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R:\nGLB-NSP\Overige uitvoeringsproducten\Format begroting + DB\OB specifiek\SABE oud &amp; SABE 2024\"/>
    </mc:Choice>
  </mc:AlternateContent>
  <xr:revisionPtr revIDLastSave="0" documentId="13_ncr:1_{86F72A32-473E-468D-A96E-368EC799FBF8}" xr6:coauthVersionLast="47" xr6:coauthVersionMax="47" xr10:uidLastSave="{00000000-0000-0000-0000-000000000000}"/>
  <bookViews>
    <workbookView xWindow="3720" yWindow="3720" windowWidth="21600" windowHeight="11385"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 i="32" l="1"/>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6"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s="1"/>
  <c r="E9" i="11"/>
  <c r="E10" i="11"/>
  <c r="F9" i="11" s="1"/>
  <c r="E11" i="11"/>
  <c r="E12" i="11"/>
  <c r="F11" i="11" s="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<sst xmlns="http://schemas.openxmlformats.org/spreadsheetml/2006/main" count="1045" uniqueCount="427">
  <si>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</si>
  <si>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</si>
  <si>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</si>
  <si>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</si>
  <si>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</si>
  <si>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</si>
  <si>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</si>
  <si>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</si>
  <si>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</si>
  <si>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</si>
  <si>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</si>
  <si>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</si>
  <si>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</si>
  <si>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</si>
  <si>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</si>
  <si>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</si>
  <si>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</si>
  <si>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</si>
  <si>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</si>
  <si>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</si>
  <si>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</si>
  <si>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</si>
  <si>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</si>
  <si>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</si>
  <si>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</si>
  <si>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</si>
  <si>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</si>
  <si>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</si>
  <si>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</si>
  <si>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</si>
  <si>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</si>
  <si>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</si>
  <si>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</si>
  <si>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</si>
  <si>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</si>
  <si>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</si>
  <si>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</si>
  <si>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</si>
  <si>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</si>
  <si>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</si>
  <si>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</si>
  <si>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</si>
  <si>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</si>
  <si>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</si>
  <si>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</si>
  <si>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</si>
  <si>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</si>
  <si>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</si>
  <si>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</si>
  <si>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</si>
  <si>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</si>
  <si>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</si>
  <si>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</si>
  <si>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</si>
  <si>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</si>
  <si>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</si>
  <si>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</si>
  <si>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</si>
  <si>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</si>
  <si>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</si>
  <si>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</si>
  <si>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</si>
  <si>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</si>
  <si>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</si>
  <si>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</si>
  <si>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</si>
  <si>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</si>
  <si>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</si>
  <si>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</si>
  <si>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</si>
  <si>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</si>
  <si>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</si>
  <si>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</si>
  <si>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</si>
  <si>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</si>
  <si>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</si>
  <si>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</si>
  <si>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</si>
  <si>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</si>
  <si>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</si>
  <si>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</si>
  <si>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</si>
  <si>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</si>
  <si>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</si>
  <si>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</si>
  <si>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</si>
  <si>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</si>
  <si>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</si>
  <si>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</si>
  <si>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</si>
  <si>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</si>
  <si>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</si>
  <si>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</si>
  <si>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</si>
  <si>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</si>
  <si>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</si>
  <si>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</si>
  <si>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</si>
  <si>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</si>
  <si>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</si>
  <si>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</si>
  <si>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</si>
  <si>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</si>
  <si>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</si>
  <si>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</si>
  <si>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</si>
  <si>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</si>
  <si>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</si>
  <si>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</si>
  <si>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</si>
  <si>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</si>
  <si>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</si>
  <si>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</si>
  <si>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</si>
  <si>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</si>
  <si>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</si>
  <si>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</si>
  <si>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</si>
  <si>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</si>
  <si>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</si>
  <si>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</si>
  <si>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</si>
  <si>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</si>
  <si>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</si>
  <si>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</si>
  <si>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</si>
  <si>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</si>
  <si>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</si>
  <si>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</si>
  <si>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</si>
  <si>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</si>
  <si>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</si>
  <si>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</si>
  <si>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</si>
  <si>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</si>
  <si>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</si>
  <si>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</si>
  <si>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</si>
  <si>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</si>
  <si>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</si>
  <si>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</si>
  <si>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</si>
  <si>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</si>
  <si>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</si>
  <si>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</si>
  <si>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</si>
  <si>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</si>
  <si>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</si>
  <si>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</si>
  <si>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</si>
  <si>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</si>
  <si>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</si>
  <si>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</si>
  <si>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</si>
  <si>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</si>
  <si>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</si>
  <si>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</si>
  <si>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</si>
  <si>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</si>
  <si>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</si>
  <si>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</si>
  <si>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</si>
  <si>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</si>
  <si>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</si>
  <si>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</si>
  <si>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</si>
  <si>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</si>
  <si>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</si>
  <si>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</si>
  <si>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</si>
  <si>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</si>
  <si>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</si>
  <si>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</si>
  <si>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</si>
  <si>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</si>
  <si>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</si>
  <si>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</si>
  <si>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</si>
  <si>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</si>
  <si>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</si>
  <si>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</si>
  <si>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</si>
  <si>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</si>
  <si>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</si>
  <si>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</si>
  <si>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</si>
  <si>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</si>
  <si>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</si>
  <si>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</si>
  <si>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</si>
  <si>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</si>
  <si>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</si>
  <si>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</si>
  <si>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</si>
  <si>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</si>
  <si>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</si>
  <si>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</si>
  <si>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</si>
  <si>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</si>
  <si>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</si>
  <si>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</si>
  <si>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</si>
  <si>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</si>
  <si>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</si>
  <si>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</si>
  <si>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</si>
  <si>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</si>
  <si>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</si>
  <si>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</si>
  <si>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</si>
  <si>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</si>
  <si>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</si>
  <si>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</si>
  <si>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</si>
  <si>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</si>
  <si>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</si>
  <si>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Onderaan dit tabblad ziet u het subsidiebedrag op basis van de opgegeven kosten. Op basis van de regeling kan er sprake zijn van een maximum subsidiebedrag.</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</si>
  <si>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</si>
  <si>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</si>
  <si>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</si>
  <si>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</si>
  <si>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</si>
  <si>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</si>
  <si>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</si>
  <si>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</si>
  <si>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</si>
  <si>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</si>
  <si>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</si>
  <si>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</si>
  <si>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</si>
  <si>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</si>
  <si>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</si>
  <si>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</si>
  <si>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</si>
  <si>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</si>
  <si>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</si>
  <si>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</si>
  <si>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</si>
  <si>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</si>
  <si>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</si>
  <si>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</si>
  <si>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</si>
  <si>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</si>
  <si>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</si>
  <si>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</si>
  <si>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</si>
  <si>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</si>
  <si>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</si>
  <si>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</si>
  <si>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</si>
  <si>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</si>
  <si>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</si>
  <si>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</si>
  <si>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</si>
  <si>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</si>
  <si>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</si>
  <si>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</si>
  <si>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</si>
  <si>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 xml:space="preserve">Let op dat de btw apart ingevoerd dient te worden. U kiest dan 'Niet verrekenbare btw' onder kolom F 'Kostentype'. Wel mag u de btw van meerdere facturen bij elkaar optellen.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</si>
  <si>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</si>
  <si>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</si>
  <si>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</si>
  <si>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</si>
  <si>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</si>
  <si>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</si>
  <si>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</si>
  <si>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</si>
  <si>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</si>
  <si>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</si>
  <si>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</si>
  <si>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</si>
  <si>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</si>
  <si>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</si>
  <si>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</si>
  <si>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</si>
  <si>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</si>
  <si>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</si>
  <si>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</si>
  <si>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</si>
  <si>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</si>
  <si>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</si>
  <si>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</si>
  <si>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</si>
  <si>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</si>
  <si>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</si>
  <si>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</si>
  <si>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</si>
  <si>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</si>
  <si>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</si>
  <si>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</si>
  <si>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</si>
  <si>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</si>
  <si>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</si>
  <si>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</si>
  <si>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</si>
  <si>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</si>
  <si>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</si>
  <si>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</si>
  <si>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</si>
  <si>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</si>
  <si>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</si>
  <si>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</si>
  <si>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</si>
  <si>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</si>
  <si>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</si>
  <si>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</si>
  <si>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</si>
  <si>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</si>
  <si>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</si>
  <si>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</si>
  <si>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</si>
  <si>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</si>
  <si>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</si>
  <si>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</si>
  <si>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</si>
  <si>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</si>
  <si>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</si>
  <si>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</si>
  <si>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</si>
  <si>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</si>
  <si>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</si>
  <si>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</si>
  <si>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</si>
  <si>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</si>
  <si>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</si>
  <si>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</si>
  <si>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</si>
  <si>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</si>
  <si>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</si>
  <si>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Kies het betaalverzoeknummer dat u wilt bekijken. Ga naar regel 10 'Betalingverzoeknummer'</t>
    </r>
    <r>
      <rPr>
        <sz val="11"/>
        <color theme="1"/>
        <rFont val="Calibri"/>
        <family val="2"/>
        <scheme val="minor"/>
      </rPr>
      <t xml:space="preserve">. En en klik in kolom E het juiste nummer aan in het drop-down-menu. </t>
    </r>
  </si>
  <si>
    <r>
      <t xml:space="preserve">Vul ook de 'Ontvangstdatum subsidieaanvraag' </t>
    </r>
    <r>
      <rPr>
        <sz val="11"/>
        <color theme="1"/>
        <rFont val="Calibri"/>
        <family val="2"/>
        <scheme val="minor"/>
      </rPr>
      <t xml:space="preserve">in. Deze datum staat in uw ontvangstbevestigingsbrief. </t>
    </r>
  </si>
  <si>
    <t xml:space="preserve">Ook vult u het aanvraagnummer en de einddatum van het project in. U vindt deze informatie in de beslissing op uw subsidieaanvraag (verleningsbeschikking). </t>
  </si>
  <si>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</si>
  <si>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</si>
  <si>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</si>
  <si>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</si>
  <si>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</si>
  <si>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</si>
  <si>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</si>
  <si>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</si>
  <si>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</si>
  <si>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</si>
  <si>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</si>
  <si>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</si>
  <si>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</si>
  <si>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</si>
  <si>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</si>
  <si>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</si>
  <si>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</si>
  <si>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</si>
  <si>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</si>
  <si>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</si>
  <si>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</si>
  <si>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</si>
  <si>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</si>
  <si>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 xml:space="preserve">1. Vul alle projectdeelnemers (aanvragers) in, inclusief het KVK en BTW-nummer. Hiermee worden de deelnemers van het samenwerkingsverband bedoeld. </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</si>
  <si>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</si>
  <si>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</si>
  <si>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</si>
  <si>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</si>
  <si>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</si>
  <si>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</si>
  <si>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</si>
  <si>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</si>
  <si>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</si>
  <si>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</si>
  <si>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</si>
  <si>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</si>
  <si>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</si>
  <si>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</si>
  <si>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</si>
  <si>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</si>
  <si>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</si>
  <si>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</si>
  <si>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</si>
  <si>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</si>
  <si>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</si>
  <si>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</si>
  <si>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</si>
  <si>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</si>
  <si>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</si>
  <si>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</si>
  <si>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</si>
  <si>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</si>
  <si>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</si>
  <si>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</si>
  <si>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</si>
  <si>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Vul hier de factuurdatum in zoals op de factuur vermeld staat. Vul in als: dag-maand-jaar, bv. 01-06-2024. </t>
  </si>
  <si>
    <t xml:space="preserve">Geldt binnen uw openstelling een andere termijn (bijvoorbeeld 6 maanden)? Dan houdt dit format hier geen rekening mee. </t>
  </si>
  <si>
    <t>Kolom L - Betaaldatum</t>
  </si>
  <si>
    <t xml:space="preserve">Vul hier de datum in waarop de factuur betaald is. Deze staat op het bijbehorende betaalbewijs (rekeningsafschrift). Vul in als: dag-maand-jaar, bv. 01-06-2024. </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</si>
  <si>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</si>
  <si>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</si>
  <si>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</si>
  <si>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</si>
  <si>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</si>
  <si>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</si>
  <si>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</si>
  <si>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</si>
  <si>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</si>
  <si>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</si>
  <si>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</si>
  <si>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</si>
  <si>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</si>
  <si>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</si>
  <si>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</si>
  <si>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</si>
  <si>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</si>
  <si>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</si>
  <si>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</si>
  <si>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</si>
  <si>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</si>
  <si>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</si>
  <si>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</si>
  <si>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</si>
  <si>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</si>
  <si>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</si>
  <si>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</si>
  <si>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</si>
  <si>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Versie 20-09-2024</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</si>
  <si>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</si>
  <si>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</si>
  <si>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</si>
  <si>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SABE Kennisprojecten 2024</t>
  </si>
  <si>
    <t>SABE Demonstratieprojecten 2024</t>
  </si>
  <si>
    <t>Uitwisseling van kennis en verspreiding van informatie</t>
  </si>
  <si>
    <t>Kennisoverdracht omschakeling naar duurzame landbouw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</si>
</sst>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8"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5">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49" fontId="0" fillId="0" borderId="0" xfId="0" applyNumberFormat="1" applyProtection="1">
      <protection locked="0"/>
    </xf>
    <xf numFmtId="9" fontId="0" fillId="0" borderId="0" xfId="0" applyNumberFormat="1" applyProtection="1">
      <protection locked="0"/>
    </xf>
    <xf numFmtId="3" fontId="0" fillId="0" borderId="0" xfId="0" applyNumberFormat="1" applyProtection="1">
      <protection locked="0"/>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0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3" formatCode="#,##0"/>
      <protection locked="0" hidden="0"/>
    </dxf>
    <dxf>
      <font>
        <b val="0"/>
        <i val="0"/>
        <strike val="0"/>
        <condense val="0"/>
        <extend val="0"/>
        <outline val="0"/>
        <shadow val="0"/>
        <u val="none"/>
        <vertAlign val="baseline"/>
        <sz val="11"/>
        <color theme="1"/>
        <name val="Calibri"/>
        <family val="2"/>
        <scheme val="minor"/>
      </font>
      <numFmt numFmtId="3" formatCode="#,##0"/>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numFmt numFmtId="30" formatCode="@"/>
      <protection locked="0" hidden="0"/>
    </dxf>
    <dxf>
      <protection locked="0"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1" hidden="0"/>
    </dxf>
    <dxf>
      <protection locked="0" hidden="0"/>
    </dxf>
    <dxf>
      <numFmt numFmtId="13" formatCode="0%"/>
      <protection locked="0" hidden="0"/>
    </dxf>
    <dxf>
      <protection locked="0" hidden="0"/>
    </dxf>
    <dxf>
      <protection locked="0"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07">
  <tableColumns count="31">
    <tableColumn id="1" xr3:uid="{4FC831A0-ABC4-4093-8E9C-A71F8D55B386}" name="Openstelling" dataDxfId="206"/>
    <tableColumn id="2" xr3:uid="{BDBE6677-4833-4E06-89E1-54F800393059}" name="Subsidiabele_Activiteit" dataDxfId="205"/>
    <tableColumn id="3" xr3:uid="{D60E7305-BF27-4BE4-A457-8377F9E7334E}" name="Subsidie %" dataDxfId="204"/>
    <tableColumn id="4" xr3:uid="{BB1F079C-CEFB-44F2-9B23-B3722450CB0C}" name="Arbeidskosten" dataDxfId="203"/>
    <tableColumn id="5" xr3:uid="{4E5D2361-4170-484A-AB0A-1C417A1CDBCE}" name="Arbeidskosten op basis van IKS" dataDxfId="202">
      <calculatedColumnFormula>IFERROR(IF(VLOOKUP(Tb_Activiteiten[[#This Row],[Openstelling]],Tb_Openstelling[],2,0)=1,1,""),"")</calculatedColumnFormula>
    </tableColumn>
    <tableColumn id="7" xr3:uid="{C4BA27ED-9766-4959-9960-34056A7708BE}" name="Kosten derden exclusief btw" dataDxfId="201"/>
    <tableColumn id="8" xr3:uid="{8D158D05-3FCF-4F9B-B2D8-1C8B3FCDE2F0}" name="Niet verrekenbare btw" dataDxfId="200"/>
    <tableColumn id="9" xr3:uid="{8D50B413-5AB1-4381-9F2F-FA0D621956D8}" name="Grondkosten" dataDxfId="199"/>
    <tableColumn id="10" xr3:uid="{7934201B-23C4-435B-8349-45D7F5EA4D8E}" name="Bijdrage in natura (overige)" dataDxfId="198"/>
    <tableColumn id="11" xr3:uid="{3EDF8E13-89B0-4EFC-93D0-E7666B0ACEE1}" name="Bijdrage in natura (vrijwilligers)" dataDxfId="197"/>
    <tableColumn id="12" xr3:uid="{0A610226-E32D-4A16-A0F0-7F23060C9396}" name="Afschrijvingskosten" dataDxfId="196"/>
    <tableColumn id="6" xr3:uid="{70EE89BD-0AF1-4A42-8325-3176EF4D038E}" name="Loonkosten" dataDxfId="195"/>
    <tableColumn id="19" xr3:uid="{9F2B0ED0-76CB-4909-836D-8E7CA405FAB0}" name="Eigen arbeid" dataDxfId="194"/>
    <tableColumn id="13" xr3:uid="{0122FD0D-30E5-4169-AFDD-9262DB6B79B1}" name="Projectmedewerker" dataDxfId="193"/>
    <tableColumn id="14" xr3:uid="{6E776D66-8E46-4B55-9352-1B0F40F0592C}" name="Landbouwer" dataDxfId="192"/>
    <tableColumn id="15" xr3:uid="{03E8DC6E-292D-40C6-8338-05487E147D78}" name="Adviseur" dataDxfId="191"/>
    <tableColumn id="16" xr3:uid="{3C7B3D03-AAC3-4426-8C15-10B06EFBEEC3}" name="Projectleider/Expert" dataDxfId="190"/>
    <tableColumn id="26" xr3:uid="{5C890250-EA1C-47AD-AD57-4A9F7670499E}" name="Arbeid_vast_1" dataDxfId="189">
      <calculatedColumnFormula>IF(ISNUMBER(FIND("arbeid",Methode_Keuze)),"",IF(ISNUMBER(FIND("arbeid",Methode_Keuze)),"",IF(Tb_Activiteiten[[#This Row],[Loonkosten]]=1,Tb_Activiteiten[[#Headers],[Loonkosten]],"")))</calculatedColumnFormula>
    </tableColumn>
    <tableColumn id="30" xr3:uid="{6483900E-1D8A-48BA-BC8D-E3487D3D1070}" name="Arbeid_vast_2" dataDxfId="188">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7">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6">
      <calculatedColumnFormula>IF(ISNUMBER(FIND("arbeid",Methode_Keuze)),"",IF(ISNUMBER(FIND("arbeid",Methode_Keuze)),"",IF(Tb_Activiteiten[[#This Row],[Landbouwer]]=1,Tb_Activiteiten[[#Headers],[Landbouwer]],"")))</calculatedColumnFormula>
    </tableColumn>
    <tableColumn id="33" xr3:uid="{52CFD47C-6AB1-44C5-88C8-E82BCF9E637D}" name="Arbeid_vast_5" dataDxfId="185">
      <calculatedColumnFormula>IF(ISNUMBER(FIND("arbeid",Methode_Keuze)),"",IF(ISNUMBER(FIND("arbeid",Methode_Keuze)),"",IF(Tb_Activiteiten[[#This Row],[Adviseur]]=1,Tb_Activiteiten[[#Headers],[Adviseur]],"")))</calculatedColumnFormula>
    </tableColumn>
    <tableColumn id="34" xr3:uid="{18E42BD0-5AED-43E3-8C86-DF7E66CC2FD8}" name="Arbeid_vast_6" dataDxfId="184">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3">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2">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1">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0">
      <calculatedColumnFormula>IF(ISNUMBER(FIND("overige",Methode_Keuze)),"",IF(Tb_Activiteiten[[#This Row],[Niet verrekenbare btw]]=1,Tb_Activiteiten[[#Headers],[Niet verrekenbare btw]],""))</calculatedColumnFormula>
    </tableColumn>
    <tableColumn id="22" xr3:uid="{953530BF-C585-407A-A08A-0595C56CD8D2}" name="Kostenpost_5" dataDxfId="179">
      <calculatedColumnFormula>IF(ISNUMBER(FIND("overige",Methode_Keuze)),"",IF(Tb_Activiteiten[[#This Row],[Grondkosten]]=1,Tb_Activiteiten[[#Headers],[Grondkosten]],""))</calculatedColumnFormula>
    </tableColumn>
    <tableColumn id="23" xr3:uid="{13362067-6257-4FBC-922F-37044919E2E1}" name="Kostenpost_6" dataDxfId="178">
      <calculatedColumnFormula>IF(ISNUMBER(FIND("overige",Methode_Keuze)),"",IF(Tb_Activiteiten[[#This Row],[Bijdrage in natura (overige)]]=1,Tb_Activiteiten[[#Headers],[Bijdrage in natura (overige)]],""))</calculatedColumnFormula>
    </tableColumn>
    <tableColumn id="24" xr3:uid="{4F768848-2060-48E2-98C0-E1F003FF9210}" name="Kostenpost_7" dataDxfId="177">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6">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5" dataDxfId="174">
  <tableColumns count="7">
    <tableColumn id="1" xr3:uid="{0EFE5CAE-C14D-4238-A738-2AF316F00AAE}" name="Openstelling" dataDxfId="173"/>
    <tableColumn id="4" xr3:uid="{2A9284CB-EA54-4B09-9759-A8D936C0D919}" name="IKS" dataDxfId="172"/>
    <tableColumn id="3" xr3:uid="{7C9AE659-EEC3-4F87-9C69-65D59EF511CB}" name="Geen VKO" dataDxfId="171"/>
    <tableColumn id="5" xr3:uid="{4CC9DDF8-27D3-4A3A-AF90-241FEF59ADCC}" name="VKO arbeid" dataDxfId="170"/>
    <tableColumn id="2" xr3:uid="{4ACFCDD5-915F-40F6-9F0D-B67183D5EEAC}" name="VKO overig" dataDxfId="169"/>
    <tableColumn id="6" xr3:uid="{91FF20B6-E557-4417-96A7-30276C2051CA}" name="Min. subsidiebedrag" dataDxfId="168"/>
    <tableColumn id="7" xr3:uid="{46D88572-AA49-42C5-BCBC-066712762F2E}" name="Max. subsidiebedrag" dataDxfId="1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6">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5">
  <autoFilter ref="Q11:AA19" xr:uid="{9F51824B-5CF6-4DC2-ACB3-A4E9E7784C57}"/>
  <tableColumns count="11">
    <tableColumn id="1" xr3:uid="{2F3F9470-2B8B-4036-A5A4-5BC84E4B8DD7}" name="KostenOmschrijving" dataDxfId="164"/>
    <tableColumn id="2" xr3:uid="{831F417A-6FA9-4C96-936A-EEA85C0817C5}" name="Kosten_Aanvraag" dataDxfId="163">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2">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1"/>
    <tableColumn id="6" xr3:uid="{E9126FDC-4B0A-4906-AC5D-2525153657E8}" name="Forfait" dataDxfId="160">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59"/>
    <tableColumn id="10" xr3:uid="{EF1806D2-502D-4F0C-8415-13A0647D4049}" name="Forfait_Bedrag" dataDxfId="158">
      <calculatedColumnFormula>SUMIF('5. Kosten uitvoering project'!$F:$F,Tb_ProjectKosten[[#This Row],[Begroting]],'5. Kosten uitvoering project'!R:R)</calculatedColumnFormula>
    </tableColumn>
    <tableColumn id="8" xr3:uid="{6E1F7D31-D5FE-455E-B3A2-D9AA7039DCB8}" name="Forfait_Bedrag_Beoordeeld" dataDxfId="157">
      <calculatedColumnFormula>SUMIF('5. Kosten uitvoering project'!$F:$F,Tb_ProjectKosten[[#This Row],[Begroting]],'5. Kosten uitvoering project'!S:S)</calculatedColumnFormula>
    </tableColumn>
    <tableColumn id="11" xr3:uid="{4FD57502-7656-4D88-90B3-AC7B38448B8E}" name="Kosten_Aanvraag_Inclusief" dataDxfId="156">
      <calculatedColumnFormula>Tb_ProjectKosten[[#This Row],[Kosten_Aanvraag]]+Tb_ProjectKosten[[#This Row],[Forfait_Bedrag]]</calculatedColumnFormula>
    </tableColumn>
    <tableColumn id="4" xr3:uid="{20D42C4B-A6CC-4A88-BC68-75A67967BF46}" name="Kosten_Beoordeeld_Inclusief" dataDxfId="155">
      <calculatedColumnFormula>Tb_ProjectKosten[[#This Row],[Kosten_Beoordeeld]]+Tb_ProjectKosten[[#This Row],[Forfait_Bedrag_Beoordeeld]]</calculatedColumnFormula>
    </tableColumn>
    <tableColumn id="7" xr3:uid="{4F40C8E3-D9D5-4BE4-A0DE-0B6F48A357C4}" name="Opmerking" dataDxfId="154">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3"/>
    <tableColumn id="4" xr3:uid="{0DFF44C4-2CF5-4BAC-999A-474E45E3AE92}" name="Deelbetaling" dataDxfId="152">
      <calculatedColumnFormula>IF(Keuze_DB_Nr&lt;&gt;"",Keuze_DB_Nr,"")</calculatedColumnFormula>
    </tableColumn>
    <tableColumn id="2" xr3:uid="{D7EF5D4E-C280-4448-B599-4F9AFF9F4460}" name="Deelbetaling_Aanvraag" dataDxfId="151">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0">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49">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48"/>
    <tableColumn id="10" xr3:uid="{5E44BC59-8593-420A-ADFA-E0C433FE45B7}" name="Forfait_Bedrag" dataDxfId="147">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6">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5">
      <calculatedColumnFormula>Tb_DBKosten[[#This Row],[Deelbetaling_Aanvraag]]+Tb_DBKosten[[#This Row],[Forfait_Bedrag]]</calculatedColumnFormula>
    </tableColumn>
    <tableColumn id="5" xr3:uid="{E4550958-F033-4A58-A7C8-97856031EA18}" name="Uitgaven_Beoordeeld_Inclusief" dataDxfId="144">
      <calculatedColumnFormula>Tb_DBKosten[[#This Row],[Deelbetaling_Beoordeeld]]+Tb_DBKosten[[#This Row],[Forfait_Bedrag_Beoordeeld]]</calculatedColumnFormula>
    </tableColumn>
    <tableColumn id="7" xr3:uid="{4F4D1BDB-62A5-42CE-A1C5-2C2898547051}" name="Opmerking" dataDxfId="143">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2">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1"/>
    <tableColumn id="4" xr3:uid="{1FAD732B-887F-41B4-9CDC-A2FDEED6D0DA}" name="Deelbetaling" dataDxfId="140">
      <calculatedColumnFormula>IF(Keuze_DB_Nr_BEO&lt;&gt;"",Keuze_DB_Nr_BEO,"")</calculatedColumnFormula>
    </tableColumn>
    <tableColumn id="2" xr3:uid="{5FAAA98A-3F59-429A-AAEF-F5BD90973EB6}" name="Deelbetaling_Aanvraag" dataDxfId="139">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38">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7">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6"/>
    <tableColumn id="10" xr3:uid="{02F6A4EA-520C-44C2-9565-8ABB24DD4BE6}" name="Forfait_Bedrag" dataDxfId="135">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4">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3">
      <calculatedColumnFormula>Tb_DBKostenBEO[[#This Row],[Deelbetaling_Aanvraag]]+Tb_DBKostenBEO[[#This Row],[Forfait_Bedrag]]</calculatedColumnFormula>
    </tableColumn>
    <tableColumn id="5" xr3:uid="{6F3153B9-502C-4DC5-88E7-3E9FE5FA33BB}" name="Uitgaven_Beoordeeld_Inclusief" dataDxfId="132">
      <calculatedColumnFormula>Tb_DBKostenBEO[[#This Row],[Deelbetaling_Beoordeeld]]+Tb_DBKostenBEO[[#This Row],[Forfait_Bedrag_Beoordeeld]]</calculatedColumnFormula>
    </tableColumn>
    <tableColumn id="7" xr3:uid="{255F25DF-14B3-46D2-AE6C-659AE2A43CAC}" name="Opmerking" dataDxfId="131">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0" dataDxfId="128" headerRowBorderDxfId="129" tableBorderDxfId="127">
  <autoFilter ref="B2:I9" xr:uid="{EF18165E-1E22-4AA2-89FB-8C6EB1500185}"/>
  <tableColumns count="8">
    <tableColumn id="1" xr3:uid="{AA722BCD-DB51-4C1C-964B-A542CDAFD58D}" name="Kostentype" dataDxfId="126"/>
    <tableColumn id="8" xr3:uid="{C80D61D5-1FFD-41D8-9A31-CD9C0589D973}" name="Type" dataDxfId="125"/>
    <tableColumn id="16" xr3:uid="{97E14609-F0ED-471F-976E-F46CAAEF5E3A}" name="Forfait" dataDxfId="124"/>
    <tableColumn id="12" xr3:uid="{E2302880-7157-4478-857E-4AE1C8E4EE73}" name="Arbeidskosten" dataDxfId="123"/>
    <tableColumn id="11" xr3:uid="{0AFF5F76-45CD-49B9-B26B-BED703671F5D}" name="Weergeven" dataDxfId="122">
      <calculatedColumnFormula>IF(COUNTIFS(Kostentypen!$B$76:$G$87,Tb_KostenTypen[[#This Row],[Kostentype]])&gt;0,1,0)</calculatedColumnFormula>
    </tableColumn>
    <tableColumn id="2" xr3:uid="{3BBD5B9A-46F6-43DF-BB1E-6230EC9646D1}" name="Geen vereenvoudigde kostenoptie" dataDxfId="121"/>
    <tableColumn id="3" xr3:uid="{9512AFBA-74B0-4B9B-A2D6-96F3D2570811}" name="Vereenvoudigde kostenoptie voor arbeidskosten" dataDxfId="120"/>
    <tableColumn id="7" xr3:uid="{22C7790E-000E-433B-A63C-83E031A637C7}" name="Vereenvoudigde kostenoptie voor overige kosten" dataDxfId="1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6"/>
  <sheetViews>
    <sheetView showRowColHeaders="0" tabSelected="1" zoomScaleNormal="100" workbookViewId="0"/>
  </sheetViews>
  <sheetFormatPr defaultColWidth="9.140625" defaultRowHeight="15" x14ac:dyDescent="0.25"/>
  <cols>
    <col min="1" max="1" width="9.140625" style="336"/>
    <col min="2" max="16384" width="9.140625" style="22"/>
  </cols>
  <sheetData>
    <row r="1" spans="1:1" ht="110.1" customHeight="1" x14ac:dyDescent="0.25"/>
    <row r="2" spans="1:1" ht="30" customHeight="1" x14ac:dyDescent="0.25">
      <c r="A2" s="337" t="s">
        <v>418</v>
      </c>
    </row>
    <row r="3" spans="1:1" ht="15" customHeight="1" x14ac:dyDescent="0.25">
      <c r="A3" s="338" t="s">
        <v>419</v>
      </c>
    </row>
    <row r="5" spans="1:1" x14ac:dyDescent="0.25">
      <c r="A5" s="336" t="s">
        <v>235</v>
      </c>
    </row>
    <row r="6" spans="1:1" x14ac:dyDescent="0.25">
      <c r="A6" s="336" t="s">
        <v>287</v>
      </c>
    </row>
    <row r="8" spans="1:1" x14ac:dyDescent="0.25">
      <c r="A8" s="336" t="s">
        <v>295</v>
      </c>
    </row>
    <row r="9" spans="1:1" x14ac:dyDescent="0.25">
      <c r="A9" s="336" t="s">
        <v>345</v>
      </c>
    </row>
    <row r="11" spans="1:1" x14ac:dyDescent="0.25">
      <c r="A11" s="338" t="s">
        <v>236</v>
      </c>
    </row>
    <row r="12" spans="1:1" x14ac:dyDescent="0.25">
      <c r="A12" s="339" t="s">
        <v>351</v>
      </c>
    </row>
    <row r="13" spans="1:1" x14ac:dyDescent="0.25">
      <c r="A13" s="336" t="s">
        <v>352</v>
      </c>
    </row>
    <row r="14" spans="1:1" x14ac:dyDescent="0.25">
      <c r="A14" s="336" t="s">
        <v>288</v>
      </c>
    </row>
    <row r="15" spans="1:1" x14ac:dyDescent="0.25">
      <c r="A15" s="336" t="s">
        <v>353</v>
      </c>
    </row>
    <row r="16" spans="1:1" x14ac:dyDescent="0.25">
      <c r="A16" s="336" t="s">
        <v>296</v>
      </c>
    </row>
    <row r="18" spans="1:1" x14ac:dyDescent="0.25">
      <c r="A18" s="339" t="s">
        <v>354</v>
      </c>
    </row>
    <row r="19" spans="1:1" x14ac:dyDescent="0.25">
      <c r="A19" s="336" t="s">
        <v>355</v>
      </c>
    </row>
    <row r="20" spans="1:1" x14ac:dyDescent="0.25">
      <c r="A20" s="336" t="s">
        <v>289</v>
      </c>
    </row>
    <row r="21" spans="1:1" x14ac:dyDescent="0.25">
      <c r="A21" s="336" t="s">
        <v>297</v>
      </c>
    </row>
    <row r="22" spans="1:1" x14ac:dyDescent="0.25">
      <c r="A22" s="336" t="s">
        <v>298</v>
      </c>
    </row>
    <row r="23" spans="1:1" x14ac:dyDescent="0.25">
      <c r="A23" s="336" t="s">
        <v>237</v>
      </c>
    </row>
    <row r="24" spans="1:1" x14ac:dyDescent="0.25">
      <c r="A24" s="336" t="s">
        <v>238</v>
      </c>
    </row>
    <row r="26" spans="1:1" x14ac:dyDescent="0.25">
      <c r="A26" s="339" t="s">
        <v>356</v>
      </c>
    </row>
    <row r="27" spans="1:1" x14ac:dyDescent="0.25">
      <c r="A27" s="336" t="s">
        <v>420</v>
      </c>
    </row>
    <row r="28" spans="1:1" x14ac:dyDescent="0.25">
      <c r="A28" s="336" t="s">
        <v>239</v>
      </c>
    </row>
    <row r="30" spans="1:1" x14ac:dyDescent="0.25">
      <c r="A30" s="336" t="s">
        <v>357</v>
      </c>
    </row>
    <row r="31" spans="1:1" x14ac:dyDescent="0.25">
      <c r="A31" s="336" t="s">
        <v>297</v>
      </c>
    </row>
    <row r="32" spans="1:1" x14ac:dyDescent="0.25">
      <c r="A32" s="336" t="s">
        <v>299</v>
      </c>
    </row>
    <row r="33" spans="1:23" x14ac:dyDescent="0.25">
      <c r="A33" s="336" t="s">
        <v>274</v>
      </c>
    </row>
    <row r="34" spans="1:23" x14ac:dyDescent="0.25">
      <c r="A34" s="336" t="s">
        <v>275</v>
      </c>
    </row>
    <row r="35" spans="1:23" x14ac:dyDescent="0.25">
      <c r="A35" s="336" t="s">
        <v>290</v>
      </c>
    </row>
    <row r="36" spans="1:23" x14ac:dyDescent="0.25">
      <c r="A36" s="336" t="s">
        <v>238</v>
      </c>
    </row>
    <row r="38" spans="1:23" x14ac:dyDescent="0.25">
      <c r="A38" s="339" t="s">
        <v>358</v>
      </c>
    </row>
    <row r="39" spans="1:23" x14ac:dyDescent="0.25">
      <c r="A39" s="336" t="s">
        <v>291</v>
      </c>
    </row>
    <row r="40" spans="1:23" x14ac:dyDescent="0.25">
      <c r="A40" s="336" t="s">
        <v>300</v>
      </c>
    </row>
    <row r="41" spans="1:23" x14ac:dyDescent="0.25">
      <c r="A41" s="336" t="s">
        <v>240</v>
      </c>
    </row>
    <row r="43" spans="1:23" x14ac:dyDescent="0.25">
      <c r="A43" s="336" t="s">
        <v>241</v>
      </c>
    </row>
    <row r="44" spans="1:23" x14ac:dyDescent="0.25">
      <c r="A44" s="336" t="s">
        <v>242</v>
      </c>
      <c r="H44" s="23"/>
    </row>
    <row r="45" spans="1:23" x14ac:dyDescent="0.25">
      <c r="A45" s="336" t="s">
        <v>301</v>
      </c>
    </row>
    <row r="47" spans="1:23" x14ac:dyDescent="0.25">
      <c r="A47" s="336" t="s">
        <v>243</v>
      </c>
    </row>
    <row r="48" spans="1:23" x14ac:dyDescent="0.25">
      <c r="J48" s="232"/>
      <c r="K48" s="232"/>
      <c r="L48" s="232"/>
      <c r="M48" s="232"/>
      <c r="N48" s="232"/>
      <c r="O48" s="232"/>
      <c r="P48" s="232"/>
      <c r="Q48" s="232"/>
      <c r="R48" s="232"/>
      <c r="S48" s="232"/>
      <c r="T48" s="232"/>
      <c r="U48" s="232"/>
      <c r="V48" s="232"/>
      <c r="W48" s="232"/>
    </row>
    <row r="49" spans="1:1" x14ac:dyDescent="0.25">
      <c r="A49" s="339" t="s">
        <v>359</v>
      </c>
    </row>
    <row r="50" spans="1:1" x14ac:dyDescent="0.25">
      <c r="A50" s="336" t="s">
        <v>360</v>
      </c>
    </row>
    <row r="51" spans="1:1" x14ac:dyDescent="0.25">
      <c r="A51" s="336" t="s">
        <v>302</v>
      </c>
    </row>
    <row r="52" spans="1:1" x14ac:dyDescent="0.25">
      <c r="A52" s="336" t="s">
        <v>244</v>
      </c>
    </row>
    <row r="53" spans="1:1" x14ac:dyDescent="0.25">
      <c r="A53" s="336" t="s">
        <v>303</v>
      </c>
    </row>
    <row r="55" spans="1:1" x14ac:dyDescent="0.25">
      <c r="A55" s="336" t="s">
        <v>245</v>
      </c>
    </row>
    <row r="56" spans="1:1" x14ac:dyDescent="0.25">
      <c r="A56" s="336" t="s">
        <v>246</v>
      </c>
    </row>
    <row r="57" spans="1:1" x14ac:dyDescent="0.25">
      <c r="A57" s="336" t="s">
        <v>292</v>
      </c>
    </row>
    <row r="58" spans="1:1" x14ac:dyDescent="0.25">
      <c r="A58" s="336" t="s">
        <v>247</v>
      </c>
    </row>
    <row r="59" spans="1:1" x14ac:dyDescent="0.25">
      <c r="A59" s="336" t="s">
        <v>248</v>
      </c>
    </row>
    <row r="60" spans="1:1" x14ac:dyDescent="0.25">
      <c r="A60" s="336" t="s">
        <v>304</v>
      </c>
    </row>
    <row r="61" spans="1:1" x14ac:dyDescent="0.25">
      <c r="A61" s="336" t="s">
        <v>293</v>
      </c>
    </row>
    <row r="62" spans="1:1" x14ac:dyDescent="0.25">
      <c r="A62" s="336" t="s">
        <v>249</v>
      </c>
    </row>
    <row r="64" spans="1:1" x14ac:dyDescent="0.25">
      <c r="A64" s="336" t="s">
        <v>257</v>
      </c>
    </row>
    <row r="65" spans="1:1" x14ac:dyDescent="0.25">
      <c r="A65" s="336" t="s">
        <v>250</v>
      </c>
    </row>
    <row r="67" spans="1:1" x14ac:dyDescent="0.25">
      <c r="A67" s="336" t="s">
        <v>251</v>
      </c>
    </row>
    <row r="68" spans="1:1" x14ac:dyDescent="0.25">
      <c r="A68" s="336" t="s">
        <v>252</v>
      </c>
    </row>
    <row r="69" spans="1:1" x14ac:dyDescent="0.25">
      <c r="A69" s="336" t="s">
        <v>412</v>
      </c>
    </row>
    <row r="70" spans="1:1" x14ac:dyDescent="0.25">
      <c r="A70" s="340" t="s">
        <v>415</v>
      </c>
    </row>
    <row r="71" spans="1:1" x14ac:dyDescent="0.25">
      <c r="A71" s="340" t="s">
        <v>413</v>
      </c>
    </row>
    <row r="73" spans="1:1" x14ac:dyDescent="0.25">
      <c r="A73" s="336" t="s">
        <v>305</v>
      </c>
    </row>
    <row r="75" spans="1:1" x14ac:dyDescent="0.25">
      <c r="A75" s="339" t="s">
        <v>361</v>
      </c>
    </row>
    <row r="76" spans="1:1" x14ac:dyDescent="0.25">
      <c r="A76" s="336" t="s">
        <v>294</v>
      </c>
    </row>
    <row r="77" spans="1:1" x14ac:dyDescent="0.25">
      <c r="A77" s="341"/>
    </row>
    <row r="78" spans="1:1" x14ac:dyDescent="0.25">
      <c r="A78" s="342" t="s">
        <v>411</v>
      </c>
    </row>
    <row r="79" spans="1:1" x14ac:dyDescent="0.25">
      <c r="A79" s="341"/>
    </row>
    <row r="80" spans="1:1" x14ac:dyDescent="0.25">
      <c r="A80" s="336" t="s">
        <v>216</v>
      </c>
    </row>
    <row r="81" spans="1:1" x14ac:dyDescent="0.25">
      <c r="A81" s="336" t="s">
        <v>306</v>
      </c>
    </row>
    <row r="83" spans="1:1" x14ac:dyDescent="0.25">
      <c r="A83" s="336" t="s">
        <v>307</v>
      </c>
    </row>
    <row r="85" spans="1:1" x14ac:dyDescent="0.25">
      <c r="A85" s="341" t="s">
        <v>348</v>
      </c>
    </row>
    <row r="86" spans="1:1" x14ac:dyDescent="0.25">
      <c r="A86" s="336" t="s">
        <v>349</v>
      </c>
    </row>
  </sheetData>
  <sheetProtection algorithmName="SHA-512" hashValue="baoU93ZiXUFgt8V7RGdA7N1aRgvvwEoyA7zSgqSzvVm+7WNUuzCObBbYjqUl9ltNARofGF8bGBEgOAnL9AEcuw==" saltValue="vTZ5HQ66Rlp9IqSxcuoF/g=="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32"/>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31"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9" t="s">
        <v>261</v>
      </c>
      <c r="E3" s="380"/>
      <c r="F3" s="380"/>
      <c r="G3" s="380"/>
      <c r="H3" s="380"/>
      <c r="I3" s="380"/>
      <c r="J3" s="380"/>
      <c r="K3" s="381"/>
      <c r="L3" s="354" t="s">
        <v>161</v>
      </c>
      <c r="M3" s="355"/>
      <c r="N3" s="355"/>
      <c r="O3" s="355"/>
      <c r="P3" s="355"/>
      <c r="Q3" s="355"/>
      <c r="R3" s="355"/>
      <c r="S3" s="355"/>
      <c r="T3" s="355"/>
      <c r="U3" s="276"/>
      <c r="V3" s="191"/>
      <c r="W3" s="191"/>
      <c r="X3" s="191"/>
      <c r="Y3" s="325"/>
    </row>
    <row r="4" spans="1:25" s="39" customFormat="1" ht="60" x14ac:dyDescent="0.25">
      <c r="A4" s="95" t="s">
        <v>29</v>
      </c>
      <c r="B4" s="95" t="s">
        <v>36</v>
      </c>
      <c r="C4" s="170" t="s">
        <v>276</v>
      </c>
      <c r="D4" s="185" t="s">
        <v>34</v>
      </c>
      <c r="E4" s="186" t="s">
        <v>87</v>
      </c>
      <c r="F4" s="186" t="s">
        <v>33</v>
      </c>
      <c r="G4" s="187" t="s">
        <v>26</v>
      </c>
      <c r="H4" s="187" t="s">
        <v>13</v>
      </c>
      <c r="I4" s="187" t="s">
        <v>14</v>
      </c>
      <c r="J4" s="238" t="s">
        <v>37</v>
      </c>
      <c r="K4" s="323" t="s">
        <v>262</v>
      </c>
      <c r="L4" s="185" t="s">
        <v>162</v>
      </c>
      <c r="M4" s="186" t="s">
        <v>34</v>
      </c>
      <c r="N4" s="186" t="s">
        <v>87</v>
      </c>
      <c r="O4" s="186" t="s">
        <v>33</v>
      </c>
      <c r="P4" s="187" t="s">
        <v>26</v>
      </c>
      <c r="Q4" s="187" t="s">
        <v>13</v>
      </c>
      <c r="R4" s="187" t="s">
        <v>14</v>
      </c>
      <c r="S4" s="238" t="s">
        <v>37</v>
      </c>
      <c r="T4" s="273" t="s">
        <v>263</v>
      </c>
      <c r="U4" s="275" t="s">
        <v>347</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8" priority="11">
      <formula>OR($B5="Ja",$B5="Nee")</formula>
    </cfRule>
  </conditionalFormatting>
  <conditionalFormatting sqref="C5:C54 K5:K54 T5:T54">
    <cfRule type="expression" dxfId="37" priority="3">
      <formula>OR($B5="Ja",$B5="Nee")</formula>
    </cfRule>
  </conditionalFormatting>
  <conditionalFormatting sqref="C5:Y54">
    <cfRule type="expression" dxfId="36" priority="1" stopIfTrue="1">
      <formula>$B5="&lt;Selecteer&gt;"</formula>
    </cfRule>
  </conditionalFormatting>
  <conditionalFormatting sqref="D5:D54">
    <cfRule type="expression" dxfId="35" priority="7">
      <formula>$B5="Ja"</formula>
    </cfRule>
  </conditionalFormatting>
  <conditionalFormatting sqref="E5:G54">
    <cfRule type="expression" dxfId="34" priority="10">
      <formula>$B5="Nee"</formula>
    </cfRule>
  </conditionalFormatting>
  <conditionalFormatting sqref="H5:K54">
    <cfRule type="expression" dxfId="33" priority="4">
      <formula>$B5="Nee"</formula>
    </cfRule>
  </conditionalFormatting>
  <conditionalFormatting sqref="L5:L54">
    <cfRule type="cellIs" dxfId="32" priority="2" stopIfTrue="1" operator="equal">
      <formula>"JA"</formula>
    </cfRule>
    <cfRule type="cellIs" dxfId="31" priority="12" stopIfTrue="1" operator="equal">
      <formula>"NEE"</formula>
    </cfRule>
    <cfRule type="cellIs" dxfId="30" priority="13" stopIfTrue="1" operator="equal">
      <formula>""</formula>
    </cfRule>
  </conditionalFormatting>
  <conditionalFormatting sqref="M5:M54">
    <cfRule type="expression" dxfId="29" priority="9">
      <formula>AND($B5="Ja",$L5="NEE")</formula>
    </cfRule>
  </conditionalFormatting>
  <conditionalFormatting sqref="N5:P54">
    <cfRule type="expression" dxfId="28" priority="5">
      <formula>AND($B5="Nee",$L5="NEE")</formula>
    </cfRule>
  </conditionalFormatting>
  <conditionalFormatting sqref="Q5:T54">
    <cfRule type="expression" dxfId="27" priority="8">
      <formula>AND($B5="Nee",$L5="NEE")</formula>
    </cfRule>
  </conditionalFormatting>
  <conditionalFormatting sqref="U5:W54">
    <cfRule type="expression" dxfId="26" priority="14">
      <formula>$B5="Nee"</formula>
    </cfRule>
  </conditionalFormatting>
  <conditionalFormatting sqref="X5:Y54">
    <cfRule type="expression" dxfId="25"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220</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228</v>
      </c>
      <c r="X1" s="200" t="s">
        <v>229</v>
      </c>
      <c r="Y1" s="200" t="s">
        <v>234</v>
      </c>
      <c r="Z1" s="200" t="s">
        <v>66</v>
      </c>
      <c r="AA1" s="200" t="s">
        <v>266</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9"/>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9"/>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9"/>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9"/>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9"/>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9"/>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9"/>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9"/>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9"/>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9"/>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9"/>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9"/>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9"/>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9"/>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9"/>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9"/>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9"/>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9"/>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9"/>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9"/>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9"/>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9"/>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9"/>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9"/>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9"/>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9"/>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9"/>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9"/>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9"/>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9"/>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9"/>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9"/>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9"/>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9"/>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9"/>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9"/>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9"/>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9"/>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9"/>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9"/>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9"/>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9"/>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9"/>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9"/>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9"/>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9"/>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9"/>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9"/>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9"/>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9"/>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9"/>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9"/>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9"/>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9"/>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9"/>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9"/>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9"/>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9"/>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9"/>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9"/>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9"/>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9"/>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9"/>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9"/>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9"/>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9"/>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9"/>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9"/>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9"/>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9"/>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9"/>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9"/>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9"/>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9"/>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9"/>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9"/>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9"/>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9"/>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9"/>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9"/>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9"/>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9"/>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9"/>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9"/>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9"/>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9"/>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9"/>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9"/>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9"/>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9"/>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9"/>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9"/>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9"/>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9"/>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9"/>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9"/>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9"/>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9"/>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9"/>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9"/>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9"/>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9"/>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9"/>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9"/>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9"/>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9"/>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9"/>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9"/>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9"/>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9"/>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9"/>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9"/>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9"/>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9"/>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9"/>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9"/>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9"/>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9"/>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9"/>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9"/>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9"/>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9"/>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9"/>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9"/>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9"/>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9"/>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9"/>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9"/>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9"/>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9"/>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9"/>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9"/>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9"/>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9"/>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9"/>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9"/>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9"/>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9"/>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9"/>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9"/>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9"/>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9"/>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9"/>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9"/>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9"/>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9"/>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9"/>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9"/>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9"/>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9"/>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9"/>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9"/>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9"/>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9"/>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9"/>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9"/>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9"/>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9"/>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9"/>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9"/>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9"/>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9"/>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9"/>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9"/>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9"/>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9"/>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9"/>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9"/>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9"/>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9"/>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9"/>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9"/>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9"/>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9"/>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9"/>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9"/>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9"/>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9"/>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9"/>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9"/>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9"/>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9"/>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9"/>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9"/>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9"/>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9"/>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9"/>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9"/>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9"/>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9"/>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9"/>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9"/>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9"/>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9"/>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9"/>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9"/>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9"/>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9"/>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9"/>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9"/>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9"/>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9"/>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9"/>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9"/>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9"/>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9"/>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9"/>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9"/>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9"/>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9"/>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9"/>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9"/>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9"/>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9"/>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9"/>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9"/>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9"/>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9"/>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9"/>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9"/>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9"/>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9"/>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9"/>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9"/>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9"/>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9"/>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9"/>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9"/>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9"/>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9"/>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9"/>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9"/>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9"/>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9"/>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9"/>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9"/>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9"/>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9"/>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9"/>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9"/>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9"/>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9"/>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9"/>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9"/>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9"/>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9"/>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9"/>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9"/>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9"/>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9"/>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9"/>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9"/>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9"/>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9"/>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9"/>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9"/>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9"/>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9"/>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9"/>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9"/>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9"/>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9"/>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9"/>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9"/>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9"/>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9"/>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9"/>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9"/>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9"/>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9"/>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9"/>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9"/>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9"/>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9"/>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9"/>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9"/>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9"/>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9"/>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9"/>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9"/>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9"/>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9"/>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9"/>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9"/>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9"/>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9"/>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9"/>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9"/>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9"/>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9"/>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9"/>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9"/>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9"/>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9"/>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9"/>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9"/>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9"/>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9"/>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9"/>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9"/>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9"/>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9"/>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9"/>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9"/>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9"/>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9"/>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9"/>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9"/>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9"/>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9"/>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9"/>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9"/>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9"/>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9"/>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9"/>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9"/>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9"/>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9"/>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9"/>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9"/>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9"/>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9"/>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9"/>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9"/>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9"/>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9"/>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9"/>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9"/>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9"/>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9"/>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9"/>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9"/>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9"/>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9"/>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9"/>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9"/>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9"/>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9"/>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9"/>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9"/>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9"/>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9"/>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9"/>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9"/>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9"/>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9"/>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9"/>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9"/>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9"/>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9"/>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9"/>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9"/>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9"/>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9"/>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9"/>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9"/>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9"/>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9"/>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9"/>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9"/>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9"/>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9"/>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9"/>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9"/>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9"/>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9"/>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9"/>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9"/>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9"/>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9"/>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9"/>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9"/>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9"/>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9"/>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9"/>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9"/>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9"/>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9"/>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9"/>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9"/>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9"/>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9"/>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9"/>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9"/>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9"/>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9"/>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9"/>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9"/>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9"/>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9"/>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9"/>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9"/>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9"/>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9"/>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9"/>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9"/>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9"/>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9"/>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9"/>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9"/>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9"/>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9"/>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9"/>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9"/>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9"/>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9"/>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9"/>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9"/>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9"/>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9"/>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9"/>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9"/>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9"/>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9"/>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9"/>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9"/>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9"/>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9"/>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9"/>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9"/>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9"/>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9"/>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9"/>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9"/>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9"/>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9"/>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9"/>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9"/>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9"/>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9"/>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9"/>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9"/>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9"/>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9"/>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9"/>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9"/>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9"/>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9"/>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9"/>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9"/>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9"/>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9"/>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9"/>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9"/>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9"/>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9"/>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9"/>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9"/>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9"/>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9"/>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9"/>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9"/>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9"/>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9"/>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9"/>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9"/>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9"/>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9"/>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9"/>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9"/>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9"/>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9"/>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9"/>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9"/>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9"/>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9"/>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9"/>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9"/>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9"/>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9"/>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9"/>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9"/>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9"/>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9"/>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9"/>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9"/>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9"/>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9"/>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9"/>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9"/>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9"/>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9"/>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9"/>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9"/>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9"/>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9"/>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9"/>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9"/>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9"/>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9"/>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9"/>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9"/>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9"/>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9"/>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9"/>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9"/>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9"/>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9"/>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9"/>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9"/>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9"/>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9"/>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9"/>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9"/>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9"/>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9"/>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9"/>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9"/>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9"/>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9"/>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9"/>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9"/>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9"/>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9"/>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9"/>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9"/>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9"/>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9"/>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9"/>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9"/>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9"/>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9"/>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9"/>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9"/>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9"/>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9"/>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9"/>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9"/>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9"/>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9"/>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9"/>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9"/>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9"/>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9"/>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9"/>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9"/>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9"/>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9"/>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9"/>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9"/>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9"/>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9"/>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9"/>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9"/>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9"/>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9"/>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9"/>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9"/>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9"/>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9"/>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9"/>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9"/>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9"/>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9"/>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9"/>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9"/>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9"/>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9"/>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9"/>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9"/>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9"/>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9"/>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9"/>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9"/>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9"/>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9"/>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9"/>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9"/>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9"/>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9"/>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9"/>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9"/>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9"/>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9"/>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9"/>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9"/>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9"/>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9"/>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9"/>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9"/>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9"/>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9"/>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9"/>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9"/>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9"/>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9"/>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9"/>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9"/>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9"/>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9"/>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9"/>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9"/>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9"/>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9"/>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9"/>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9"/>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9"/>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9"/>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9"/>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9"/>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9"/>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9"/>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9"/>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9"/>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9"/>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9"/>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9"/>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9"/>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9"/>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9"/>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9"/>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9"/>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9"/>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9"/>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9"/>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9"/>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9"/>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9"/>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9"/>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9"/>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9"/>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9"/>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9"/>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9"/>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9"/>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9"/>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9"/>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9"/>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9"/>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9"/>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9"/>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9"/>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9"/>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9"/>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9"/>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9"/>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9"/>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9"/>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9"/>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9"/>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9"/>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9"/>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9"/>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9"/>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9"/>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9"/>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9"/>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9"/>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9"/>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9"/>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9"/>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9"/>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9"/>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9"/>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9"/>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9"/>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9"/>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9"/>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9"/>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9"/>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9"/>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9"/>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9"/>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9"/>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9"/>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9"/>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9"/>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9"/>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9"/>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9"/>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9"/>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9"/>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9"/>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9"/>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9"/>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9"/>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9"/>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9"/>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9"/>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9"/>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9"/>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9"/>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9"/>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9"/>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9"/>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9"/>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9"/>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9"/>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9"/>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9"/>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9"/>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9"/>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9"/>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9"/>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9"/>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9"/>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9"/>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9"/>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9"/>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9"/>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9"/>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9"/>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9"/>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9"/>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9"/>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9"/>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9"/>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9"/>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9"/>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9"/>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9"/>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9"/>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9"/>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9"/>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9"/>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9"/>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9"/>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9"/>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9"/>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9"/>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9"/>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9"/>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9"/>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9"/>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9"/>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9"/>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9"/>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9"/>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9"/>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9"/>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9"/>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9"/>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9"/>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9"/>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9"/>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9"/>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9"/>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9"/>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9"/>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9"/>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9"/>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9"/>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9"/>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9"/>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9"/>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9"/>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9"/>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9"/>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9"/>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9"/>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9"/>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9"/>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9"/>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9"/>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9"/>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9"/>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9"/>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9"/>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9"/>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9"/>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9"/>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9"/>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9"/>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9"/>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9"/>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9"/>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9"/>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9"/>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9"/>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9"/>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9"/>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9"/>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9"/>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9"/>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9"/>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9"/>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9"/>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9"/>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9"/>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9"/>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9"/>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9"/>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9"/>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9"/>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9"/>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9"/>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9"/>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9"/>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9"/>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9"/>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9"/>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9"/>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9"/>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9"/>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9"/>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9"/>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9"/>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9"/>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9"/>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9"/>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9"/>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9"/>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9"/>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9"/>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9"/>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9"/>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9"/>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9"/>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9"/>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9"/>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9"/>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9"/>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9"/>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9"/>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9"/>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9"/>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9"/>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9"/>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9"/>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9"/>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9"/>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9"/>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9"/>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9"/>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9"/>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9"/>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9"/>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9"/>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9"/>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9"/>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9"/>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9"/>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9"/>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9"/>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9"/>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9"/>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9"/>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9"/>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9"/>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9"/>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9"/>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9"/>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9"/>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9"/>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9"/>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9"/>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9"/>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9"/>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9"/>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9"/>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9"/>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9"/>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9"/>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9"/>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9"/>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9"/>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9"/>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9"/>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9"/>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9"/>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9"/>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9"/>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9"/>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9"/>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9"/>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9"/>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9"/>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9"/>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9"/>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9"/>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9"/>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9"/>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9"/>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9"/>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9"/>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9"/>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9"/>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9"/>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9"/>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9"/>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9"/>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9"/>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9"/>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9"/>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9"/>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9"/>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9"/>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9"/>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9"/>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9"/>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9"/>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9"/>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9"/>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9"/>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9"/>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9"/>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9"/>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9"/>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9"/>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9"/>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9"/>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9"/>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9"/>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9"/>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9"/>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9"/>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9"/>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9"/>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9"/>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9"/>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9"/>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9"/>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9"/>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9"/>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9"/>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9"/>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9"/>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9"/>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9"/>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9"/>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9"/>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9"/>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9"/>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9"/>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9"/>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9"/>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9"/>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9"/>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9"/>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9"/>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9"/>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9"/>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9"/>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9"/>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9"/>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9"/>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9"/>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9"/>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9"/>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9"/>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9"/>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9"/>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9"/>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9"/>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9"/>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9"/>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9"/>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9"/>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9"/>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9"/>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9"/>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9"/>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9"/>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9"/>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9"/>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9"/>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9"/>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9"/>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9"/>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9"/>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9"/>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9"/>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9"/>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9"/>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9"/>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9"/>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9"/>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9"/>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9"/>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9"/>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9"/>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9"/>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9"/>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9"/>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9"/>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9"/>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9"/>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9"/>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9"/>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9"/>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9"/>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9"/>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9"/>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9"/>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9"/>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9"/>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9"/>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9"/>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9"/>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9"/>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9"/>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9"/>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9"/>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9"/>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9"/>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9"/>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9"/>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9"/>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9"/>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9"/>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9"/>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9"/>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9"/>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9"/>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9"/>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9"/>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9"/>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9"/>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9"/>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9"/>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9"/>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9"/>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9"/>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9"/>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9"/>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9"/>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9"/>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9"/>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9"/>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9"/>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9"/>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9"/>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9"/>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9"/>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9"/>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9"/>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9"/>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9"/>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9"/>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9"/>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9"/>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9"/>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9"/>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9"/>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9"/>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9"/>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9"/>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9"/>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9"/>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9"/>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9"/>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9"/>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9"/>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9"/>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9"/>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9"/>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9"/>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9"/>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9"/>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9"/>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9"/>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9"/>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9"/>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9"/>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9"/>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9"/>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9"/>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9"/>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9"/>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9"/>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9"/>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9"/>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9"/>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9"/>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9"/>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9"/>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9"/>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9"/>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9"/>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9"/>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9"/>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9"/>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9"/>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9"/>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9"/>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9"/>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9"/>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9"/>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9"/>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9"/>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9"/>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9"/>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9"/>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9"/>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9"/>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9"/>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9"/>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9"/>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9"/>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9"/>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9"/>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9"/>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9"/>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9"/>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9"/>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9"/>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9"/>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9"/>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9"/>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9"/>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9"/>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9"/>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9"/>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9"/>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9"/>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9"/>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9"/>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9"/>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9"/>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9"/>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9"/>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9"/>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9"/>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9"/>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9"/>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9"/>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9"/>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9"/>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9"/>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9"/>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9"/>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9"/>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9"/>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9"/>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9"/>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9"/>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9"/>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9"/>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9"/>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9"/>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9"/>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9"/>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9"/>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9"/>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9"/>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9"/>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9"/>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9"/>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9"/>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9"/>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9"/>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9"/>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9"/>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9"/>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9"/>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9"/>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9"/>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9"/>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9"/>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9"/>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9"/>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9"/>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9"/>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9"/>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9"/>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9"/>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9"/>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9"/>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9"/>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9"/>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9"/>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9"/>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9"/>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9"/>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9"/>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9"/>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9"/>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9"/>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9"/>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9"/>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9"/>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9"/>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9"/>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9"/>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9"/>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9"/>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9"/>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9"/>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9"/>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9"/>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9"/>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9"/>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9"/>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9"/>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9"/>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9"/>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9"/>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9"/>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9"/>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9"/>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9"/>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9"/>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9"/>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9"/>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9"/>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9"/>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9"/>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9"/>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9"/>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9"/>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9"/>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9"/>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9"/>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9"/>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9"/>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9"/>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9"/>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9"/>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9"/>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9"/>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9"/>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9"/>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9"/>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9"/>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9"/>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9"/>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9"/>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9"/>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9"/>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9"/>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9"/>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9"/>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9"/>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9"/>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9"/>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9"/>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9"/>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9"/>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9"/>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9"/>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9"/>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9"/>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9"/>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9"/>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9"/>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9"/>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9"/>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9"/>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9"/>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9"/>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9"/>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9"/>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9"/>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9"/>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9"/>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9"/>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9"/>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9"/>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9"/>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9"/>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9"/>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9"/>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9"/>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9"/>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9"/>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9"/>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9"/>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9"/>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9"/>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9"/>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9"/>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9"/>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9"/>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9"/>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9"/>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9"/>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9"/>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9"/>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9"/>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9"/>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9"/>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9"/>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9"/>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9"/>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9"/>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9"/>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9"/>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9"/>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9"/>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9"/>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9"/>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9"/>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9"/>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9"/>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9"/>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9"/>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9"/>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9"/>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9"/>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9"/>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9"/>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9"/>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9"/>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9"/>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9"/>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9"/>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9"/>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9"/>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9"/>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9"/>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9"/>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9"/>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9"/>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9"/>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9"/>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9"/>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9"/>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9"/>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9"/>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9"/>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9"/>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9"/>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9"/>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9"/>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9"/>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9"/>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9"/>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9"/>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9"/>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9"/>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9"/>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9"/>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9"/>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9"/>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9"/>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9"/>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9"/>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9"/>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9"/>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9"/>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9"/>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9"/>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9"/>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9"/>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9"/>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9"/>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9"/>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9"/>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9"/>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9"/>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9"/>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9"/>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9"/>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9"/>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9"/>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9"/>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9"/>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9"/>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9"/>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9"/>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9"/>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9"/>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9"/>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9"/>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9"/>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9"/>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9"/>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9"/>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9"/>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9"/>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9"/>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9"/>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9"/>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9"/>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9"/>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9"/>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9"/>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9"/>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9"/>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9"/>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9"/>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9"/>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9"/>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9"/>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9"/>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9"/>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9"/>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9"/>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9"/>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9"/>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9"/>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9"/>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9"/>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9"/>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9"/>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9"/>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9"/>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9"/>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9"/>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9"/>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9"/>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9"/>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9"/>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9"/>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9"/>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9"/>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9"/>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9"/>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9"/>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9"/>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9"/>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9"/>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9"/>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9"/>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9"/>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9"/>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9"/>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9"/>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9"/>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9"/>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9"/>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9"/>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9"/>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9"/>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9"/>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9"/>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9"/>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9"/>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9"/>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9"/>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9"/>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9"/>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9"/>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9"/>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9"/>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9"/>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9"/>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9"/>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9"/>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9"/>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9"/>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9"/>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9"/>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9"/>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9"/>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9"/>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9"/>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9"/>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9"/>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9"/>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9"/>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9"/>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9"/>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9"/>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9"/>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9"/>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9"/>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9"/>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9"/>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9"/>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9"/>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9"/>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9"/>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9"/>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9"/>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9"/>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9"/>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9"/>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9"/>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9"/>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9"/>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9"/>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9"/>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9"/>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9"/>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9"/>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9"/>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9"/>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9"/>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9"/>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9"/>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9"/>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9"/>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9"/>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9"/>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9"/>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9"/>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9"/>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9"/>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9"/>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9"/>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9"/>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9"/>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9"/>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9"/>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9"/>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9"/>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9"/>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9"/>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9"/>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9"/>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9"/>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9"/>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9"/>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9"/>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9"/>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9"/>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9"/>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9"/>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9"/>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9"/>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9"/>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9"/>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9"/>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9"/>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9"/>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9"/>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9"/>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9"/>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9"/>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9"/>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9"/>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9"/>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9"/>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9"/>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9"/>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9"/>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9"/>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9"/>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9"/>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9"/>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9"/>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9"/>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9"/>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9"/>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9"/>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9"/>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9"/>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9"/>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9"/>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9"/>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9"/>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9"/>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9"/>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9"/>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9"/>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9"/>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9"/>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9"/>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9"/>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9"/>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9"/>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9"/>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9"/>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9"/>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9"/>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9"/>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9"/>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9"/>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9"/>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9"/>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9"/>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9"/>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9"/>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9"/>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9"/>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9"/>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9"/>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9"/>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9"/>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9"/>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9"/>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9"/>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9"/>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9"/>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9"/>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9"/>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9"/>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9"/>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9"/>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9"/>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9"/>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9"/>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9"/>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9"/>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9"/>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9"/>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9"/>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9"/>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9"/>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9"/>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9"/>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9"/>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9"/>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9"/>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9"/>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9"/>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9"/>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9"/>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9"/>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9"/>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9"/>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9"/>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9"/>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9"/>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9"/>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9"/>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9"/>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9"/>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9"/>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9"/>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9"/>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9"/>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9"/>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9"/>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9"/>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9"/>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9"/>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9"/>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9"/>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9"/>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9"/>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9"/>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9"/>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9"/>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9"/>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9"/>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9"/>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9"/>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9"/>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9"/>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9"/>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9"/>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9"/>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9"/>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9"/>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9"/>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9"/>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9"/>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9"/>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9"/>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9"/>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9"/>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9"/>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9"/>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9"/>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9"/>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9"/>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9"/>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9"/>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9"/>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9"/>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9"/>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9"/>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9"/>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9"/>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9"/>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9"/>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9"/>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9"/>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9"/>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9"/>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9"/>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9"/>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9"/>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9"/>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9"/>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9"/>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9"/>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9"/>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9"/>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9"/>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9"/>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9"/>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9"/>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9"/>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9"/>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9"/>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9"/>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9"/>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9"/>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9"/>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9"/>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9"/>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9"/>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9"/>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9"/>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9"/>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9"/>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9"/>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9"/>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9"/>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9"/>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9"/>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9"/>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9"/>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9"/>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9"/>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9"/>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9"/>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9"/>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9"/>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9"/>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9"/>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9"/>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9"/>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9"/>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9"/>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9"/>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9"/>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9"/>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9"/>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9"/>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9"/>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9"/>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9"/>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9"/>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9"/>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9"/>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9"/>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9"/>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9"/>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9"/>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9"/>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9"/>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9"/>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9"/>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9"/>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9"/>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9"/>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9"/>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9"/>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9"/>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9"/>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9"/>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9"/>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9"/>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9"/>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9"/>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9"/>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9"/>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9"/>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9"/>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9"/>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9"/>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9"/>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9"/>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9"/>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9"/>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9"/>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9"/>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9"/>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9"/>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9"/>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9"/>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9"/>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9"/>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9"/>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9"/>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9"/>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9"/>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9"/>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9"/>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9"/>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9"/>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9"/>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9"/>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9"/>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9"/>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9"/>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9"/>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9"/>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9"/>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9"/>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9"/>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9"/>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9"/>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9"/>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9"/>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9"/>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9"/>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9"/>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9"/>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9"/>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9"/>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9"/>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9"/>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9"/>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9"/>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9"/>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9"/>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9"/>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9"/>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9"/>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9"/>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9"/>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9"/>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9"/>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9"/>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9"/>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9"/>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9"/>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9"/>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9"/>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9"/>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9"/>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9"/>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9"/>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9"/>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9"/>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9"/>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9"/>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9"/>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9"/>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9"/>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9"/>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9"/>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9"/>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9"/>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9"/>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9"/>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9"/>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9"/>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9"/>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9"/>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9"/>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9"/>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9"/>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9"/>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9"/>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9"/>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9"/>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9"/>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9"/>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9"/>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9"/>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9"/>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9"/>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9"/>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9"/>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9"/>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9"/>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9"/>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9"/>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9"/>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9"/>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9"/>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9"/>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9"/>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9"/>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9"/>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9"/>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9"/>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9"/>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9"/>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9"/>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9"/>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9"/>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9"/>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9"/>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9"/>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9"/>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9"/>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9"/>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9"/>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9"/>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9"/>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9"/>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9"/>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9"/>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9"/>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9"/>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9"/>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9"/>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9"/>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9"/>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9"/>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9"/>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9"/>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9"/>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9"/>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9"/>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9"/>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9"/>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9"/>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9"/>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9"/>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9"/>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9"/>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9"/>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9"/>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9"/>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9"/>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9"/>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9"/>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9"/>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9"/>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9"/>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9"/>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9"/>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9"/>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9"/>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9"/>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9"/>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9"/>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9"/>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9"/>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9"/>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9"/>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9"/>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9"/>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9"/>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9"/>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9"/>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9"/>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9"/>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9"/>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9"/>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9"/>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9"/>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9"/>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9"/>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9"/>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9"/>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9"/>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9"/>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9"/>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9"/>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9"/>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9"/>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9"/>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9"/>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9"/>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9"/>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9"/>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9"/>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9"/>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9"/>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9"/>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9"/>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9"/>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9"/>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9"/>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9"/>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9"/>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9"/>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9"/>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9"/>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9"/>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9"/>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9"/>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9"/>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9"/>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9"/>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9"/>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9"/>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9"/>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9"/>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9"/>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9"/>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9"/>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9"/>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9"/>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9"/>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9"/>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9"/>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9"/>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9"/>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9"/>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9"/>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9"/>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9"/>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9"/>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9"/>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9"/>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9"/>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9"/>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9"/>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9"/>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9"/>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9"/>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9"/>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9"/>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9"/>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9"/>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9"/>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9"/>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9"/>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9"/>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9"/>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9"/>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9"/>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9"/>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9"/>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9"/>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9"/>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9"/>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9"/>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9"/>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9"/>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9"/>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9"/>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9"/>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9"/>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9"/>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9"/>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9"/>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9"/>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9"/>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9"/>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7VvoVxKHcSmHP1fzYac9fnGdX+HK0wED+JYHuow+Ssr1PdLFfzDNGHwQNvhJ/Jn2fCAWMBo6dj9D0lzYPj3ghQ==" saltValue="6a2jKUaZdO7mnlUod3zs9Q==" spinCount="100000" sheet="1" formatCells="0" autoFilter="0"/>
  <phoneticPr fontId="3" type="noConversion"/>
  <conditionalFormatting sqref="A2:A2001">
    <cfRule type="expression" dxfId="24" priority="108">
      <formula>AND($A2="",$U2&gt;0,$U2&lt;&gt;"")</formula>
    </cfRule>
  </conditionalFormatting>
  <conditionalFormatting sqref="D2:E2001">
    <cfRule type="expression" dxfId="23" priority="106">
      <formula>AND($V2&lt;&gt;"",$V2&lt;&gt;0,$E2="")</formula>
    </cfRule>
  </conditionalFormatting>
  <conditionalFormatting sqref="G2:G2001">
    <cfRule type="expression" dxfId="21" priority="5">
      <formula>$F2="Arbeidskosten"</formula>
    </cfRule>
  </conditionalFormatting>
  <conditionalFormatting sqref="H2:H2001">
    <cfRule type="expression" dxfId="20" priority="7">
      <formula>OR(AND($F2&lt;&gt;"",$F2&lt;&gt;"Arbeidskosten"),AND($G2&lt;&gt;"",$F2="Arbeidskosten"))</formula>
    </cfRule>
  </conditionalFormatting>
  <conditionalFormatting sqref="H2:L2001">
    <cfRule type="expression" dxfId="19" priority="1" stopIfTrue="1">
      <formula>$F2=""</formula>
    </cfRule>
  </conditionalFormatting>
  <conditionalFormatting sqref="I2:L2001">
    <cfRule type="expression" dxfId="18" priority="9" stopIfTrue="1">
      <formula>AND(RIGHT($N2,6)&lt;&gt;"tarief",RIGHT($F2,3)&lt;&gt;"btw")</formula>
    </cfRule>
    <cfRule type="expression" dxfId="17" priority="14" stopIfTrue="1">
      <formula>AND($N2="",$F2&lt;&gt;"btw")</formula>
    </cfRule>
  </conditionalFormatting>
  <conditionalFormatting sqref="K2:K2001">
    <cfRule type="expression" dxfId="16" priority="2" stopIfTrue="1">
      <formula>AND($K2&lt;&gt;"",Keuze_OntvangstDatum&lt;&gt;"",$K2+365&lt;Keuze_OntvangstDatum)</formula>
    </cfRule>
    <cfRule type="expression" dxfId="15" priority="8" stopIfTrue="1">
      <formula>AND($K2&lt;&gt;"",OR(AND(Keuze_OntvangstDatum&lt;&gt;"",$K2&lt;Keuze_OntvangstDatum),AND(Keuze_OntvangstDatum&lt;&gt;"",$K2&gt;Keuze_EindDatum)))</formula>
    </cfRule>
  </conditionalFormatting>
  <conditionalFormatting sqref="M2:M2001">
    <cfRule type="expression" dxfId="14" priority="91" stopIfTrue="1">
      <formula>OR(LEFT($N2,4)="Vast",$N2="tarief",$H$2="Eigen arbeid")</formula>
    </cfRule>
  </conditionalFormatting>
  <conditionalFormatting sqref="M2:R2001">
    <cfRule type="expression" dxfId="13" priority="11" stopIfTrue="1">
      <formula>OR($F2="",RIGHT($N2,6)&lt;&gt;"tarief")</formula>
    </cfRule>
  </conditionalFormatting>
  <conditionalFormatting sqref="O2:P2001">
    <cfRule type="expression" dxfId="11" priority="105" stopIfTrue="1">
      <formula>$T2="Dit kostentype hoeft u niet op te geven. Hiervoor wordt een forfait berekend."</formula>
    </cfRule>
  </conditionalFormatting>
  <conditionalFormatting sqref="S2:T2001">
    <cfRule type="expression" dxfId="10" priority="88" stopIfTrue="1">
      <formula>OR($F2="",RIGHT($N2,6)="tarief")</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0"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59"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1" t="str">
        <f>IF('1. Aanvraaggegevens'!C2&lt;&gt;"",'1. Aanvraaggegevens'!C2,"")</f>
        <v/>
      </c>
      <c r="D2" s="392"/>
      <c r="E2" s="393"/>
    </row>
    <row r="3" spans="2:14" ht="15" customHeight="1" x14ac:dyDescent="0.25">
      <c r="B3" s="24" t="s">
        <v>16</v>
      </c>
      <c r="C3" s="394" t="str">
        <f>IF('1. Aanvraaggegevens'!C3&lt;&gt;"",'1. Aanvraaggegevens'!C3,"")</f>
        <v/>
      </c>
      <c r="D3" s="395"/>
      <c r="E3" s="396"/>
    </row>
    <row r="4" spans="2:14" ht="15" customHeight="1" x14ac:dyDescent="0.25">
      <c r="B4" s="24" t="s">
        <v>17</v>
      </c>
      <c r="C4" s="394" t="str">
        <f>IF('1. Aanvraaggegevens'!C4&lt;&gt;"",'1. Aanvraaggegevens'!C4,"")</f>
        <v/>
      </c>
      <c r="D4" s="395"/>
      <c r="E4" s="396"/>
    </row>
    <row r="5" spans="2:14" ht="15" customHeight="1" x14ac:dyDescent="0.25">
      <c r="B5" s="24" t="s">
        <v>18</v>
      </c>
      <c r="C5" s="394" t="str">
        <f>IF('1. Aanvraaggegevens'!C5&lt;&gt;"",'1. Aanvraaggegevens'!C5,"")</f>
        <v/>
      </c>
      <c r="D5" s="395"/>
      <c r="E5" s="396"/>
    </row>
    <row r="6" spans="2:14" ht="15" customHeight="1" x14ac:dyDescent="0.25">
      <c r="B6" s="6"/>
      <c r="C6" s="397" t="str">
        <f>IF('1. Aanvraaggegevens'!C6&lt;&gt;"",'1. Aanvraaggegevens'!C6,"")</f>
        <v/>
      </c>
      <c r="D6" s="398"/>
      <c r="E6" s="399"/>
    </row>
    <row r="7" spans="2:14" ht="3" customHeight="1" x14ac:dyDescent="0.25">
      <c r="B7" s="55"/>
      <c r="C7" s="55"/>
      <c r="D7" s="56"/>
      <c r="E7" s="38"/>
    </row>
    <row r="8" spans="2:14" ht="15" customHeight="1" x14ac:dyDescent="0.25">
      <c r="B8" s="211" t="s">
        <v>116</v>
      </c>
      <c r="C8" s="400" t="str">
        <f>IF('1. Aanvraaggegevens'!C8&lt;&gt;"",'1. Aanvraaggegevens'!C8,"")</f>
        <v/>
      </c>
      <c r="D8" s="401"/>
      <c r="E8" s="402"/>
    </row>
    <row r="9" spans="2:14" ht="3" customHeight="1" x14ac:dyDescent="0.25">
      <c r="B9" s="55"/>
      <c r="C9" s="55"/>
      <c r="D9" s="56"/>
    </row>
    <row r="10" spans="2:14" ht="15" customHeight="1" x14ac:dyDescent="0.25">
      <c r="B10" s="96" t="s">
        <v>167</v>
      </c>
      <c r="C10" s="382"/>
      <c r="D10" s="383"/>
      <c r="E10" s="384"/>
    </row>
    <row r="11" spans="2:14" ht="15" customHeight="1" x14ac:dyDescent="0.25">
      <c r="B11" s="96" t="s">
        <v>264</v>
      </c>
      <c r="C11" s="385"/>
      <c r="D11" s="386"/>
      <c r="E11" s="387"/>
    </row>
    <row r="12" spans="2:14" ht="15" customHeight="1" x14ac:dyDescent="0.25">
      <c r="B12" s="96" t="s">
        <v>124</v>
      </c>
      <c r="C12" s="388"/>
      <c r="D12" s="389"/>
      <c r="E12" s="390"/>
    </row>
    <row r="13" spans="2:14" ht="15" customHeight="1" x14ac:dyDescent="0.25">
      <c r="B13" s="96" t="s">
        <v>115</v>
      </c>
      <c r="C13" s="385"/>
      <c r="D13" s="386"/>
      <c r="E13" s="387"/>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265</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219</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1" t="str">
        <f>IF('1. Aanvraaggegevens'!C2&lt;&gt;"",'1. Aanvraaggegevens'!C2,"")</f>
        <v/>
      </c>
      <c r="D2" s="392"/>
      <c r="E2" s="393"/>
      <c r="F2" s="52"/>
      <c r="G2" s="52"/>
      <c r="H2" s="52"/>
      <c r="I2" s="52"/>
      <c r="J2" s="52"/>
      <c r="K2" s="52"/>
      <c r="L2" s="52"/>
      <c r="M2" s="52"/>
    </row>
    <row r="3" spans="1:14" ht="15" customHeight="1" x14ac:dyDescent="0.25">
      <c r="A3" s="52"/>
      <c r="B3" s="24" t="s">
        <v>16</v>
      </c>
      <c r="C3" s="394" t="str">
        <f>IF('1. Aanvraaggegevens'!C3&lt;&gt;"",'1. Aanvraaggegevens'!C3,"")</f>
        <v/>
      </c>
      <c r="D3" s="395"/>
      <c r="E3" s="396"/>
      <c r="F3" s="52"/>
      <c r="G3" s="52"/>
      <c r="H3" s="52"/>
      <c r="I3" s="52"/>
      <c r="J3" s="52"/>
      <c r="K3" s="52"/>
      <c r="L3" s="52"/>
      <c r="M3" s="52"/>
    </row>
    <row r="4" spans="1:14" ht="15" customHeight="1" x14ac:dyDescent="0.25">
      <c r="A4" s="52"/>
      <c r="B4" s="24" t="s">
        <v>17</v>
      </c>
      <c r="C4" s="394" t="str">
        <f>IF('1. Aanvraaggegevens'!C4&lt;&gt;"",'1. Aanvraaggegevens'!C4,"")</f>
        <v/>
      </c>
      <c r="D4" s="395"/>
      <c r="E4" s="396"/>
      <c r="F4" s="52"/>
      <c r="G4" s="52"/>
      <c r="H4" s="52"/>
      <c r="I4" s="52"/>
      <c r="J4" s="52"/>
      <c r="K4" s="52"/>
      <c r="L4" s="52"/>
      <c r="M4" s="52"/>
    </row>
    <row r="5" spans="1:14" ht="15" customHeight="1" x14ac:dyDescent="0.25">
      <c r="A5" s="52"/>
      <c r="B5" s="24" t="s">
        <v>18</v>
      </c>
      <c r="C5" s="394" t="str">
        <f>IF('1. Aanvraaggegevens'!C5&lt;&gt;"",'1. Aanvraaggegevens'!C5,"")</f>
        <v/>
      </c>
      <c r="D5" s="395"/>
      <c r="E5" s="396"/>
      <c r="F5" s="52"/>
      <c r="G5" s="52"/>
      <c r="H5" s="52"/>
      <c r="I5" s="52"/>
      <c r="J5" s="52"/>
      <c r="K5" s="52"/>
      <c r="L5" s="52"/>
      <c r="M5" s="52"/>
    </row>
    <row r="6" spans="1:14" ht="15" customHeight="1" x14ac:dyDescent="0.25">
      <c r="A6" s="52"/>
      <c r="B6" s="6"/>
      <c r="C6" s="397" t="str">
        <f>IF('1. Aanvraaggegevens'!C6&lt;&gt;"",'1. Aanvraaggegevens'!C6,"")</f>
        <v/>
      </c>
      <c r="D6" s="398"/>
      <c r="E6" s="399"/>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400" t="str">
        <f>IF('1. Aanvraaggegevens'!C8&lt;&gt;"",'1. Aanvraaggegevens'!C8,"")</f>
        <v/>
      </c>
      <c r="D8" s="401"/>
      <c r="E8" s="402"/>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8" t="str">
        <f>IF(Keuze_DB_Nr="","",Keuze_DB_Nr)</f>
        <v/>
      </c>
      <c r="D10" s="409"/>
      <c r="E10" s="410"/>
      <c r="F10" s="52"/>
      <c r="G10" s="52"/>
      <c r="H10" s="52"/>
      <c r="I10" s="52"/>
      <c r="J10" s="52"/>
      <c r="K10" s="52"/>
      <c r="L10" s="52"/>
      <c r="M10" s="52"/>
    </row>
    <row r="11" spans="1:14" ht="15" customHeight="1" x14ac:dyDescent="0.25">
      <c r="A11" s="52"/>
      <c r="B11" s="96" t="s">
        <v>131</v>
      </c>
      <c r="C11" s="411" t="str">
        <f>IF(Keuze_OntvangstDatum&lt;&gt;"",Keuze_OntvangstDatum,"")</f>
        <v/>
      </c>
      <c r="D11" s="412"/>
      <c r="E11" s="413"/>
      <c r="F11" s="52"/>
      <c r="G11" s="52"/>
      <c r="H11" s="52"/>
      <c r="I11" s="52"/>
      <c r="J11" s="52"/>
      <c r="K11" s="52"/>
      <c r="L11" s="52"/>
      <c r="M11" s="52"/>
    </row>
    <row r="12" spans="1:14" ht="15" customHeight="1" x14ac:dyDescent="0.25">
      <c r="A12" s="52"/>
      <c r="B12" s="96" t="s">
        <v>124</v>
      </c>
      <c r="C12" s="411" t="str">
        <f>IF(Keuze_Zaak_Nr&lt;&gt;"",Keuze_Zaak_Nr,"")</f>
        <v/>
      </c>
      <c r="D12" s="412"/>
      <c r="E12" s="413"/>
      <c r="F12" s="52"/>
      <c r="G12" s="52"/>
      <c r="H12" s="52"/>
      <c r="I12" s="52"/>
      <c r="J12" s="52"/>
      <c r="K12" s="52"/>
      <c r="L12" s="52"/>
      <c r="M12" s="52"/>
    </row>
    <row r="13" spans="1:14" ht="15" customHeight="1" x14ac:dyDescent="0.25">
      <c r="A13" s="52"/>
      <c r="B13" s="96" t="s">
        <v>115</v>
      </c>
      <c r="C13" s="411" t="str">
        <f>IF(Keuze_EindDatum&lt;&gt;"",Keuze_EindDatum,"")</f>
        <v/>
      </c>
      <c r="D13" s="412"/>
      <c r="E13" s="413"/>
      <c r="F13" s="52"/>
      <c r="G13" s="406" t="str">
        <f>"BEOORDELING BETAALVERZOEK "&amp; "("&amp;Keuze_DB_Nr_BEO&amp;")"</f>
        <v>BEOORDELING BETAALVERZOEK ()</v>
      </c>
      <c r="H13" s="407"/>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231</v>
      </c>
      <c r="D15" s="233" t="s">
        <v>232</v>
      </c>
      <c r="E15" s="233" t="s">
        <v>281</v>
      </c>
      <c r="F15" s="233" t="s">
        <v>280</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3" t="str">
        <f>"TOTALE BEOORDEELDE UITGAVEN AANGEVRAAGD BETAALVERZOEK ("&amp;Keuze_DB_Nr&amp;")"</f>
        <v>TOTALE BEOORDEELDE UITGAVEN AANGEVRAAGD BETAALVERZOEK ()</v>
      </c>
      <c r="C30" s="404"/>
      <c r="D30" s="404"/>
      <c r="E30" s="405"/>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285</v>
      </c>
      <c r="C41" s="298">
        <f ca="1">SUM(C32:C39)</f>
        <v>0</v>
      </c>
      <c r="D41" s="132" t="s">
        <v>286</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3" t="s">
        <v>283</v>
      </c>
      <c r="C43" s="404"/>
      <c r="D43" s="404"/>
      <c r="E43" s="405"/>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285</v>
      </c>
      <c r="C54" s="298">
        <f ca="1">SUM(C45:C52)</f>
        <v>0</v>
      </c>
      <c r="D54" s="132" t="s">
        <v>286</v>
      </c>
      <c r="E54" s="110">
        <f ca="1">IFERROR(SUMPRODUCT(D45:D52,C45:C52),0)</f>
        <v>0</v>
      </c>
      <c r="F54" s="52" t="s">
        <v>282</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B43:E43"/>
    <mergeCell ref="B30:E30"/>
    <mergeCell ref="G13:H13"/>
    <mergeCell ref="C10:E10"/>
    <mergeCell ref="C11:E11"/>
    <mergeCell ref="C12:E12"/>
    <mergeCell ref="C13:E13"/>
    <mergeCell ref="C8:E8"/>
    <mergeCell ref="C2:E2"/>
    <mergeCell ref="C3:E3"/>
    <mergeCell ref="C4:E4"/>
    <mergeCell ref="C5:E5"/>
    <mergeCell ref="C6:E6"/>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topLeftCell="B1" workbookViewId="0">
      <pane ySplit="3" topLeftCell="A4" activePane="bottomLeft" state="frozen"/>
      <selection activeCell="C10" sqref="C10:E10"/>
      <selection pane="bottomLeft" activeCell="K12" sqref="K12"/>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9" t="s">
        <v>417</v>
      </c>
      <c r="J1" s="329" t="s">
        <v>422</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277</v>
      </c>
      <c r="L3" s="180" t="s">
        <v>407</v>
      </c>
      <c r="M3" s="330" t="s">
        <v>8</v>
      </c>
      <c r="N3" s="180" t="s">
        <v>91</v>
      </c>
      <c r="O3" s="180" t="s">
        <v>28</v>
      </c>
      <c r="P3" s="180" t="s">
        <v>27</v>
      </c>
      <c r="Q3" s="180" t="s">
        <v>11</v>
      </c>
      <c r="R3" s="180" t="s">
        <v>107</v>
      </c>
      <c r="S3" s="180" t="s">
        <v>106</v>
      </c>
      <c r="T3" s="180" t="s">
        <v>3</v>
      </c>
      <c r="U3" s="330" t="s">
        <v>7</v>
      </c>
      <c r="V3" s="330" t="s">
        <v>5</v>
      </c>
      <c r="W3" s="330" t="s">
        <v>52</v>
      </c>
      <c r="X3" s="330" t="s">
        <v>344</v>
      </c>
      <c r="Y3" s="330" t="s">
        <v>53</v>
      </c>
      <c r="Z3" s="330" t="s">
        <v>43</v>
      </c>
      <c r="AA3" s="180" t="s">
        <v>221</v>
      </c>
      <c r="AB3" s="180" t="s">
        <v>222</v>
      </c>
      <c r="AC3" s="180" t="s">
        <v>223</v>
      </c>
      <c r="AD3" s="180" t="s">
        <v>224</v>
      </c>
      <c r="AE3" s="180" t="s">
        <v>225</v>
      </c>
      <c r="AF3" s="180" t="s">
        <v>350</v>
      </c>
      <c r="AG3" s="180" t="s">
        <v>153</v>
      </c>
      <c r="AH3" s="180" t="s">
        <v>154</v>
      </c>
      <c r="AI3" s="180" t="s">
        <v>155</v>
      </c>
      <c r="AJ3" s="180" t="s">
        <v>156</v>
      </c>
      <c r="AK3" s="180" t="s">
        <v>157</v>
      </c>
      <c r="AL3" s="180" t="s">
        <v>158</v>
      </c>
      <c r="AM3" s="180" t="s">
        <v>159</v>
      </c>
      <c r="AN3" s="180" t="s">
        <v>160</v>
      </c>
    </row>
    <row r="4" spans="1:40" x14ac:dyDescent="0.25">
      <c r="A4" s="326" t="s">
        <v>423</v>
      </c>
      <c r="B4" s="192">
        <v>1</v>
      </c>
      <c r="C4" s="192">
        <v>1</v>
      </c>
      <c r="D4" s="192">
        <v>1</v>
      </c>
      <c r="E4" s="192">
        <v>1</v>
      </c>
      <c r="F4" s="328">
        <v>50000</v>
      </c>
      <c r="G4" s="328">
        <v>200000</v>
      </c>
      <c r="J4" s="326" t="s">
        <v>423</v>
      </c>
      <c r="K4" s="192" t="s">
        <v>425</v>
      </c>
      <c r="L4" s="327">
        <v>0.8</v>
      </c>
      <c r="M4" s="192">
        <v>1</v>
      </c>
      <c r="N4">
        <f>IFERROR(IF(VLOOKUP(Tb_Activiteiten[[#This Row],[Openstelling]],Tb_Openstelling[],2,0)=1,1,""),"")</f>
        <v>1</v>
      </c>
      <c r="O4" s="192">
        <v>1</v>
      </c>
      <c r="P4" s="192">
        <v>1</v>
      </c>
      <c r="Q4" s="192">
        <v>0</v>
      </c>
      <c r="R4" s="192">
        <v>1</v>
      </c>
      <c r="S4" s="192">
        <v>0</v>
      </c>
      <c r="T4" s="192">
        <v>0</v>
      </c>
      <c r="U4" s="192">
        <v>1</v>
      </c>
      <c r="V4" s="192">
        <v>1</v>
      </c>
      <c r="W4" s="192">
        <v>0</v>
      </c>
      <c r="X4" s="192">
        <v>0</v>
      </c>
      <c r="Y4" s="192">
        <v>0</v>
      </c>
      <c r="Z4" s="192">
        <v>0</v>
      </c>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Arbeidskosten op basis van IKS</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
      </c>
      <c r="AN4" t="str">
        <f>IF(ISNUMBER(FIND("overige",Methode_Keuze)),"",IF(Tb_Activiteiten[[#This Row],[Afschrijvingskosten]]=1,Tb_Activiteiten[[#Headers],[Afschrijvingskosten]],""))</f>
        <v/>
      </c>
    </row>
    <row r="5" spans="1:40" x14ac:dyDescent="0.25">
      <c r="A5" s="326" t="s">
        <v>424</v>
      </c>
      <c r="B5" s="192">
        <v>1</v>
      </c>
      <c r="C5" s="192">
        <v>1</v>
      </c>
      <c r="D5" s="192">
        <v>1</v>
      </c>
      <c r="E5" s="192">
        <v>1</v>
      </c>
      <c r="F5" s="328">
        <v>75000</v>
      </c>
      <c r="G5" s="328">
        <v>360000</v>
      </c>
      <c r="J5" s="326" t="s">
        <v>424</v>
      </c>
      <c r="K5" s="192" t="s">
        <v>426</v>
      </c>
      <c r="L5" s="327">
        <v>1</v>
      </c>
      <c r="M5" s="192">
        <v>1</v>
      </c>
      <c r="N5">
        <f>IFERROR(IF(VLOOKUP(Tb_Activiteiten[[#This Row],[Openstelling]],Tb_Openstelling[],2,0)=1,1,""),"")</f>
        <v>1</v>
      </c>
      <c r="O5" s="192">
        <v>1</v>
      </c>
      <c r="P5" s="192">
        <v>1</v>
      </c>
      <c r="Q5" s="192">
        <v>0</v>
      </c>
      <c r="R5" s="192">
        <v>1</v>
      </c>
      <c r="S5" s="192">
        <v>0</v>
      </c>
      <c r="T5" s="192">
        <v>0</v>
      </c>
      <c r="U5" s="192">
        <v>1</v>
      </c>
      <c r="V5" s="192">
        <v>1</v>
      </c>
      <c r="W5" s="192">
        <v>0</v>
      </c>
      <c r="X5" s="192">
        <v>0</v>
      </c>
      <c r="Y5" s="192">
        <v>0</v>
      </c>
      <c r="Z5" s="192">
        <v>0</v>
      </c>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Arbeidskosten op basis van IKS</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
      </c>
      <c r="AL5" t="str">
        <f>IF(ISNUMBER(FIND("overige",Methode_Keuze)),"",IF(Tb_Activiteiten[[#This Row],[Bijdrage in natura (overige)]]=1,Tb_Activiteiten[[#Headers],[Bijdrage in natura (overige)]],""))</f>
        <v>Bijdrage in natura (overige)</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
      </c>
    </row>
    <row r="6" spans="1:40" x14ac:dyDescent="0.25">
      <c r="A6" s="326"/>
      <c r="B6" s="192"/>
      <c r="C6" s="192"/>
      <c r="D6" s="192"/>
      <c r="E6" s="192"/>
      <c r="F6" s="328"/>
      <c r="G6" s="328"/>
      <c r="J6" s="326"/>
      <c r="K6" s="192"/>
      <c r="L6" s="327"/>
      <c r="M6" s="192"/>
      <c r="N6" t="str">
        <f>IFERROR(IF(VLOOKUP(Tb_Activiteiten[[#This Row],[Openstelling]],Tb_Openstelling[],2,0)=1,1,""),"")</f>
        <v/>
      </c>
      <c r="O6" s="192"/>
      <c r="P6" s="192"/>
      <c r="Q6" s="192"/>
      <c r="R6" s="192"/>
      <c r="S6" s="192"/>
      <c r="T6" s="192"/>
      <c r="U6" s="192"/>
      <c r="V6" s="192"/>
      <c r="W6" s="192"/>
      <c r="X6" s="192"/>
      <c r="Y6" s="192"/>
      <c r="Z6" s="192"/>
      <c r="AA6" t="str">
        <f>IF(ISNUMBER(FIND("arbeid",Methode_Keuze)),"",IF(ISNUMBER(FIND("arbeid",Methode_Keuze)),"",IF(Tb_Activiteiten[[#This Row],[Loonkosten]]=1,Tb_Activiteiten[[#Headers],[Loonkosten]],"")))</f>
        <v/>
      </c>
      <c r="AB6" t="str">
        <f>IF(ISNUMBER(FIND("arbeid",Methode_Keuze)),"",IF(ISNUMBER(FIND("arbeid",Methode_Keuze)),"",IF(Tb_Activiteiten[[#This Row],[Eigen arbeid]]=1,Tb_Activiteiten[[#Headers],[Eigen arbeid]],"")))</f>
        <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
      </c>
      <c r="AJ6" t="str">
        <f>IF(ISNUMBER(FIND("overige",Methode_Keuze)),"",IF(Tb_Activiteiten[[#This Row],[Niet verrekenbare btw]]=1,Tb_Activiteiten[[#Headers],[Niet verrekenbare btw]],""))</f>
        <v/>
      </c>
      <c r="AK6" t="str">
        <f>IF(ISNUMBER(FIND("overige",Methode_Keuze)),"",IF(Tb_Activiteiten[[#This Row],[Grondkosten]]=1,Tb_Activiteiten[[#Headers],[Grondkosten]],""))</f>
        <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
      </c>
    </row>
    <row r="7" spans="1:40" x14ac:dyDescent="0.25">
      <c r="A7" s="326"/>
      <c r="B7" s="192"/>
      <c r="C7" s="192"/>
      <c r="D7" s="192"/>
      <c r="E7" s="192"/>
      <c r="F7" s="328"/>
      <c r="G7" s="328"/>
      <c r="J7" s="192"/>
      <c r="K7" s="192"/>
      <c r="L7" s="327"/>
      <c r="M7" s="192"/>
      <c r="N7" t="str">
        <f>IFERROR(IF(VLOOKUP(Tb_Activiteiten[[#This Row],[Openstelling]],Tb_Openstelling[],2,0)=1,1,""),"")</f>
        <v/>
      </c>
      <c r="O7" s="192"/>
      <c r="P7" s="192"/>
      <c r="Q7" s="192"/>
      <c r="R7" s="192"/>
      <c r="S7" s="192"/>
      <c r="T7" s="192"/>
      <c r="U7" s="192"/>
      <c r="V7" s="192"/>
      <c r="W7" s="192"/>
      <c r="X7" s="192"/>
      <c r="Y7" s="192"/>
      <c r="Z7" s="192"/>
      <c r="AA7" t="str">
        <f>IF(ISNUMBER(FIND("arbeid",Methode_Keuze)),"",IF(ISNUMBER(FIND("arbeid",Methode_Keuze)),"",IF(Tb_Activiteiten[[#This Row],[Loonkosten]]=1,Tb_Activiteiten[[#Headers],[Loonkosten]],"")))</f>
        <v/>
      </c>
      <c r="AB7" t="str">
        <f>IF(ISNUMBER(FIND("arbeid",Methode_Keuze)),"",IF(ISNUMBER(FIND("arbeid",Methode_Keuze)),"",IF(Tb_Activiteiten[[#This Row],[Eigen arbeid]]=1,Tb_Activiteiten[[#Headers],[Eigen arbeid]],"")))</f>
        <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
      </c>
      <c r="AJ7" t="str">
        <f>IF(ISNUMBER(FIND("overige",Methode_Keuze)),"",IF(Tb_Activiteiten[[#This Row],[Niet verrekenbare btw]]=1,Tb_Activiteiten[[#Headers],[Niet verrekenbare btw]],""))</f>
        <v/>
      </c>
      <c r="AK7" t="str">
        <f>IF(ISNUMBER(FIND("overige",Methode_Keuze)),"",IF(Tb_Activiteiten[[#This Row],[Grondkosten]]=1,Tb_Activiteiten[[#Headers],[Grondkosten]],""))</f>
        <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
      </c>
    </row>
    <row r="8" spans="1:40" x14ac:dyDescent="0.25">
      <c r="A8" s="326"/>
      <c r="B8" s="192"/>
      <c r="C8" s="192"/>
      <c r="D8" s="192"/>
      <c r="E8" s="192"/>
      <c r="F8" s="328"/>
      <c r="G8" s="328"/>
      <c r="J8" s="192"/>
      <c r="K8" s="192"/>
      <c r="L8" s="327"/>
      <c r="M8" s="192"/>
      <c r="N8" t="str">
        <f>IFERROR(IF(VLOOKUP(Tb_Activiteiten[[#This Row],[Openstelling]],Tb_Openstelling[],2,0)=1,1,""),"")</f>
        <v/>
      </c>
      <c r="O8" s="192"/>
      <c r="P8" s="192"/>
      <c r="Q8" s="192"/>
      <c r="R8" s="192"/>
      <c r="S8" s="192"/>
      <c r="T8" s="192"/>
      <c r="U8" s="192"/>
      <c r="V8" s="192"/>
      <c r="W8" s="192"/>
      <c r="X8" s="192"/>
      <c r="Y8" s="192"/>
      <c r="Z8" s="192"/>
      <c r="AA8" t="str">
        <f>IF(ISNUMBER(FIND("arbeid",Methode_Keuze)),"",IF(ISNUMBER(FIND("arbeid",Methode_Keuze)),"",IF(Tb_Activiteiten[[#This Row],[Loonkosten]]=1,Tb_Activiteiten[[#Headers],[Loonkosten]],"")))</f>
        <v/>
      </c>
      <c r="AB8" t="str">
        <f>IF(ISNUMBER(FIND("arbeid",Methode_Keuze)),"",IF(ISNUMBER(FIND("arbeid",Methode_Keuze)),"",IF(Tb_Activiteiten[[#This Row],[Eigen arbeid]]=1,Tb_Activiteiten[[#Headers],[Eigen arbeid]],"")))</f>
        <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
      </c>
      <c r="AJ8" t="str">
        <f>IF(ISNUMBER(FIND("overige",Methode_Keuze)),"",IF(Tb_Activiteiten[[#This Row],[Niet verrekenbare btw]]=1,Tb_Activiteiten[[#Headers],[Niet verrekenbare btw]],""))</f>
        <v/>
      </c>
      <c r="AK8" t="str">
        <f>IF(ISNUMBER(FIND("overige",Methode_Keuze)),"",IF(Tb_Activiteiten[[#This Row],[Grondkosten]]=1,Tb_Activiteiten[[#Headers],[Grondkosten]],""))</f>
        <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26"/>
      <c r="B9" s="192"/>
      <c r="C9" s="192"/>
      <c r="D9" s="192"/>
      <c r="E9" s="192"/>
      <c r="F9" s="328"/>
      <c r="G9" s="328"/>
      <c r="J9" s="192"/>
      <c r="K9" s="192"/>
      <c r="L9" s="327"/>
      <c r="M9" s="192"/>
      <c r="N9" t="str">
        <f>IFERROR(IF(VLOOKUP(Tb_Activiteiten[[#This Row],[Openstelling]],Tb_Openstelling[],2,0)=1,1,""),"")</f>
        <v/>
      </c>
      <c r="O9" s="192"/>
      <c r="P9" s="192"/>
      <c r="Q9" s="192"/>
      <c r="R9" s="192"/>
      <c r="S9" s="192"/>
      <c r="T9" s="192"/>
      <c r="U9" s="192"/>
      <c r="V9" s="192"/>
      <c r="W9" s="192"/>
      <c r="X9" s="192"/>
      <c r="Y9" s="192"/>
      <c r="Z9" s="192"/>
      <c r="AA9" t="str">
        <f>IF(ISNUMBER(FIND("arbeid",Methode_Keuze)),"",IF(ISNUMBER(FIND("arbeid",Methode_Keuze)),"",IF(Tb_Activiteiten[[#This Row],[Loonkosten]]=1,Tb_Activiteiten[[#Headers],[Loonkosten]],"")))</f>
        <v/>
      </c>
      <c r="AB9" t="str">
        <f>IF(ISNUMBER(FIND("arbeid",Methode_Keuze)),"",IF(ISNUMBER(FIND("arbeid",Methode_Keuze)),"",IF(Tb_Activiteiten[[#This Row],[Eigen arbeid]]=1,Tb_Activiteiten[[#Headers],[Eigen arbeid]],"")))</f>
        <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
      </c>
      <c r="AJ9" t="str">
        <f>IF(ISNUMBER(FIND("overige",Methode_Keuze)),"",IF(Tb_Activiteiten[[#This Row],[Niet verrekenbare btw]]=1,Tb_Activiteiten[[#Headers],[Niet verrekenbare btw]],""))</f>
        <v/>
      </c>
      <c r="AK9" t="str">
        <f>IF(ISNUMBER(FIND("overige",Methode_Keuze)),"",IF(Tb_Activiteiten[[#This Row],[Grondkosten]]=1,Tb_Activiteiten[[#Headers],[Grondkosten]],""))</f>
        <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25">
      <c r="A10" s="326"/>
      <c r="B10" s="192"/>
      <c r="C10" s="192"/>
      <c r="D10" s="192"/>
      <c r="E10" s="192"/>
      <c r="F10" s="328"/>
      <c r="G10" s="328"/>
      <c r="J10" s="192"/>
      <c r="K10" s="192"/>
      <c r="L10" s="327"/>
      <c r="M10" s="192"/>
      <c r="N10" t="str">
        <f>IFERROR(IF(VLOOKUP(Tb_Activiteiten[[#This Row],[Openstelling]],Tb_Openstelling[],2,0)=1,1,""),"")</f>
        <v/>
      </c>
      <c r="O10" s="192"/>
      <c r="P10" s="192"/>
      <c r="Q10" s="192"/>
      <c r="R10" s="192"/>
      <c r="S10" s="192"/>
      <c r="T10" s="192"/>
      <c r="U10" s="192"/>
      <c r="V10" s="192"/>
      <c r="W10" s="192"/>
      <c r="X10" s="192"/>
      <c r="Y10" s="192"/>
      <c r="Z10" s="192"/>
      <c r="AA10" t="str">
        <f>IF(ISNUMBER(FIND("arbeid",Methode_Keuze)),"",IF(ISNUMBER(FIND("arbeid",Methode_Keuze)),"",IF(Tb_Activiteiten[[#This Row],[Loonkosten]]=1,Tb_Activiteiten[[#Headers],[Loonkosten]],"")))</f>
        <v/>
      </c>
      <c r="AB10" t="str">
        <f>IF(ISNUMBER(FIND("arbeid",Methode_Keuze)),"",IF(ISNUMBER(FIND("arbeid",Methode_Keuze)),"",IF(Tb_Activiteiten[[#This Row],[Eigen arbeid]]=1,Tb_Activiteiten[[#Headers],[Eigen arbeid]],"")))</f>
        <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
      </c>
      <c r="AJ10" t="str">
        <f>IF(ISNUMBER(FIND("overige",Methode_Keuze)),"",IF(Tb_Activiteiten[[#This Row],[Niet verrekenbare btw]]=1,Tb_Activiteiten[[#Headers],[Niet verrekenbare btw]],""))</f>
        <v/>
      </c>
      <c r="AK10" t="str">
        <f>IF(ISNUMBER(FIND("overige",Methode_Keuze)),"",IF(Tb_Activiteiten[[#This Row],[Grondkosten]]=1,Tb_Activiteiten[[#Headers],[Grondkosten]],""))</f>
        <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26"/>
      <c r="B11" s="192"/>
      <c r="C11" s="192"/>
      <c r="D11" s="192"/>
      <c r="E11" s="192"/>
      <c r="F11" s="328"/>
      <c r="G11" s="328"/>
      <c r="J11" s="192"/>
      <c r="K11" s="192"/>
      <c r="L11" s="327"/>
      <c r="M11" s="192"/>
      <c r="N11" t="str">
        <f>IFERROR(IF(VLOOKUP(Tb_Activiteiten[[#This Row],[Openstelling]],Tb_Openstelling[],2,0)=1,1,""),"")</f>
        <v/>
      </c>
      <c r="O11" s="192"/>
      <c r="P11" s="192"/>
      <c r="Q11" s="192"/>
      <c r="R11" s="192"/>
      <c r="S11" s="192"/>
      <c r="T11" s="192"/>
      <c r="U11" s="192"/>
      <c r="V11" s="192"/>
      <c r="W11" s="192"/>
      <c r="X11" s="192"/>
      <c r="Y11" s="192"/>
      <c r="Z11" s="192"/>
      <c r="AA11" t="str">
        <f>IF(ISNUMBER(FIND("arbeid",Methode_Keuze)),"",IF(ISNUMBER(FIND("arbeid",Methode_Keuze)),"",IF(Tb_Activiteiten[[#This Row],[Loonkosten]]=1,Tb_Activiteiten[[#Headers],[Loonkosten]],"")))</f>
        <v/>
      </c>
      <c r="AB11" t="str">
        <f>IF(ISNUMBER(FIND("arbeid",Methode_Keuze)),"",IF(ISNUMBER(FIND("arbeid",Methode_Keuze)),"",IF(Tb_Activiteiten[[#This Row],[Eigen arbeid]]=1,Tb_Activiteiten[[#Headers],[Eigen arbeid]],"")))</f>
        <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
      </c>
      <c r="AJ11" t="str">
        <f>IF(ISNUMBER(FIND("overige",Methode_Keuze)),"",IF(Tb_Activiteiten[[#This Row],[Niet verrekenbare btw]]=1,Tb_Activiteiten[[#Headers],[Niet verrekenbare btw]],""))</f>
        <v/>
      </c>
      <c r="AK11" t="str">
        <f>IF(ISNUMBER(FIND("overige",Methode_Keuze)),"",IF(Tb_Activiteiten[[#This Row],[Grondkosten]]=1,Tb_Activiteiten[[#Headers],[Grondkosten]],""))</f>
        <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26"/>
      <c r="B12" s="192"/>
      <c r="C12" s="192"/>
      <c r="D12" s="192"/>
      <c r="E12" s="192"/>
      <c r="F12" s="328"/>
      <c r="G12" s="328"/>
      <c r="J12" s="192"/>
      <c r="K12" s="192"/>
      <c r="L12" s="327"/>
      <c r="M12" s="192"/>
      <c r="N12" t="str">
        <f>IFERROR(IF(VLOOKUP(Tb_Activiteiten[[#This Row],[Openstelling]],Tb_Openstelling[],2,0)=1,1,""),"")</f>
        <v/>
      </c>
      <c r="O12" s="192"/>
      <c r="P12" s="192"/>
      <c r="Q12" s="192"/>
      <c r="R12" s="192"/>
      <c r="S12" s="192"/>
      <c r="T12" s="192"/>
      <c r="U12" s="192"/>
      <c r="V12" s="192"/>
      <c r="W12" s="192"/>
      <c r="X12" s="192"/>
      <c r="Y12" s="192"/>
      <c r="Z12" s="192"/>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26"/>
      <c r="B13" s="192"/>
      <c r="C13" s="192"/>
      <c r="D13" s="192"/>
      <c r="E13" s="192"/>
      <c r="F13" s="328"/>
      <c r="G13" s="328"/>
      <c r="J13" s="192"/>
      <c r="K13" s="192"/>
      <c r="L13" s="327"/>
      <c r="M13" s="192"/>
      <c r="N13" t="str">
        <f>IFERROR(IF(VLOOKUP(Tb_Activiteiten[[#This Row],[Openstelling]],Tb_Openstelling[],2,0)=1,1,""),"")</f>
        <v/>
      </c>
      <c r="O13" s="192"/>
      <c r="P13" s="192"/>
      <c r="Q13" s="192"/>
      <c r="R13" s="192"/>
      <c r="S13" s="192"/>
      <c r="T13" s="192"/>
      <c r="U13" s="192"/>
      <c r="V13" s="192"/>
      <c r="W13" s="192"/>
      <c r="X13" s="192"/>
      <c r="Y13" s="192"/>
      <c r="Z13" s="192"/>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26"/>
      <c r="B14" s="192"/>
      <c r="C14" s="192"/>
      <c r="D14" s="192"/>
      <c r="E14" s="192"/>
      <c r="F14" s="328"/>
      <c r="G14" s="328"/>
      <c r="J14" s="192"/>
      <c r="K14" s="192"/>
      <c r="L14" s="327"/>
      <c r="M14" s="192"/>
      <c r="N14" t="str">
        <f>IFERROR(IF(VLOOKUP(Tb_Activiteiten[[#This Row],[Openstelling]],Tb_Openstelling[],2,0)=1,1,""),"")</f>
        <v/>
      </c>
      <c r="O14" s="192"/>
      <c r="P14" s="192"/>
      <c r="Q14" s="192"/>
      <c r="R14" s="192"/>
      <c r="S14" s="192"/>
      <c r="T14" s="192"/>
      <c r="U14" s="192"/>
      <c r="V14" s="192"/>
      <c r="W14" s="192"/>
      <c r="X14" s="192"/>
      <c r="Y14" s="192"/>
      <c r="Z14" s="192"/>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26"/>
      <c r="B15" s="192"/>
      <c r="C15" s="192"/>
      <c r="D15" s="192"/>
      <c r="E15" s="192"/>
      <c r="F15" s="328"/>
      <c r="G15" s="328"/>
      <c r="J15" s="192"/>
      <c r="K15" s="192"/>
      <c r="L15" s="327"/>
      <c r="M15" s="192"/>
      <c r="N15" t="str">
        <f>IFERROR(IF(VLOOKUP(Tb_Activiteiten[[#This Row],[Openstelling]],Tb_Openstelling[],2,0)=1,1,""),"")</f>
        <v/>
      </c>
      <c r="O15" s="192"/>
      <c r="P15" s="192"/>
      <c r="Q15" s="192"/>
      <c r="R15" s="192"/>
      <c r="S15" s="192"/>
      <c r="T15" s="192"/>
      <c r="U15" s="192"/>
      <c r="V15" s="192"/>
      <c r="W15" s="192"/>
      <c r="X15" s="192"/>
      <c r="Y15" s="192"/>
      <c r="Z15" s="192"/>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26"/>
      <c r="B16" s="192"/>
      <c r="C16" s="192"/>
      <c r="D16" s="192"/>
      <c r="E16" s="192"/>
      <c r="F16" s="328"/>
      <c r="G16" s="328"/>
      <c r="J16" s="192"/>
      <c r="K16" s="192"/>
      <c r="L16" s="327"/>
      <c r="M16" s="192"/>
      <c r="N16" t="str">
        <f>IFERROR(IF(VLOOKUP(Tb_Activiteiten[[#This Row],[Openstelling]],Tb_Openstelling[],2,0)=1,1,""),"")</f>
        <v/>
      </c>
      <c r="O16" s="192"/>
      <c r="P16" s="192"/>
      <c r="Q16" s="192"/>
      <c r="R16" s="192"/>
      <c r="S16" s="192"/>
      <c r="T16" s="192"/>
      <c r="U16" s="192"/>
      <c r="V16" s="192"/>
      <c r="W16" s="192"/>
      <c r="X16" s="192"/>
      <c r="Y16" s="192"/>
      <c r="Z16" s="192"/>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26"/>
      <c r="B17" s="192"/>
      <c r="C17" s="192"/>
      <c r="D17" s="192"/>
      <c r="E17" s="192"/>
      <c r="F17" s="328"/>
      <c r="G17" s="328"/>
      <c r="J17" s="192"/>
      <c r="K17" s="192"/>
      <c r="L17" s="327"/>
      <c r="M17" s="192"/>
      <c r="N17" t="str">
        <f>IFERROR(IF(VLOOKUP(Tb_Activiteiten[[#This Row],[Openstelling]],Tb_Openstelling[],2,0)=1,1,""),"")</f>
        <v/>
      </c>
      <c r="O17" s="192"/>
      <c r="P17" s="192"/>
      <c r="Q17" s="192"/>
      <c r="R17" s="192"/>
      <c r="S17" s="192"/>
      <c r="T17" s="192"/>
      <c r="U17" s="192"/>
      <c r="V17" s="192"/>
      <c r="W17" s="192"/>
      <c r="X17" s="192"/>
      <c r="Y17" s="192"/>
      <c r="Z17" s="192"/>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26"/>
      <c r="B18" s="192"/>
      <c r="C18" s="192"/>
      <c r="D18" s="192"/>
      <c r="E18" s="192"/>
      <c r="F18" s="328"/>
      <c r="G18" s="328"/>
      <c r="J18" s="192"/>
      <c r="K18" s="192"/>
      <c r="L18" s="327"/>
      <c r="M18" s="192"/>
      <c r="N18" t="str">
        <f>IFERROR(IF(VLOOKUP(Tb_Activiteiten[[#This Row],[Openstelling]],Tb_Openstelling[],2,0)=1,1,""),"")</f>
        <v/>
      </c>
      <c r="O18" s="192"/>
      <c r="P18" s="192"/>
      <c r="Q18" s="192"/>
      <c r="R18" s="192"/>
      <c r="S18" s="192"/>
      <c r="T18" s="192"/>
      <c r="U18" s="192"/>
      <c r="V18" s="192"/>
      <c r="W18" s="192"/>
      <c r="X18" s="192"/>
      <c r="Y18" s="192"/>
      <c r="Z18" s="192"/>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26"/>
      <c r="B19" s="192"/>
      <c r="C19" s="192"/>
      <c r="D19" s="192"/>
      <c r="E19" s="192"/>
      <c r="F19" s="328"/>
      <c r="G19" s="328"/>
      <c r="J19" s="192"/>
      <c r="K19" s="192"/>
      <c r="L19" s="327"/>
      <c r="M19" s="192"/>
      <c r="N19" t="str">
        <f>IFERROR(IF(VLOOKUP(Tb_Activiteiten[[#This Row],[Openstelling]],Tb_Openstelling[],2,0)=1,1,""),"")</f>
        <v/>
      </c>
      <c r="O19" s="192"/>
      <c r="P19" s="192"/>
      <c r="Q19" s="192"/>
      <c r="R19" s="192"/>
      <c r="S19" s="192"/>
      <c r="T19" s="192"/>
      <c r="U19" s="192"/>
      <c r="V19" s="192"/>
      <c r="W19" s="192"/>
      <c r="X19" s="192"/>
      <c r="Y19" s="192"/>
      <c r="Z19" s="192"/>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26"/>
      <c r="B20" s="192"/>
      <c r="C20" s="192"/>
      <c r="D20" s="192"/>
      <c r="E20" s="192"/>
      <c r="F20" s="328"/>
      <c r="G20" s="328"/>
      <c r="J20" s="192"/>
      <c r="K20" s="192"/>
      <c r="L20" s="327"/>
      <c r="M20" s="192"/>
      <c r="N20" t="str">
        <f>IFERROR(IF(VLOOKUP(Tb_Activiteiten[[#This Row],[Openstelling]],Tb_Openstelling[],2,0)=1,1,""),"")</f>
        <v/>
      </c>
      <c r="O20" s="192"/>
      <c r="P20" s="192"/>
      <c r="Q20" s="192"/>
      <c r="R20" s="192"/>
      <c r="S20" s="192"/>
      <c r="T20" s="192"/>
      <c r="U20" s="192"/>
      <c r="V20" s="192"/>
      <c r="W20" s="192"/>
      <c r="X20" s="192"/>
      <c r="Y20" s="192"/>
      <c r="Z20" s="192"/>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26"/>
      <c r="B21" s="192"/>
      <c r="C21" s="192"/>
      <c r="D21" s="192"/>
      <c r="E21" s="192"/>
      <c r="F21" s="328"/>
      <c r="G21" s="328"/>
      <c r="J21" s="192"/>
      <c r="K21" s="192"/>
      <c r="L21" s="327"/>
      <c r="M21" s="192"/>
      <c r="N21" t="str">
        <f>IFERROR(IF(VLOOKUP(Tb_Activiteiten[[#This Row],[Openstelling]],Tb_Openstelling[],2,0)=1,1,""),"")</f>
        <v/>
      </c>
      <c r="O21" s="192"/>
      <c r="P21" s="192"/>
      <c r="Q21" s="192"/>
      <c r="R21" s="192"/>
      <c r="S21" s="192"/>
      <c r="T21" s="192"/>
      <c r="U21" s="192"/>
      <c r="V21" s="192"/>
      <c r="W21" s="192"/>
      <c r="X21" s="192"/>
      <c r="Y21" s="192"/>
      <c r="Z21" s="192"/>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26"/>
      <c r="B22" s="192"/>
      <c r="C22" s="192"/>
      <c r="D22" s="192"/>
      <c r="E22" s="192"/>
      <c r="F22" s="328"/>
      <c r="G22" s="328"/>
      <c r="J22" s="192"/>
      <c r="K22" s="192"/>
      <c r="L22" s="327"/>
      <c r="M22" s="192"/>
      <c r="N22" t="str">
        <f>IFERROR(IF(VLOOKUP(Tb_Activiteiten[[#This Row],[Openstelling]],Tb_Openstelling[],2,0)=1,1,""),"")</f>
        <v/>
      </c>
      <c r="O22" s="192"/>
      <c r="P22" s="192"/>
      <c r="Q22" s="192"/>
      <c r="R22" s="192"/>
      <c r="S22" s="192"/>
      <c r="T22" s="192"/>
      <c r="U22" s="192"/>
      <c r="V22" s="192"/>
      <c r="W22" s="192"/>
      <c r="X22" s="192"/>
      <c r="Y22" s="192"/>
      <c r="Z22" s="192"/>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26"/>
      <c r="B23" s="192"/>
      <c r="C23" s="192"/>
      <c r="D23" s="192"/>
      <c r="E23" s="192"/>
      <c r="F23" s="328"/>
      <c r="G23" s="328"/>
      <c r="J23" s="192"/>
      <c r="K23" s="192"/>
      <c r="L23" s="327"/>
      <c r="M23" s="192"/>
      <c r="N23" t="str">
        <f>IFERROR(IF(VLOOKUP(Tb_Activiteiten[[#This Row],[Openstelling]],Tb_Openstelling[],2,0)=1,1,""),"")</f>
        <v/>
      </c>
      <c r="O23" s="192"/>
      <c r="P23" s="192"/>
      <c r="Q23" s="192"/>
      <c r="R23" s="192"/>
      <c r="S23" s="192"/>
      <c r="T23" s="192"/>
      <c r="U23" s="192"/>
      <c r="V23" s="192"/>
      <c r="W23" s="192"/>
      <c r="X23" s="192"/>
      <c r="Y23" s="192"/>
      <c r="Z23" s="192"/>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26"/>
      <c r="B24" s="192"/>
      <c r="C24" s="192"/>
      <c r="D24" s="192"/>
      <c r="E24" s="192"/>
      <c r="F24" s="328"/>
      <c r="G24" s="328"/>
      <c r="J24" s="192"/>
      <c r="K24" s="192"/>
      <c r="L24" s="327"/>
      <c r="M24" s="192"/>
      <c r="N24" t="str">
        <f>IFERROR(IF(VLOOKUP(Tb_Activiteiten[[#This Row],[Openstelling]],Tb_Openstelling[],2,0)=1,1,""),"")</f>
        <v/>
      </c>
      <c r="O24" s="192"/>
      <c r="P24" s="192"/>
      <c r="Q24" s="192"/>
      <c r="R24" s="192"/>
      <c r="S24" s="192"/>
      <c r="T24" s="192"/>
      <c r="U24" s="192"/>
      <c r="V24" s="192"/>
      <c r="W24" s="192"/>
      <c r="X24" s="192"/>
      <c r="Y24" s="192"/>
      <c r="Z24" s="192"/>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26"/>
      <c r="B25" s="192"/>
      <c r="C25" s="192"/>
      <c r="D25" s="192"/>
      <c r="E25" s="192"/>
      <c r="F25" s="328"/>
      <c r="G25" s="328"/>
      <c r="J25" s="192"/>
      <c r="K25" s="192"/>
      <c r="L25" s="327"/>
      <c r="M25" s="192"/>
      <c r="N25" t="str">
        <f>IFERROR(IF(VLOOKUP(Tb_Activiteiten[[#This Row],[Openstelling]],Tb_Openstelling[],2,0)=1,1,""),"")</f>
        <v/>
      </c>
      <c r="O25" s="192"/>
      <c r="P25" s="192"/>
      <c r="Q25" s="192"/>
      <c r="R25" s="192"/>
      <c r="S25" s="192"/>
      <c r="T25" s="192"/>
      <c r="U25" s="192"/>
      <c r="V25" s="192"/>
      <c r="W25" s="192"/>
      <c r="X25" s="192"/>
      <c r="Y25" s="192"/>
      <c r="Z25" s="192"/>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26"/>
      <c r="B26" s="192"/>
      <c r="C26" s="192"/>
      <c r="D26" s="192"/>
      <c r="E26" s="192"/>
      <c r="F26" s="328"/>
      <c r="G26" s="328"/>
      <c r="J26" s="192"/>
      <c r="K26" s="192"/>
      <c r="L26" s="327"/>
      <c r="M26" s="192"/>
      <c r="N26" t="str">
        <f>IFERROR(IF(VLOOKUP(Tb_Activiteiten[[#This Row],[Openstelling]],Tb_Openstelling[],2,0)=1,1,""),"")</f>
        <v/>
      </c>
      <c r="O26" s="192"/>
      <c r="P26" s="192"/>
      <c r="Q26" s="192"/>
      <c r="R26" s="192"/>
      <c r="S26" s="192"/>
      <c r="T26" s="192"/>
      <c r="U26" s="192"/>
      <c r="V26" s="192"/>
      <c r="W26" s="192"/>
      <c r="X26" s="192"/>
      <c r="Y26" s="192"/>
      <c r="Z26" s="192"/>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26"/>
      <c r="B27" s="192"/>
      <c r="C27" s="192"/>
      <c r="D27" s="192"/>
      <c r="E27" s="192"/>
      <c r="F27" s="328"/>
      <c r="G27" s="328"/>
      <c r="J27" s="192"/>
      <c r="K27" s="192"/>
      <c r="L27" s="327"/>
      <c r="M27" s="192"/>
      <c r="N27" t="str">
        <f>IFERROR(IF(VLOOKUP(Tb_Activiteiten[[#This Row],[Openstelling]],Tb_Openstelling[],2,0)=1,1,""),"")</f>
        <v/>
      </c>
      <c r="O27" s="192"/>
      <c r="P27" s="192"/>
      <c r="Q27" s="192"/>
      <c r="R27" s="192"/>
      <c r="S27" s="192"/>
      <c r="T27" s="192"/>
      <c r="U27" s="192"/>
      <c r="V27" s="192"/>
      <c r="W27" s="192"/>
      <c r="X27" s="192"/>
      <c r="Y27" s="192"/>
      <c r="Z27" s="192"/>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26"/>
      <c r="B28" s="192"/>
      <c r="C28" s="192"/>
      <c r="D28" s="192"/>
      <c r="E28" s="192"/>
      <c r="F28" s="328"/>
      <c r="G28" s="328"/>
      <c r="J28" s="192"/>
      <c r="K28" s="192"/>
      <c r="L28" s="327"/>
      <c r="M28" s="192"/>
      <c r="N28" t="str">
        <f>IFERROR(IF(VLOOKUP(Tb_Activiteiten[[#This Row],[Openstelling]],Tb_Openstelling[],2,0)=1,1,""),"")</f>
        <v/>
      </c>
      <c r="O28" s="192"/>
      <c r="P28" s="192"/>
      <c r="Q28" s="192"/>
      <c r="R28" s="192"/>
      <c r="S28" s="192"/>
      <c r="T28" s="192"/>
      <c r="U28" s="192"/>
      <c r="V28" s="192"/>
      <c r="W28" s="192"/>
      <c r="X28" s="192"/>
      <c r="Y28" s="192"/>
      <c r="Z28" s="192"/>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26"/>
      <c r="B29" s="192"/>
      <c r="C29" s="192"/>
      <c r="D29" s="192"/>
      <c r="E29" s="192"/>
      <c r="F29" s="328"/>
      <c r="G29" s="328"/>
      <c r="J29" s="192"/>
      <c r="K29" s="192"/>
      <c r="L29" s="327"/>
      <c r="M29" s="192"/>
      <c r="N29" t="str">
        <f>IFERROR(IF(VLOOKUP(Tb_Activiteiten[[#This Row],[Openstelling]],Tb_Openstelling[],2,0)=1,1,""),"")</f>
        <v/>
      </c>
      <c r="O29" s="192"/>
      <c r="P29" s="192"/>
      <c r="Q29" s="192"/>
      <c r="R29" s="192"/>
      <c r="S29" s="192"/>
      <c r="T29" s="192"/>
      <c r="U29" s="192"/>
      <c r="V29" s="192"/>
      <c r="W29" s="192"/>
      <c r="X29" s="192"/>
      <c r="Y29" s="192"/>
      <c r="Z29" s="192"/>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26"/>
      <c r="B30" s="192"/>
      <c r="C30" s="192"/>
      <c r="D30" s="192"/>
      <c r="E30" s="192"/>
      <c r="F30" s="328"/>
      <c r="G30" s="328"/>
      <c r="J30" s="192"/>
      <c r="K30" s="192"/>
      <c r="L30" s="327"/>
      <c r="M30" s="192"/>
      <c r="N30" t="str">
        <f>IFERROR(IF(VLOOKUP(Tb_Activiteiten[[#This Row],[Openstelling]],Tb_Openstelling[],2,0)=1,1,""),"")</f>
        <v/>
      </c>
      <c r="O30" s="192"/>
      <c r="P30" s="192"/>
      <c r="Q30" s="192"/>
      <c r="R30" s="192"/>
      <c r="S30" s="192"/>
      <c r="T30" s="192"/>
      <c r="U30" s="192"/>
      <c r="V30" s="192"/>
      <c r="W30" s="192"/>
      <c r="X30" s="192"/>
      <c r="Y30" s="192"/>
      <c r="Z30" s="192"/>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26"/>
      <c r="B31" s="192"/>
      <c r="C31" s="192"/>
      <c r="D31" s="192"/>
      <c r="E31" s="192"/>
      <c r="F31" s="328"/>
      <c r="G31" s="328"/>
      <c r="J31" s="192"/>
      <c r="K31" s="192"/>
      <c r="L31" s="327"/>
      <c r="M31" s="192"/>
      <c r="N31" t="str">
        <f>IFERROR(IF(VLOOKUP(Tb_Activiteiten[[#This Row],[Openstelling]],Tb_Openstelling[],2,0)=1,1,""),"")</f>
        <v/>
      </c>
      <c r="O31" s="192"/>
      <c r="P31" s="192"/>
      <c r="Q31" s="192"/>
      <c r="R31" s="192"/>
      <c r="S31" s="192"/>
      <c r="T31" s="192"/>
      <c r="U31" s="192"/>
      <c r="V31" s="192"/>
      <c r="W31" s="192"/>
      <c r="X31" s="192"/>
      <c r="Y31" s="192"/>
      <c r="Z31" s="192"/>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26"/>
      <c r="B32" s="192"/>
      <c r="C32" s="192"/>
      <c r="D32" s="192"/>
      <c r="E32" s="192"/>
      <c r="F32" s="328"/>
      <c r="G32" s="328"/>
      <c r="J32" s="192"/>
      <c r="K32" s="192"/>
      <c r="L32" s="327"/>
      <c r="M32" s="192"/>
      <c r="N32" t="str">
        <f>IFERROR(IF(VLOOKUP(Tb_Activiteiten[[#This Row],[Openstelling]],Tb_Openstelling[],2,0)=1,1,""),"")</f>
        <v/>
      </c>
      <c r="O32" s="192"/>
      <c r="P32" s="192"/>
      <c r="Q32" s="192"/>
      <c r="R32" s="192"/>
      <c r="S32" s="192"/>
      <c r="T32" s="192"/>
      <c r="U32" s="192"/>
      <c r="V32" s="192"/>
      <c r="W32" s="192"/>
      <c r="X32" s="192"/>
      <c r="Y32" s="192"/>
      <c r="Z32" s="192"/>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26"/>
      <c r="B33" s="192"/>
      <c r="C33" s="192"/>
      <c r="D33" s="192"/>
      <c r="E33" s="192"/>
      <c r="F33" s="328"/>
      <c r="G33" s="328"/>
      <c r="J33" s="192"/>
      <c r="K33" s="192"/>
      <c r="L33" s="327"/>
      <c r="M33" s="192"/>
      <c r="N33" t="str">
        <f>IFERROR(IF(VLOOKUP(Tb_Activiteiten[[#This Row],[Openstelling]],Tb_Openstelling[],2,0)=1,1,""),"")</f>
        <v/>
      </c>
      <c r="O33" s="192"/>
      <c r="P33" s="192"/>
      <c r="Q33" s="192"/>
      <c r="R33" s="192"/>
      <c r="S33" s="192"/>
      <c r="T33" s="192"/>
      <c r="U33" s="192"/>
      <c r="V33" s="192"/>
      <c r="W33" s="192"/>
      <c r="X33" s="192"/>
      <c r="Y33" s="192"/>
      <c r="Z33" s="192"/>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26"/>
      <c r="B34" s="192"/>
      <c r="C34" s="192"/>
      <c r="D34" s="192"/>
      <c r="E34" s="192"/>
      <c r="F34" s="328"/>
      <c r="G34" s="328"/>
      <c r="J34" s="192"/>
      <c r="K34" s="192"/>
      <c r="L34" s="327"/>
      <c r="M34" s="192"/>
      <c r="N34" t="str">
        <f>IFERROR(IF(VLOOKUP(Tb_Activiteiten[[#This Row],[Openstelling]],Tb_Openstelling[],2,0)=1,1,""),"")</f>
        <v/>
      </c>
      <c r="O34" s="192"/>
      <c r="P34" s="192"/>
      <c r="Q34" s="192"/>
      <c r="R34" s="192"/>
      <c r="S34" s="192"/>
      <c r="T34" s="192"/>
      <c r="U34" s="192"/>
      <c r="V34" s="192"/>
      <c r="W34" s="192"/>
      <c r="X34" s="192"/>
      <c r="Y34" s="192"/>
      <c r="Z34" s="192"/>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26"/>
      <c r="B35" s="192"/>
      <c r="C35" s="192"/>
      <c r="D35" s="192"/>
      <c r="E35" s="192"/>
      <c r="F35" s="328"/>
      <c r="G35" s="328"/>
      <c r="J35" s="192"/>
      <c r="K35" s="192"/>
      <c r="L35" s="327"/>
      <c r="M35" s="192"/>
      <c r="N35" t="str">
        <f>IFERROR(IF(VLOOKUP(Tb_Activiteiten[[#This Row],[Openstelling]],Tb_Openstelling[],2,0)=1,1,""),"")</f>
        <v/>
      </c>
      <c r="O35" s="192"/>
      <c r="P35" s="192"/>
      <c r="Q35" s="192"/>
      <c r="R35" s="192"/>
      <c r="S35" s="192"/>
      <c r="T35" s="192"/>
      <c r="U35" s="192"/>
      <c r="V35" s="192"/>
      <c r="W35" s="192"/>
      <c r="X35" s="192"/>
      <c r="Y35" s="192"/>
      <c r="Z35" s="192"/>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26"/>
      <c r="B36" s="192"/>
      <c r="C36" s="192"/>
      <c r="D36" s="192"/>
      <c r="E36" s="192"/>
      <c r="F36" s="328"/>
      <c r="G36" s="328"/>
      <c r="J36" s="192"/>
      <c r="K36" s="192"/>
      <c r="L36" s="327"/>
      <c r="M36" s="192"/>
      <c r="N36" t="str">
        <f>IFERROR(IF(VLOOKUP(Tb_Activiteiten[[#This Row],[Openstelling]],Tb_Openstelling[],2,0)=1,1,""),"")</f>
        <v/>
      </c>
      <c r="O36" s="192"/>
      <c r="P36" s="192"/>
      <c r="Q36" s="192"/>
      <c r="R36" s="192"/>
      <c r="S36" s="192"/>
      <c r="T36" s="192"/>
      <c r="U36" s="192"/>
      <c r="V36" s="192"/>
      <c r="W36" s="192"/>
      <c r="X36" s="192"/>
      <c r="Y36" s="192"/>
      <c r="Z36" s="192"/>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26"/>
      <c r="B37" s="192"/>
      <c r="C37" s="192"/>
      <c r="D37" s="192"/>
      <c r="E37" s="192"/>
      <c r="F37" s="328"/>
      <c r="G37" s="328"/>
      <c r="J37" s="192"/>
      <c r="K37" s="192"/>
      <c r="L37" s="327"/>
      <c r="M37" s="192"/>
      <c r="N37" t="str">
        <f>IFERROR(IF(VLOOKUP(Tb_Activiteiten[[#This Row],[Openstelling]],Tb_Openstelling[],2,0)=1,1,""),"")</f>
        <v/>
      </c>
      <c r="O37" s="192"/>
      <c r="P37" s="192"/>
      <c r="Q37" s="192"/>
      <c r="R37" s="192"/>
      <c r="S37" s="192"/>
      <c r="T37" s="192"/>
      <c r="U37" s="192"/>
      <c r="V37" s="192"/>
      <c r="W37" s="192"/>
      <c r="X37" s="192"/>
      <c r="Y37" s="192"/>
      <c r="Z37" s="192"/>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26"/>
      <c r="B38" s="192"/>
      <c r="C38" s="192"/>
      <c r="D38" s="192"/>
      <c r="E38" s="192"/>
      <c r="F38" s="328"/>
      <c r="G38" s="328"/>
      <c r="J38" s="192"/>
      <c r="K38" s="192"/>
      <c r="L38" s="327"/>
      <c r="M38" s="192"/>
      <c r="N38" t="str">
        <f>IFERROR(IF(VLOOKUP(Tb_Activiteiten[[#This Row],[Openstelling]],Tb_Openstelling[],2,0)=1,1,""),"")</f>
        <v/>
      </c>
      <c r="O38" s="192"/>
      <c r="P38" s="192"/>
      <c r="Q38" s="192"/>
      <c r="R38" s="192"/>
      <c r="S38" s="192"/>
      <c r="T38" s="192"/>
      <c r="U38" s="192"/>
      <c r="V38" s="192"/>
      <c r="W38" s="192"/>
      <c r="X38" s="192"/>
      <c r="Y38" s="192"/>
      <c r="Z38" s="192"/>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26"/>
      <c r="B39" s="192"/>
      <c r="C39" s="192"/>
      <c r="D39" s="192"/>
      <c r="E39" s="192"/>
      <c r="F39" s="328"/>
      <c r="G39" s="328"/>
      <c r="J39" s="192"/>
      <c r="K39" s="192"/>
      <c r="L39" s="327"/>
      <c r="M39" s="192"/>
      <c r="N39" t="str">
        <f>IFERROR(IF(VLOOKUP(Tb_Activiteiten[[#This Row],[Openstelling]],Tb_Openstelling[],2,0)=1,1,""),"")</f>
        <v/>
      </c>
      <c r="O39" s="192"/>
      <c r="P39" s="192"/>
      <c r="Q39" s="192"/>
      <c r="R39" s="192"/>
      <c r="S39" s="192"/>
      <c r="T39" s="192"/>
      <c r="U39" s="192"/>
      <c r="V39" s="192"/>
      <c r="W39" s="192"/>
      <c r="X39" s="192"/>
      <c r="Y39" s="192"/>
      <c r="Z39" s="192"/>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26"/>
      <c r="B40" s="192"/>
      <c r="C40" s="192"/>
      <c r="D40" s="192"/>
      <c r="E40" s="192"/>
      <c r="F40" s="328"/>
      <c r="G40" s="328"/>
      <c r="J40" s="192"/>
      <c r="K40" s="192"/>
      <c r="L40" s="327"/>
      <c r="M40" s="192"/>
      <c r="N40" t="str">
        <f>IFERROR(IF(VLOOKUP(Tb_Activiteiten[[#This Row],[Openstelling]],Tb_Openstelling[],2,0)=1,1,""),"")</f>
        <v/>
      </c>
      <c r="O40" s="192"/>
      <c r="P40" s="192"/>
      <c r="Q40" s="192"/>
      <c r="R40" s="192"/>
      <c r="S40" s="192"/>
      <c r="T40" s="192"/>
      <c r="U40" s="192"/>
      <c r="V40" s="192"/>
      <c r="W40" s="192"/>
      <c r="X40" s="192"/>
      <c r="Y40" s="192"/>
      <c r="Z40" s="192"/>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26"/>
      <c r="B41" s="192"/>
      <c r="C41" s="192"/>
      <c r="D41" s="192"/>
      <c r="E41" s="192"/>
      <c r="F41" s="328"/>
      <c r="G41" s="328"/>
      <c r="J41" s="192"/>
      <c r="K41" s="192"/>
      <c r="L41" s="327"/>
      <c r="M41" s="192"/>
      <c r="N41" t="str">
        <f>IFERROR(IF(VLOOKUP(Tb_Activiteiten[[#This Row],[Openstelling]],Tb_Openstelling[],2,0)=1,1,""),"")</f>
        <v/>
      </c>
      <c r="O41" s="192"/>
      <c r="P41" s="192"/>
      <c r="Q41" s="192"/>
      <c r="R41" s="192"/>
      <c r="S41" s="192"/>
      <c r="T41" s="192"/>
      <c r="U41" s="192"/>
      <c r="V41" s="192"/>
      <c r="W41" s="192"/>
      <c r="X41" s="192"/>
      <c r="Y41" s="192"/>
      <c r="Z41" s="192"/>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26"/>
      <c r="B42" s="192"/>
      <c r="C42" s="192"/>
      <c r="D42" s="192"/>
      <c r="E42" s="192"/>
      <c r="F42" s="328"/>
      <c r="G42" s="328"/>
      <c r="J42" s="192"/>
      <c r="K42" s="192"/>
      <c r="L42" s="327"/>
      <c r="M42" s="192"/>
      <c r="N42" t="str">
        <f>IFERROR(IF(VLOOKUP(Tb_Activiteiten[[#This Row],[Openstelling]],Tb_Openstelling[],2,0)=1,1,""),"")</f>
        <v/>
      </c>
      <c r="O42" s="192"/>
      <c r="P42" s="192"/>
      <c r="Q42" s="192"/>
      <c r="R42" s="192"/>
      <c r="S42" s="192"/>
      <c r="T42" s="192"/>
      <c r="U42" s="192"/>
      <c r="V42" s="192"/>
      <c r="W42" s="192"/>
      <c r="X42" s="192"/>
      <c r="Y42" s="192"/>
      <c r="Z42" s="192"/>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26"/>
      <c r="B43" s="192"/>
      <c r="C43" s="192"/>
      <c r="D43" s="192"/>
      <c r="E43" s="192"/>
      <c r="F43" s="328"/>
      <c r="G43" s="328"/>
      <c r="J43" s="192"/>
      <c r="K43" s="192"/>
      <c r="L43" s="327"/>
      <c r="M43" s="192"/>
      <c r="N43" t="str">
        <f>IFERROR(IF(VLOOKUP(Tb_Activiteiten[[#This Row],[Openstelling]],Tb_Openstelling[],2,0)=1,1,""),"")</f>
        <v/>
      </c>
      <c r="O43" s="192"/>
      <c r="P43" s="192"/>
      <c r="Q43" s="192"/>
      <c r="R43" s="192"/>
      <c r="S43" s="192"/>
      <c r="T43" s="192"/>
      <c r="U43" s="192"/>
      <c r="V43" s="192"/>
      <c r="W43" s="192"/>
      <c r="X43" s="192"/>
      <c r="Y43" s="192"/>
      <c r="Z43" s="192"/>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26"/>
      <c r="B44" s="192"/>
      <c r="C44" s="192"/>
      <c r="D44" s="192"/>
      <c r="E44" s="192"/>
      <c r="F44" s="328"/>
      <c r="G44" s="328"/>
      <c r="J44" s="192"/>
      <c r="K44" s="192"/>
      <c r="L44" s="327"/>
      <c r="M44" s="192"/>
      <c r="N44" t="str">
        <f>IFERROR(IF(VLOOKUP(Tb_Activiteiten[[#This Row],[Openstelling]],Tb_Openstelling[],2,0)=1,1,""),"")</f>
        <v/>
      </c>
      <c r="O44" s="192"/>
      <c r="P44" s="192"/>
      <c r="Q44" s="192"/>
      <c r="R44" s="192"/>
      <c r="S44" s="192"/>
      <c r="T44" s="192"/>
      <c r="U44" s="192"/>
      <c r="V44" s="192"/>
      <c r="W44" s="192"/>
      <c r="X44" s="192"/>
      <c r="Y44" s="192"/>
      <c r="Z44" s="192"/>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26"/>
      <c r="B45" s="192"/>
      <c r="C45" s="192"/>
      <c r="D45" s="192"/>
      <c r="E45" s="192"/>
      <c r="F45" s="328"/>
      <c r="G45" s="328"/>
      <c r="J45" s="192"/>
      <c r="K45" s="192"/>
      <c r="L45" s="327"/>
      <c r="M45" s="192"/>
      <c r="N45" t="str">
        <f>IFERROR(IF(VLOOKUP(Tb_Activiteiten[[#This Row],[Openstelling]],Tb_Openstelling[],2,0)=1,1,""),"")</f>
        <v/>
      </c>
      <c r="O45" s="192"/>
      <c r="P45" s="192"/>
      <c r="Q45" s="192"/>
      <c r="R45" s="192"/>
      <c r="S45" s="192"/>
      <c r="T45" s="192"/>
      <c r="U45" s="192"/>
      <c r="V45" s="192"/>
      <c r="W45" s="192"/>
      <c r="X45" s="192"/>
      <c r="Y45" s="192"/>
      <c r="Z45" s="192"/>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26"/>
      <c r="B46" s="192"/>
      <c r="C46" s="192"/>
      <c r="D46" s="192"/>
      <c r="E46" s="192"/>
      <c r="F46" s="328"/>
      <c r="G46" s="328"/>
      <c r="J46" s="192"/>
      <c r="K46" s="192"/>
      <c r="L46" s="327"/>
      <c r="M46" s="192"/>
      <c r="N46" t="str">
        <f>IFERROR(IF(VLOOKUP(Tb_Activiteiten[[#This Row],[Openstelling]],Tb_Openstelling[],2,0)=1,1,""),"")</f>
        <v/>
      </c>
      <c r="O46" s="192"/>
      <c r="P46" s="192"/>
      <c r="Q46" s="192"/>
      <c r="R46" s="192"/>
      <c r="S46" s="192"/>
      <c r="T46" s="192"/>
      <c r="U46" s="192"/>
      <c r="V46" s="192"/>
      <c r="W46" s="192"/>
      <c r="X46" s="192"/>
      <c r="Y46" s="192"/>
      <c r="Z46" s="192"/>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26"/>
      <c r="B47" s="192"/>
      <c r="C47" s="192"/>
      <c r="D47" s="192"/>
      <c r="E47" s="192"/>
      <c r="F47" s="328"/>
      <c r="G47" s="328"/>
      <c r="J47" s="192"/>
      <c r="K47" s="192"/>
      <c r="L47" s="327"/>
      <c r="M47" s="192"/>
      <c r="N47" t="str">
        <f>IFERROR(IF(VLOOKUP(Tb_Activiteiten[[#This Row],[Openstelling]],Tb_Openstelling[],2,0)=1,1,""),"")</f>
        <v/>
      </c>
      <c r="O47" s="192"/>
      <c r="P47" s="192"/>
      <c r="Q47" s="192"/>
      <c r="R47" s="192"/>
      <c r="S47" s="192"/>
      <c r="T47" s="192"/>
      <c r="U47" s="192"/>
      <c r="V47" s="192"/>
      <c r="W47" s="192"/>
      <c r="X47" s="192"/>
      <c r="Y47" s="192"/>
      <c r="Z47" s="192"/>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26"/>
      <c r="B48" s="192"/>
      <c r="C48" s="192"/>
      <c r="D48" s="192"/>
      <c r="E48" s="192"/>
      <c r="F48" s="328"/>
      <c r="G48" s="328"/>
      <c r="J48" s="192"/>
      <c r="K48" s="192"/>
      <c r="L48" s="327"/>
      <c r="M48" s="192"/>
      <c r="N48" t="str">
        <f>IFERROR(IF(VLOOKUP(Tb_Activiteiten[[#This Row],[Openstelling]],Tb_Openstelling[],2,0)=1,1,""),"")</f>
        <v/>
      </c>
      <c r="O48" s="192"/>
      <c r="P48" s="192"/>
      <c r="Q48" s="192"/>
      <c r="R48" s="192"/>
      <c r="S48" s="192"/>
      <c r="T48" s="192"/>
      <c r="U48" s="192"/>
      <c r="V48" s="192"/>
      <c r="W48" s="192"/>
      <c r="X48" s="192"/>
      <c r="Y48" s="192"/>
      <c r="Z48" s="192"/>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26"/>
      <c r="B49" s="192"/>
      <c r="C49" s="192"/>
      <c r="D49" s="192"/>
      <c r="E49" s="192"/>
      <c r="F49" s="328"/>
      <c r="G49" s="328"/>
      <c r="J49" s="192"/>
      <c r="K49" s="192"/>
      <c r="L49" s="327"/>
      <c r="M49" s="192"/>
      <c r="N49" t="str">
        <f>IFERROR(IF(VLOOKUP(Tb_Activiteiten[[#This Row],[Openstelling]],Tb_Openstelling[],2,0)=1,1,""),"")</f>
        <v/>
      </c>
      <c r="O49" s="192"/>
      <c r="P49" s="192"/>
      <c r="Q49" s="192"/>
      <c r="R49" s="192"/>
      <c r="S49" s="192"/>
      <c r="T49" s="192"/>
      <c r="U49" s="192"/>
      <c r="V49" s="192"/>
      <c r="W49" s="192"/>
      <c r="X49" s="192"/>
      <c r="Y49" s="192"/>
      <c r="Z49" s="192"/>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26"/>
      <c r="B50" s="192"/>
      <c r="C50" s="192"/>
      <c r="D50" s="192"/>
      <c r="E50" s="192"/>
      <c r="F50" s="328"/>
      <c r="G50" s="328"/>
      <c r="J50" s="192"/>
      <c r="K50" s="192"/>
      <c r="L50" s="327"/>
      <c r="M50" s="192"/>
      <c r="N50" t="str">
        <f>IFERROR(IF(VLOOKUP(Tb_Activiteiten[[#This Row],[Openstelling]],Tb_Openstelling[],2,0)=1,1,""),"")</f>
        <v/>
      </c>
      <c r="O50" s="192"/>
      <c r="P50" s="192"/>
      <c r="Q50" s="192"/>
      <c r="R50" s="192"/>
      <c r="S50" s="192"/>
      <c r="T50" s="192"/>
      <c r="U50" s="192"/>
      <c r="V50" s="192"/>
      <c r="W50" s="192"/>
      <c r="X50" s="192"/>
      <c r="Y50" s="192"/>
      <c r="Z50" s="192"/>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26"/>
      <c r="B51" s="192"/>
      <c r="C51" s="192"/>
      <c r="D51" s="192"/>
      <c r="E51" s="192"/>
      <c r="F51" s="328"/>
      <c r="G51" s="328"/>
      <c r="J51" s="192"/>
      <c r="K51" s="192"/>
      <c r="L51" s="327"/>
      <c r="M51" s="192"/>
      <c r="N51" t="str">
        <f>IFERROR(IF(VLOOKUP(Tb_Activiteiten[[#This Row],[Openstelling]],Tb_Openstelling[],2,0)=1,1,""),"")</f>
        <v/>
      </c>
      <c r="O51" s="192"/>
      <c r="P51" s="192"/>
      <c r="Q51" s="192"/>
      <c r="R51" s="192"/>
      <c r="S51" s="192"/>
      <c r="T51" s="192"/>
      <c r="U51" s="192"/>
      <c r="V51" s="192"/>
      <c r="W51" s="192"/>
      <c r="X51" s="192"/>
      <c r="Y51" s="192"/>
      <c r="Z51" s="192"/>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26"/>
      <c r="B52" s="192"/>
      <c r="C52" s="192"/>
      <c r="D52" s="192"/>
      <c r="E52" s="192"/>
      <c r="F52" s="328"/>
      <c r="G52" s="328"/>
      <c r="J52" s="192"/>
      <c r="K52" s="192"/>
      <c r="L52" s="327"/>
      <c r="M52" s="192"/>
      <c r="N52" t="str">
        <f>IFERROR(IF(VLOOKUP(Tb_Activiteiten[[#This Row],[Openstelling]],Tb_Openstelling[],2,0)=1,1,""),"")</f>
        <v/>
      </c>
      <c r="O52" s="192"/>
      <c r="P52" s="192"/>
      <c r="Q52" s="192"/>
      <c r="R52" s="192"/>
      <c r="S52" s="192"/>
      <c r="T52" s="192"/>
      <c r="U52" s="192"/>
      <c r="V52" s="192"/>
      <c r="W52" s="192"/>
      <c r="X52" s="192"/>
      <c r="Y52" s="192"/>
      <c r="Z52" s="192"/>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26"/>
      <c r="B53" s="192"/>
      <c r="C53" s="192"/>
      <c r="D53" s="192"/>
      <c r="E53" s="192"/>
      <c r="F53" s="328"/>
      <c r="G53" s="328"/>
      <c r="J53" s="192"/>
      <c r="K53" s="192"/>
      <c r="L53" s="327"/>
      <c r="M53" s="192"/>
      <c r="N53" t="str">
        <f>IFERROR(IF(VLOOKUP(Tb_Activiteiten[[#This Row],[Openstelling]],Tb_Openstelling[],2,0)=1,1,""),"")</f>
        <v/>
      </c>
      <c r="O53" s="192"/>
      <c r="P53" s="192"/>
      <c r="Q53" s="192"/>
      <c r="R53" s="192"/>
      <c r="S53" s="192"/>
      <c r="T53" s="192"/>
      <c r="U53" s="192"/>
      <c r="V53" s="192"/>
      <c r="W53" s="192"/>
      <c r="X53" s="192"/>
      <c r="Y53" s="192"/>
      <c r="Z53" s="192"/>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26"/>
      <c r="B54" s="192"/>
      <c r="C54" s="192"/>
      <c r="D54" s="192"/>
      <c r="E54" s="192"/>
      <c r="F54" s="328"/>
      <c r="G54" s="328"/>
      <c r="J54" s="192"/>
      <c r="K54" s="192"/>
      <c r="L54" s="327"/>
      <c r="M54" s="192"/>
      <c r="N54" t="str">
        <f>IFERROR(IF(VLOOKUP(Tb_Activiteiten[[#This Row],[Openstelling]],Tb_Openstelling[],2,0)=1,1,""),"")</f>
        <v/>
      </c>
      <c r="O54" s="192"/>
      <c r="P54" s="192"/>
      <c r="Q54" s="192"/>
      <c r="R54" s="192"/>
      <c r="S54" s="192"/>
      <c r="T54" s="192"/>
      <c r="U54" s="192"/>
      <c r="V54" s="192"/>
      <c r="W54" s="192"/>
      <c r="X54" s="192"/>
      <c r="Y54" s="192"/>
      <c r="Z54" s="192"/>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26"/>
      <c r="B55" s="192"/>
      <c r="C55" s="192"/>
      <c r="D55" s="192"/>
      <c r="E55" s="192"/>
      <c r="F55" s="328"/>
      <c r="G55" s="328"/>
      <c r="J55" s="192"/>
      <c r="K55" s="192"/>
      <c r="L55" s="327"/>
      <c r="M55" s="192"/>
      <c r="N55" t="str">
        <f>IFERROR(IF(VLOOKUP(Tb_Activiteiten[[#This Row],[Openstelling]],Tb_Openstelling[],2,0)=1,1,""),"")</f>
        <v/>
      </c>
      <c r="O55" s="192"/>
      <c r="P55" s="192"/>
      <c r="Q55" s="192"/>
      <c r="R55" s="192"/>
      <c r="S55" s="192"/>
      <c r="T55" s="192"/>
      <c r="U55" s="192"/>
      <c r="V55" s="192"/>
      <c r="W55" s="192"/>
      <c r="X55" s="192"/>
      <c r="Y55" s="192"/>
      <c r="Z55" s="192"/>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26"/>
      <c r="B56" s="192"/>
      <c r="C56" s="192"/>
      <c r="D56" s="192"/>
      <c r="E56" s="192"/>
      <c r="F56" s="328"/>
      <c r="G56" s="328"/>
      <c r="J56" s="192"/>
      <c r="K56" s="192"/>
      <c r="L56" s="327"/>
      <c r="M56" s="192"/>
      <c r="N56" t="str">
        <f>IFERROR(IF(VLOOKUP(Tb_Activiteiten[[#This Row],[Openstelling]],Tb_Openstelling[],2,0)=1,1,""),"")</f>
        <v/>
      </c>
      <c r="O56" s="192"/>
      <c r="P56" s="192"/>
      <c r="Q56" s="192"/>
      <c r="R56" s="192"/>
      <c r="S56" s="192"/>
      <c r="T56" s="192"/>
      <c r="U56" s="192"/>
      <c r="V56" s="192"/>
      <c r="W56" s="192"/>
      <c r="X56" s="192"/>
      <c r="Y56" s="192"/>
      <c r="Z56" s="192"/>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26"/>
      <c r="B57" s="192"/>
      <c r="C57" s="192"/>
      <c r="D57" s="192"/>
      <c r="E57" s="192"/>
      <c r="F57" s="328"/>
      <c r="G57" s="328"/>
      <c r="J57" s="192"/>
      <c r="K57" s="192"/>
      <c r="L57" s="327"/>
      <c r="M57" s="192"/>
      <c r="N57" t="str">
        <f>IFERROR(IF(VLOOKUP(Tb_Activiteiten[[#This Row],[Openstelling]],Tb_Openstelling[],2,0)=1,1,""),"")</f>
        <v/>
      </c>
      <c r="O57" s="192"/>
      <c r="P57" s="192"/>
      <c r="Q57" s="192"/>
      <c r="R57" s="192"/>
      <c r="S57" s="192"/>
      <c r="T57" s="192"/>
      <c r="U57" s="192"/>
      <c r="V57" s="192"/>
      <c r="W57" s="192"/>
      <c r="X57" s="192"/>
      <c r="Y57" s="192"/>
      <c r="Z57" s="192"/>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26"/>
      <c r="B58" s="192"/>
      <c r="C58" s="192"/>
      <c r="D58" s="192"/>
      <c r="E58" s="192"/>
      <c r="F58" s="328"/>
      <c r="G58" s="328"/>
      <c r="J58" s="192"/>
      <c r="K58" s="192"/>
      <c r="L58" s="327"/>
      <c r="M58" s="192"/>
      <c r="N58" t="str">
        <f>IFERROR(IF(VLOOKUP(Tb_Activiteiten[[#This Row],[Openstelling]],Tb_Openstelling[],2,0)=1,1,""),"")</f>
        <v/>
      </c>
      <c r="O58" s="192"/>
      <c r="P58" s="192"/>
      <c r="Q58" s="192"/>
      <c r="R58" s="192"/>
      <c r="S58" s="192"/>
      <c r="T58" s="192"/>
      <c r="U58" s="192"/>
      <c r="V58" s="192"/>
      <c r="W58" s="192"/>
      <c r="X58" s="192"/>
      <c r="Y58" s="192"/>
      <c r="Z58" s="192"/>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26"/>
      <c r="B59" s="192"/>
      <c r="C59" s="192"/>
      <c r="D59" s="192"/>
      <c r="E59" s="192"/>
      <c r="F59" s="328"/>
      <c r="G59" s="328"/>
      <c r="J59" s="192"/>
      <c r="K59" s="192"/>
      <c r="L59" s="327"/>
      <c r="M59" s="192"/>
      <c r="N59" t="str">
        <f>IFERROR(IF(VLOOKUP(Tb_Activiteiten[[#This Row],[Openstelling]],Tb_Openstelling[],2,0)=1,1,""),"")</f>
        <v/>
      </c>
      <c r="O59" s="192"/>
      <c r="P59" s="192"/>
      <c r="Q59" s="192"/>
      <c r="R59" s="192"/>
      <c r="S59" s="192"/>
      <c r="T59" s="192"/>
      <c r="U59" s="192"/>
      <c r="V59" s="192"/>
      <c r="W59" s="192"/>
      <c r="X59" s="192"/>
      <c r="Y59" s="192"/>
      <c r="Z59" s="192"/>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26"/>
      <c r="B60" s="192"/>
      <c r="C60" s="192"/>
      <c r="D60" s="192"/>
      <c r="E60" s="192"/>
      <c r="F60" s="328"/>
      <c r="G60" s="328"/>
      <c r="J60" s="192"/>
      <c r="K60" s="192"/>
      <c r="L60" s="327"/>
      <c r="M60" s="192"/>
      <c r="N60" t="str">
        <f>IFERROR(IF(VLOOKUP(Tb_Activiteiten[[#This Row],[Openstelling]],Tb_Openstelling[],2,0)=1,1,""),"")</f>
        <v/>
      </c>
      <c r="O60" s="192"/>
      <c r="P60" s="192"/>
      <c r="Q60" s="192"/>
      <c r="R60" s="192"/>
      <c r="S60" s="192"/>
      <c r="T60" s="192"/>
      <c r="U60" s="192"/>
      <c r="V60" s="192"/>
      <c r="W60" s="192"/>
      <c r="X60" s="192"/>
      <c r="Y60" s="192"/>
      <c r="Z60" s="192"/>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26"/>
      <c r="B61" s="192"/>
      <c r="C61" s="192"/>
      <c r="D61" s="192"/>
      <c r="E61" s="192"/>
      <c r="F61" s="328"/>
      <c r="G61" s="328"/>
      <c r="J61" s="192"/>
      <c r="K61" s="192"/>
      <c r="L61" s="327"/>
      <c r="M61" s="192"/>
      <c r="N61" t="str">
        <f>IFERROR(IF(VLOOKUP(Tb_Activiteiten[[#This Row],[Openstelling]],Tb_Openstelling[],2,0)=1,1,""),"")</f>
        <v/>
      </c>
      <c r="O61" s="192"/>
      <c r="P61" s="192"/>
      <c r="Q61" s="192"/>
      <c r="R61" s="192"/>
      <c r="S61" s="192"/>
      <c r="T61" s="192"/>
      <c r="U61" s="192"/>
      <c r="V61" s="192"/>
      <c r="W61" s="192"/>
      <c r="X61" s="192"/>
      <c r="Y61" s="192"/>
      <c r="Z61" s="192"/>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26"/>
      <c r="B62" s="192"/>
      <c r="C62" s="192"/>
      <c r="D62" s="192"/>
      <c r="E62" s="192"/>
      <c r="F62" s="328"/>
      <c r="G62" s="328"/>
      <c r="J62" s="192"/>
      <c r="K62" s="192"/>
      <c r="L62" s="327"/>
      <c r="M62" s="192"/>
      <c r="N62" t="str">
        <f>IFERROR(IF(VLOOKUP(Tb_Activiteiten[[#This Row],[Openstelling]],Tb_Openstelling[],2,0)=1,1,""),"")</f>
        <v/>
      </c>
      <c r="O62" s="192"/>
      <c r="P62" s="192"/>
      <c r="Q62" s="192"/>
      <c r="R62" s="192"/>
      <c r="S62" s="192"/>
      <c r="T62" s="192"/>
      <c r="U62" s="192"/>
      <c r="V62" s="192"/>
      <c r="W62" s="192"/>
      <c r="X62" s="192"/>
      <c r="Y62" s="192"/>
      <c r="Z62" s="192"/>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26"/>
      <c r="B63" s="192"/>
      <c r="C63" s="192"/>
      <c r="D63" s="192"/>
      <c r="E63" s="192"/>
      <c r="F63" s="328"/>
      <c r="G63" s="328"/>
      <c r="J63" s="192"/>
      <c r="K63" s="192"/>
      <c r="L63" s="327"/>
      <c r="M63" s="192"/>
      <c r="N63" t="str">
        <f>IFERROR(IF(VLOOKUP(Tb_Activiteiten[[#This Row],[Openstelling]],Tb_Openstelling[],2,0)=1,1,""),"")</f>
        <v/>
      </c>
      <c r="O63" s="192"/>
      <c r="P63" s="192"/>
      <c r="Q63" s="192"/>
      <c r="R63" s="192"/>
      <c r="S63" s="192"/>
      <c r="T63" s="192"/>
      <c r="U63" s="192"/>
      <c r="V63" s="192"/>
      <c r="W63" s="192"/>
      <c r="X63" s="192"/>
      <c r="Y63" s="192"/>
      <c r="Z63" s="192"/>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26"/>
      <c r="B64" s="192"/>
      <c r="C64" s="192"/>
      <c r="D64" s="192"/>
      <c r="E64" s="192"/>
      <c r="F64" s="328"/>
      <c r="G64" s="328"/>
      <c r="J64" s="192"/>
      <c r="K64" s="192"/>
      <c r="L64" s="327"/>
      <c r="M64" s="192"/>
      <c r="N64" t="str">
        <f>IFERROR(IF(VLOOKUP(Tb_Activiteiten[[#This Row],[Openstelling]],Tb_Openstelling[],2,0)=1,1,""),"")</f>
        <v/>
      </c>
      <c r="O64" s="192"/>
      <c r="P64" s="192"/>
      <c r="Q64" s="192"/>
      <c r="R64" s="192"/>
      <c r="S64" s="192"/>
      <c r="T64" s="192"/>
      <c r="U64" s="192"/>
      <c r="V64" s="192"/>
      <c r="W64" s="192"/>
      <c r="X64" s="192"/>
      <c r="Y64" s="192"/>
      <c r="Z64" s="192"/>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26"/>
      <c r="B65" s="192"/>
      <c r="C65" s="192"/>
      <c r="D65" s="192"/>
      <c r="E65" s="192"/>
      <c r="F65" s="328"/>
      <c r="G65" s="328"/>
      <c r="J65" s="192"/>
      <c r="K65" s="192"/>
      <c r="L65" s="327"/>
      <c r="M65" s="192"/>
      <c r="N65" t="str">
        <f>IFERROR(IF(VLOOKUP(Tb_Activiteiten[[#This Row],[Openstelling]],Tb_Openstelling[],2,0)=1,1,""),"")</f>
        <v/>
      </c>
      <c r="O65" s="192"/>
      <c r="P65" s="192"/>
      <c r="Q65" s="192"/>
      <c r="R65" s="192"/>
      <c r="S65" s="192"/>
      <c r="T65" s="192"/>
      <c r="U65" s="192"/>
      <c r="V65" s="192"/>
      <c r="W65" s="192"/>
      <c r="X65" s="192"/>
      <c r="Y65" s="192"/>
      <c r="Z65" s="192"/>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26"/>
      <c r="B66" s="192"/>
      <c r="C66" s="192"/>
      <c r="D66" s="192"/>
      <c r="E66" s="192"/>
      <c r="F66" s="328"/>
      <c r="G66" s="328"/>
      <c r="J66" s="192"/>
      <c r="K66" s="192"/>
      <c r="L66" s="327"/>
      <c r="M66" s="192"/>
      <c r="N66" t="str">
        <f>IFERROR(IF(VLOOKUP(Tb_Activiteiten[[#This Row],[Openstelling]],Tb_Openstelling[],2,0)=1,1,""),"")</f>
        <v/>
      </c>
      <c r="O66" s="192"/>
      <c r="P66" s="192"/>
      <c r="Q66" s="192"/>
      <c r="R66" s="192"/>
      <c r="S66" s="192"/>
      <c r="T66" s="192"/>
      <c r="U66" s="192"/>
      <c r="V66" s="192"/>
      <c r="W66" s="192"/>
      <c r="X66" s="192"/>
      <c r="Y66" s="192"/>
      <c r="Z66" s="192"/>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26"/>
      <c r="B67" s="192"/>
      <c r="C67" s="192"/>
      <c r="D67" s="192"/>
      <c r="E67" s="192"/>
      <c r="F67" s="328"/>
      <c r="G67" s="328"/>
      <c r="J67" s="192"/>
      <c r="K67" s="192"/>
      <c r="L67" s="327"/>
      <c r="M67" s="192"/>
      <c r="N67" t="str">
        <f>IFERROR(IF(VLOOKUP(Tb_Activiteiten[[#This Row],[Openstelling]],Tb_Openstelling[],2,0)=1,1,""),"")</f>
        <v/>
      </c>
      <c r="O67" s="192"/>
      <c r="P67" s="192"/>
      <c r="Q67" s="192"/>
      <c r="R67" s="192"/>
      <c r="S67" s="192"/>
      <c r="T67" s="192"/>
      <c r="U67" s="192"/>
      <c r="V67" s="192"/>
      <c r="W67" s="192"/>
      <c r="X67" s="192"/>
      <c r="Y67" s="192"/>
      <c r="Z67" s="192"/>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26"/>
      <c r="B68" s="192"/>
      <c r="C68" s="192"/>
      <c r="D68" s="192"/>
      <c r="E68" s="192"/>
      <c r="F68" s="328"/>
      <c r="G68" s="328"/>
      <c r="J68" s="192"/>
      <c r="K68" s="192"/>
      <c r="L68" s="327"/>
      <c r="M68" s="192"/>
      <c r="N68" t="str">
        <f>IFERROR(IF(VLOOKUP(Tb_Activiteiten[[#This Row],[Openstelling]],Tb_Openstelling[],2,0)=1,1,""),"")</f>
        <v/>
      </c>
      <c r="O68" s="192"/>
      <c r="P68" s="192"/>
      <c r="Q68" s="192"/>
      <c r="R68" s="192"/>
      <c r="S68" s="192"/>
      <c r="T68" s="192"/>
      <c r="U68" s="192"/>
      <c r="V68" s="192"/>
      <c r="W68" s="192"/>
      <c r="X68" s="192"/>
      <c r="Y68" s="192"/>
      <c r="Z68" s="192"/>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26"/>
      <c r="B69" s="192"/>
      <c r="C69" s="192"/>
      <c r="D69" s="192"/>
      <c r="E69" s="192"/>
      <c r="F69" s="328"/>
      <c r="G69" s="328"/>
      <c r="J69" s="192"/>
      <c r="K69" s="192"/>
      <c r="L69" s="327"/>
      <c r="M69" s="192"/>
      <c r="N69" t="str">
        <f>IFERROR(IF(VLOOKUP(Tb_Activiteiten[[#This Row],[Openstelling]],Tb_Openstelling[],2,0)=1,1,""),"")</f>
        <v/>
      </c>
      <c r="O69" s="192"/>
      <c r="P69" s="192"/>
      <c r="Q69" s="192"/>
      <c r="R69" s="192"/>
      <c r="S69" s="192"/>
      <c r="T69" s="192"/>
      <c r="U69" s="192"/>
      <c r="V69" s="192"/>
      <c r="W69" s="192"/>
      <c r="X69" s="192"/>
      <c r="Y69" s="192"/>
      <c r="Z69" s="192"/>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26"/>
      <c r="B70" s="192"/>
      <c r="C70" s="192"/>
      <c r="D70" s="192"/>
      <c r="E70" s="192"/>
      <c r="F70" s="328"/>
      <c r="G70" s="328"/>
      <c r="J70" s="192"/>
      <c r="K70" s="192"/>
      <c r="L70" s="327"/>
      <c r="M70" s="192"/>
      <c r="N70" t="str">
        <f>IFERROR(IF(VLOOKUP(Tb_Activiteiten[[#This Row],[Openstelling]],Tb_Openstelling[],2,0)=1,1,""),"")</f>
        <v/>
      </c>
      <c r="O70" s="192"/>
      <c r="P70" s="192"/>
      <c r="Q70" s="192"/>
      <c r="R70" s="192"/>
      <c r="S70" s="192"/>
      <c r="T70" s="192"/>
      <c r="U70" s="192"/>
      <c r="V70" s="192"/>
      <c r="W70" s="192"/>
      <c r="X70" s="192"/>
      <c r="Y70" s="192"/>
      <c r="Z70" s="192"/>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26"/>
      <c r="B71" s="192"/>
      <c r="C71" s="192"/>
      <c r="D71" s="192"/>
      <c r="E71" s="192"/>
      <c r="F71" s="328"/>
      <c r="G71" s="328"/>
      <c r="J71" s="192"/>
      <c r="K71" s="192"/>
      <c r="L71" s="327"/>
      <c r="M71" s="192"/>
      <c r="N71" t="str">
        <f>IFERROR(IF(VLOOKUP(Tb_Activiteiten[[#This Row],[Openstelling]],Tb_Openstelling[],2,0)=1,1,""),"")</f>
        <v/>
      </c>
      <c r="O71" s="192"/>
      <c r="P71" s="192"/>
      <c r="Q71" s="192"/>
      <c r="R71" s="192"/>
      <c r="S71" s="192"/>
      <c r="T71" s="192"/>
      <c r="U71" s="192"/>
      <c r="V71" s="192"/>
      <c r="W71" s="192"/>
      <c r="X71" s="192"/>
      <c r="Y71" s="192"/>
      <c r="Z71" s="192"/>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26"/>
      <c r="B72" s="192"/>
      <c r="C72" s="192"/>
      <c r="D72" s="192"/>
      <c r="E72" s="192"/>
      <c r="F72" s="328"/>
      <c r="G72" s="328"/>
      <c r="J72" s="192"/>
      <c r="K72" s="192"/>
      <c r="L72" s="327"/>
      <c r="M72" s="192"/>
      <c r="N72" t="str">
        <f>IFERROR(IF(VLOOKUP(Tb_Activiteiten[[#This Row],[Openstelling]],Tb_Openstelling[],2,0)=1,1,""),"")</f>
        <v/>
      </c>
      <c r="O72" s="192"/>
      <c r="P72" s="192"/>
      <c r="Q72" s="192"/>
      <c r="R72" s="192"/>
      <c r="S72" s="192"/>
      <c r="T72" s="192"/>
      <c r="U72" s="192"/>
      <c r="V72" s="192"/>
      <c r="W72" s="192"/>
      <c r="X72" s="192"/>
      <c r="Y72" s="192"/>
      <c r="Z72" s="192"/>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26"/>
      <c r="B73" s="192"/>
      <c r="C73" s="192"/>
      <c r="D73" s="192"/>
      <c r="E73" s="192"/>
      <c r="F73" s="328"/>
      <c r="G73" s="328"/>
      <c r="J73" s="192"/>
      <c r="K73" s="192"/>
      <c r="L73" s="327"/>
      <c r="M73" s="192"/>
      <c r="N73" t="str">
        <f>IFERROR(IF(VLOOKUP(Tb_Activiteiten[[#This Row],[Openstelling]],Tb_Openstelling[],2,0)=1,1,""),"")</f>
        <v/>
      </c>
      <c r="O73" s="192"/>
      <c r="P73" s="192"/>
      <c r="Q73" s="192"/>
      <c r="R73" s="192"/>
      <c r="S73" s="192"/>
      <c r="T73" s="192"/>
      <c r="U73" s="192"/>
      <c r="V73" s="192"/>
      <c r="W73" s="192"/>
      <c r="X73" s="192"/>
      <c r="Y73" s="192"/>
      <c r="Z73" s="192"/>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26"/>
      <c r="B74" s="192"/>
      <c r="C74" s="192"/>
      <c r="D74" s="192"/>
      <c r="E74" s="192"/>
      <c r="F74" s="328"/>
      <c r="G74" s="328"/>
      <c r="J74" s="192"/>
      <c r="K74" s="192"/>
      <c r="L74" s="327"/>
      <c r="M74" s="192"/>
      <c r="N74" t="str">
        <f>IFERROR(IF(VLOOKUP(Tb_Activiteiten[[#This Row],[Openstelling]],Tb_Openstelling[],2,0)=1,1,""),"")</f>
        <v/>
      </c>
      <c r="O74" s="192"/>
      <c r="P74" s="192"/>
      <c r="Q74" s="192"/>
      <c r="R74" s="192"/>
      <c r="S74" s="192"/>
      <c r="T74" s="192"/>
      <c r="U74" s="192"/>
      <c r="V74" s="192"/>
      <c r="W74" s="192"/>
      <c r="X74" s="192"/>
      <c r="Y74" s="192"/>
      <c r="Z74" s="192"/>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26"/>
      <c r="B75" s="192"/>
      <c r="C75" s="192"/>
      <c r="D75" s="192"/>
      <c r="E75" s="192"/>
      <c r="F75" s="328"/>
      <c r="G75" s="328"/>
      <c r="J75" s="192"/>
      <c r="K75" s="192"/>
      <c r="L75" s="327"/>
      <c r="M75" s="192"/>
      <c r="N75" t="str">
        <f>IFERROR(IF(VLOOKUP(Tb_Activiteiten[[#This Row],[Openstelling]],Tb_Openstelling[],2,0)=1,1,""),"")</f>
        <v/>
      </c>
      <c r="O75" s="192"/>
      <c r="P75" s="192"/>
      <c r="Q75" s="192"/>
      <c r="R75" s="192"/>
      <c r="S75" s="192"/>
      <c r="T75" s="192"/>
      <c r="U75" s="192"/>
      <c r="V75" s="192"/>
      <c r="W75" s="192"/>
      <c r="X75" s="192"/>
      <c r="Y75" s="192"/>
      <c r="Z75" s="192"/>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26"/>
      <c r="B76" s="192"/>
      <c r="C76" s="192"/>
      <c r="D76" s="192"/>
      <c r="E76" s="192"/>
      <c r="F76" s="328"/>
      <c r="G76" s="328"/>
      <c r="J76" s="192"/>
      <c r="K76" s="192"/>
      <c r="L76" s="327"/>
      <c r="M76" s="192"/>
      <c r="N76" t="str">
        <f>IFERROR(IF(VLOOKUP(Tb_Activiteiten[[#This Row],[Openstelling]],Tb_Openstelling[],2,0)=1,1,""),"")</f>
        <v/>
      </c>
      <c r="O76" s="192"/>
      <c r="P76" s="192"/>
      <c r="Q76" s="192"/>
      <c r="R76" s="192"/>
      <c r="S76" s="192"/>
      <c r="T76" s="192"/>
      <c r="U76" s="192"/>
      <c r="V76" s="192"/>
      <c r="W76" s="192"/>
      <c r="X76" s="192"/>
      <c r="Y76" s="192"/>
      <c r="Z76" s="192"/>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26"/>
      <c r="B77" s="192"/>
      <c r="C77" s="192"/>
      <c r="D77" s="192"/>
      <c r="E77" s="192"/>
      <c r="F77" s="328"/>
      <c r="G77" s="328"/>
      <c r="J77" s="192"/>
      <c r="K77" s="192"/>
      <c r="L77" s="327"/>
      <c r="M77" s="192"/>
      <c r="N77" t="str">
        <f>IFERROR(IF(VLOOKUP(Tb_Activiteiten[[#This Row],[Openstelling]],Tb_Openstelling[],2,0)=1,1,""),"")</f>
        <v/>
      </c>
      <c r="O77" s="192"/>
      <c r="P77" s="192"/>
      <c r="Q77" s="192"/>
      <c r="R77" s="192"/>
      <c r="S77" s="192"/>
      <c r="T77" s="192"/>
      <c r="U77" s="192"/>
      <c r="V77" s="192"/>
      <c r="W77" s="192"/>
      <c r="X77" s="192"/>
      <c r="Y77" s="192"/>
      <c r="Z77" s="192"/>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26"/>
      <c r="B78" s="192"/>
      <c r="C78" s="192"/>
      <c r="D78" s="192"/>
      <c r="E78" s="192"/>
      <c r="F78" s="328"/>
      <c r="G78" s="328"/>
      <c r="J78" s="192"/>
      <c r="K78" s="192"/>
      <c r="L78" s="327"/>
      <c r="M78" s="192"/>
      <c r="N78" t="str">
        <f>IFERROR(IF(VLOOKUP(Tb_Activiteiten[[#This Row],[Openstelling]],Tb_Openstelling[],2,0)=1,1,""),"")</f>
        <v/>
      </c>
      <c r="O78" s="192"/>
      <c r="P78" s="192"/>
      <c r="Q78" s="192"/>
      <c r="R78" s="192"/>
      <c r="S78" s="192"/>
      <c r="T78" s="192"/>
      <c r="U78" s="192"/>
      <c r="V78" s="192"/>
      <c r="W78" s="192"/>
      <c r="X78" s="192"/>
      <c r="Y78" s="192"/>
      <c r="Z78" s="192"/>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26"/>
      <c r="B79" s="192"/>
      <c r="C79" s="192"/>
      <c r="D79" s="192"/>
      <c r="E79" s="192"/>
      <c r="F79" s="328"/>
      <c r="G79" s="328"/>
      <c r="J79" s="192"/>
      <c r="K79" s="192"/>
      <c r="L79" s="327"/>
      <c r="M79" s="192"/>
      <c r="N79" t="str">
        <f>IFERROR(IF(VLOOKUP(Tb_Activiteiten[[#This Row],[Openstelling]],Tb_Openstelling[],2,0)=1,1,""),"")</f>
        <v/>
      </c>
      <c r="O79" s="192"/>
      <c r="P79" s="192"/>
      <c r="Q79" s="192"/>
      <c r="R79" s="192"/>
      <c r="S79" s="192"/>
      <c r="T79" s="192"/>
      <c r="U79" s="192"/>
      <c r="V79" s="192"/>
      <c r="W79" s="192"/>
      <c r="X79" s="192"/>
      <c r="Y79" s="192"/>
      <c r="Z79" s="192"/>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26"/>
      <c r="B80" s="192"/>
      <c r="C80" s="192"/>
      <c r="D80" s="192"/>
      <c r="E80" s="192"/>
      <c r="F80" s="328"/>
      <c r="G80" s="328"/>
      <c r="J80" s="192"/>
      <c r="K80" s="192"/>
      <c r="L80" s="327"/>
      <c r="M80" s="192"/>
      <c r="N80" t="str">
        <f>IFERROR(IF(VLOOKUP(Tb_Activiteiten[[#This Row],[Openstelling]],Tb_Openstelling[],2,0)=1,1,""),"")</f>
        <v/>
      </c>
      <c r="O80" s="192"/>
      <c r="P80" s="192"/>
      <c r="Q80" s="192"/>
      <c r="R80" s="192"/>
      <c r="S80" s="192"/>
      <c r="T80" s="192"/>
      <c r="U80" s="192"/>
      <c r="V80" s="192"/>
      <c r="W80" s="192"/>
      <c r="X80" s="192"/>
      <c r="Y80" s="192"/>
      <c r="Z80" s="192"/>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26"/>
      <c r="B81" s="192"/>
      <c r="C81" s="192"/>
      <c r="D81" s="192"/>
      <c r="E81" s="192"/>
      <c r="F81" s="328"/>
      <c r="G81" s="328"/>
      <c r="J81" s="192"/>
      <c r="K81" s="192"/>
      <c r="L81" s="327"/>
      <c r="M81" s="192"/>
      <c r="N81" t="str">
        <f>IFERROR(IF(VLOOKUP(Tb_Activiteiten[[#This Row],[Openstelling]],Tb_Openstelling[],2,0)=1,1,""),"")</f>
        <v/>
      </c>
      <c r="O81" s="192"/>
      <c r="P81" s="192"/>
      <c r="Q81" s="192"/>
      <c r="R81" s="192"/>
      <c r="S81" s="192"/>
      <c r="T81" s="192"/>
      <c r="U81" s="192"/>
      <c r="V81" s="192"/>
      <c r="W81" s="192"/>
      <c r="X81" s="192"/>
      <c r="Y81" s="192"/>
      <c r="Z81" s="192"/>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26"/>
      <c r="B82" s="192"/>
      <c r="C82" s="192"/>
      <c r="D82" s="192"/>
      <c r="E82" s="192"/>
      <c r="F82" s="328"/>
      <c r="G82" s="328"/>
      <c r="J82" s="192"/>
      <c r="K82" s="192"/>
      <c r="L82" s="327"/>
      <c r="M82" s="192"/>
      <c r="N82" t="str">
        <f>IFERROR(IF(VLOOKUP(Tb_Activiteiten[[#This Row],[Openstelling]],Tb_Openstelling[],2,0)=1,1,""),"")</f>
        <v/>
      </c>
      <c r="O82" s="192"/>
      <c r="P82" s="192"/>
      <c r="Q82" s="192"/>
      <c r="R82" s="192"/>
      <c r="S82" s="192"/>
      <c r="T82" s="192"/>
      <c r="U82" s="192"/>
      <c r="V82" s="192"/>
      <c r="W82" s="192"/>
      <c r="X82" s="192"/>
      <c r="Y82" s="192"/>
      <c r="Z82" s="192"/>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26"/>
      <c r="B83" s="192"/>
      <c r="C83" s="192"/>
      <c r="D83" s="192"/>
      <c r="E83" s="192"/>
      <c r="F83" s="328"/>
      <c r="G83" s="328"/>
      <c r="J83" s="192"/>
      <c r="K83" s="192"/>
      <c r="L83" s="327"/>
      <c r="M83" s="192"/>
      <c r="N83" t="str">
        <f>IFERROR(IF(VLOOKUP(Tb_Activiteiten[[#This Row],[Openstelling]],Tb_Openstelling[],2,0)=1,1,""),"")</f>
        <v/>
      </c>
      <c r="O83" s="192"/>
      <c r="P83" s="192"/>
      <c r="Q83" s="192"/>
      <c r="R83" s="192"/>
      <c r="S83" s="192"/>
      <c r="T83" s="192"/>
      <c r="U83" s="192"/>
      <c r="V83" s="192"/>
      <c r="W83" s="192"/>
      <c r="X83" s="192"/>
      <c r="Y83" s="192"/>
      <c r="Z83" s="192"/>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26"/>
      <c r="B84" s="192"/>
      <c r="C84" s="192"/>
      <c r="D84" s="192"/>
      <c r="E84" s="192"/>
      <c r="F84" s="328"/>
      <c r="G84" s="328"/>
      <c r="J84" s="192"/>
      <c r="K84" s="192"/>
      <c r="L84" s="327"/>
      <c r="M84" s="192"/>
      <c r="N84" t="str">
        <f>IFERROR(IF(VLOOKUP(Tb_Activiteiten[[#This Row],[Openstelling]],Tb_Openstelling[],2,0)=1,1,""),"")</f>
        <v/>
      </c>
      <c r="O84" s="192"/>
      <c r="P84" s="192"/>
      <c r="Q84" s="192"/>
      <c r="R84" s="192"/>
      <c r="S84" s="192"/>
      <c r="T84" s="192"/>
      <c r="U84" s="192"/>
      <c r="V84" s="192"/>
      <c r="W84" s="192"/>
      <c r="X84" s="192"/>
      <c r="Y84" s="192"/>
      <c r="Z84" s="192"/>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26"/>
      <c r="B85" s="192"/>
      <c r="C85" s="192"/>
      <c r="D85" s="192"/>
      <c r="E85" s="192"/>
      <c r="F85" s="328"/>
      <c r="G85" s="328"/>
      <c r="J85" s="192"/>
      <c r="K85" s="192"/>
      <c r="L85" s="327"/>
      <c r="M85" s="192"/>
      <c r="N85" t="str">
        <f>IFERROR(IF(VLOOKUP(Tb_Activiteiten[[#This Row],[Openstelling]],Tb_Openstelling[],2,0)=1,1,""),"")</f>
        <v/>
      </c>
      <c r="O85" s="192"/>
      <c r="P85" s="192"/>
      <c r="Q85" s="192"/>
      <c r="R85" s="192"/>
      <c r="S85" s="192"/>
      <c r="T85" s="192"/>
      <c r="U85" s="192"/>
      <c r="V85" s="192"/>
      <c r="W85" s="192"/>
      <c r="X85" s="192"/>
      <c r="Y85" s="192"/>
      <c r="Z85" s="192"/>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26"/>
      <c r="B86" s="192"/>
      <c r="C86" s="192"/>
      <c r="D86" s="192"/>
      <c r="E86" s="192"/>
      <c r="F86" s="328"/>
      <c r="G86" s="328"/>
      <c r="J86" s="192"/>
      <c r="K86" s="192"/>
      <c r="L86" s="327"/>
      <c r="M86" s="192"/>
      <c r="N86" t="str">
        <f>IFERROR(IF(VLOOKUP(Tb_Activiteiten[[#This Row],[Openstelling]],Tb_Openstelling[],2,0)=1,1,""),"")</f>
        <v/>
      </c>
      <c r="O86" s="192"/>
      <c r="P86" s="192"/>
      <c r="Q86" s="192"/>
      <c r="R86" s="192"/>
      <c r="S86" s="192"/>
      <c r="T86" s="192"/>
      <c r="U86" s="192"/>
      <c r="V86" s="192"/>
      <c r="W86" s="192"/>
      <c r="X86" s="192"/>
      <c r="Y86" s="192"/>
      <c r="Z86" s="192"/>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26"/>
      <c r="B87" s="192"/>
      <c r="C87" s="192"/>
      <c r="D87" s="192"/>
      <c r="E87" s="192"/>
      <c r="F87" s="328"/>
      <c r="G87" s="328"/>
      <c r="J87" s="192"/>
      <c r="K87" s="192"/>
      <c r="L87" s="327"/>
      <c r="M87" s="192"/>
      <c r="N87" t="str">
        <f>IFERROR(IF(VLOOKUP(Tb_Activiteiten[[#This Row],[Openstelling]],Tb_Openstelling[],2,0)=1,1,""),"")</f>
        <v/>
      </c>
      <c r="O87" s="192"/>
      <c r="P87" s="192"/>
      <c r="Q87" s="192"/>
      <c r="R87" s="192"/>
      <c r="S87" s="192"/>
      <c r="T87" s="192"/>
      <c r="U87" s="192"/>
      <c r="V87" s="192"/>
      <c r="W87" s="192"/>
      <c r="X87" s="192"/>
      <c r="Y87" s="192"/>
      <c r="Z87" s="192"/>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26"/>
      <c r="B88" s="192"/>
      <c r="C88" s="192"/>
      <c r="D88" s="192"/>
      <c r="E88" s="192"/>
      <c r="F88" s="328"/>
      <c r="G88" s="328"/>
      <c r="J88" s="192"/>
      <c r="K88" s="192"/>
      <c r="L88" s="327"/>
      <c r="M88" s="192"/>
      <c r="N88" t="str">
        <f>IFERROR(IF(VLOOKUP(Tb_Activiteiten[[#This Row],[Openstelling]],Tb_Openstelling[],2,0)=1,1,""),"")</f>
        <v/>
      </c>
      <c r="O88" s="192"/>
      <c r="P88" s="192"/>
      <c r="Q88" s="192"/>
      <c r="R88" s="192"/>
      <c r="S88" s="192"/>
      <c r="T88" s="192"/>
      <c r="U88" s="192"/>
      <c r="V88" s="192"/>
      <c r="W88" s="192"/>
      <c r="X88" s="192"/>
      <c r="Y88" s="192"/>
      <c r="Z88" s="192"/>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26"/>
      <c r="B89" s="192"/>
      <c r="C89" s="192"/>
      <c r="D89" s="192"/>
      <c r="E89" s="192"/>
      <c r="F89" s="328"/>
      <c r="G89" s="328"/>
      <c r="J89" s="192"/>
      <c r="K89" s="192"/>
      <c r="L89" s="327"/>
      <c r="M89" s="192"/>
      <c r="N89" t="str">
        <f>IFERROR(IF(VLOOKUP(Tb_Activiteiten[[#This Row],[Openstelling]],Tb_Openstelling[],2,0)=1,1,""),"")</f>
        <v/>
      </c>
      <c r="O89" s="192"/>
      <c r="P89" s="192"/>
      <c r="Q89" s="192"/>
      <c r="R89" s="192"/>
      <c r="S89" s="192"/>
      <c r="T89" s="192"/>
      <c r="U89" s="192"/>
      <c r="V89" s="192"/>
      <c r="W89" s="192"/>
      <c r="X89" s="192"/>
      <c r="Y89" s="192"/>
      <c r="Z89" s="192"/>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26"/>
      <c r="B90" s="192"/>
      <c r="C90" s="192"/>
      <c r="D90" s="192"/>
      <c r="E90" s="192"/>
      <c r="F90" s="328"/>
      <c r="G90" s="328"/>
      <c r="J90" s="192"/>
      <c r="K90" s="192"/>
      <c r="L90" s="327"/>
      <c r="M90" s="192"/>
      <c r="N90" t="str">
        <f>IFERROR(IF(VLOOKUP(Tb_Activiteiten[[#This Row],[Openstelling]],Tb_Openstelling[],2,0)=1,1,""),"")</f>
        <v/>
      </c>
      <c r="O90" s="192"/>
      <c r="P90" s="192"/>
      <c r="Q90" s="192"/>
      <c r="R90" s="192"/>
      <c r="S90" s="192"/>
      <c r="T90" s="192"/>
      <c r="U90" s="192"/>
      <c r="V90" s="192"/>
      <c r="W90" s="192"/>
      <c r="X90" s="192"/>
      <c r="Y90" s="192"/>
      <c r="Z90" s="192"/>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26"/>
      <c r="B91" s="192"/>
      <c r="C91" s="192"/>
      <c r="D91" s="192"/>
      <c r="E91" s="192"/>
      <c r="F91" s="328"/>
      <c r="G91" s="328"/>
      <c r="J91" s="192"/>
      <c r="K91" s="192"/>
      <c r="L91" s="327"/>
      <c r="M91" s="192"/>
      <c r="N91" t="str">
        <f>IFERROR(IF(VLOOKUP(Tb_Activiteiten[[#This Row],[Openstelling]],Tb_Openstelling[],2,0)=1,1,""),"")</f>
        <v/>
      </c>
      <c r="O91" s="192"/>
      <c r="P91" s="192"/>
      <c r="Q91" s="192"/>
      <c r="R91" s="192"/>
      <c r="S91" s="192"/>
      <c r="T91" s="192"/>
      <c r="U91" s="192"/>
      <c r="V91" s="192"/>
      <c r="W91" s="192"/>
      <c r="X91" s="192"/>
      <c r="Y91" s="192"/>
      <c r="Z91" s="192"/>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26"/>
      <c r="B92" s="192"/>
      <c r="C92" s="192"/>
      <c r="D92" s="192"/>
      <c r="E92" s="192"/>
      <c r="F92" s="328"/>
      <c r="G92" s="328"/>
      <c r="J92" s="192"/>
      <c r="K92" s="192"/>
      <c r="L92" s="327"/>
      <c r="M92" s="192"/>
      <c r="N92" t="str">
        <f>IFERROR(IF(VLOOKUP(Tb_Activiteiten[[#This Row],[Openstelling]],Tb_Openstelling[],2,0)=1,1,""),"")</f>
        <v/>
      </c>
      <c r="O92" s="192"/>
      <c r="P92" s="192"/>
      <c r="Q92" s="192"/>
      <c r="R92" s="192"/>
      <c r="S92" s="192"/>
      <c r="T92" s="192"/>
      <c r="U92" s="192"/>
      <c r="V92" s="192"/>
      <c r="W92" s="192"/>
      <c r="X92" s="192"/>
      <c r="Y92" s="192"/>
      <c r="Z92" s="192"/>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26"/>
      <c r="B93" s="192"/>
      <c r="C93" s="192"/>
      <c r="D93" s="192"/>
      <c r="E93" s="192"/>
      <c r="F93" s="328"/>
      <c r="G93" s="328"/>
      <c r="J93" s="192"/>
      <c r="K93" s="192"/>
      <c r="L93" s="327"/>
      <c r="M93" s="192"/>
      <c r="N93" t="str">
        <f>IFERROR(IF(VLOOKUP(Tb_Activiteiten[[#This Row],[Openstelling]],Tb_Openstelling[],2,0)=1,1,""),"")</f>
        <v/>
      </c>
      <c r="O93" s="192"/>
      <c r="P93" s="192"/>
      <c r="Q93" s="192"/>
      <c r="R93" s="192"/>
      <c r="S93" s="192"/>
      <c r="T93" s="192"/>
      <c r="U93" s="192"/>
      <c r="V93" s="192"/>
      <c r="W93" s="192"/>
      <c r="X93" s="192"/>
      <c r="Y93" s="192"/>
      <c r="Z93" s="192"/>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26"/>
      <c r="B94" s="192"/>
      <c r="C94" s="192"/>
      <c r="D94" s="192"/>
      <c r="E94" s="192"/>
      <c r="F94" s="328"/>
      <c r="G94" s="328"/>
      <c r="J94" s="192"/>
      <c r="K94" s="192"/>
      <c r="L94" s="327"/>
      <c r="M94" s="192"/>
      <c r="N94" t="str">
        <f>IFERROR(IF(VLOOKUP(Tb_Activiteiten[[#This Row],[Openstelling]],Tb_Openstelling[],2,0)=1,1,""),"")</f>
        <v/>
      </c>
      <c r="O94" s="192"/>
      <c r="P94" s="192"/>
      <c r="Q94" s="192"/>
      <c r="R94" s="192"/>
      <c r="S94" s="192"/>
      <c r="T94" s="192"/>
      <c r="U94" s="192"/>
      <c r="V94" s="192"/>
      <c r="W94" s="192"/>
      <c r="X94" s="192"/>
      <c r="Y94" s="192"/>
      <c r="Z94" s="192"/>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26"/>
      <c r="B95" s="192"/>
      <c r="C95" s="192"/>
      <c r="D95" s="192"/>
      <c r="E95" s="192"/>
      <c r="F95" s="328"/>
      <c r="G95" s="328"/>
      <c r="J95" s="192"/>
      <c r="K95" s="192"/>
      <c r="L95" s="327"/>
      <c r="M95" s="192"/>
      <c r="N95" t="str">
        <f>IFERROR(IF(VLOOKUP(Tb_Activiteiten[[#This Row],[Openstelling]],Tb_Openstelling[],2,0)=1,1,""),"")</f>
        <v/>
      </c>
      <c r="O95" s="192"/>
      <c r="P95" s="192"/>
      <c r="Q95" s="192"/>
      <c r="R95" s="192"/>
      <c r="S95" s="192"/>
      <c r="T95" s="192"/>
      <c r="U95" s="192"/>
      <c r="V95" s="192"/>
      <c r="W95" s="192"/>
      <c r="X95" s="192"/>
      <c r="Y95" s="192"/>
      <c r="Z95" s="192"/>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26"/>
      <c r="B96" s="192"/>
      <c r="C96" s="192"/>
      <c r="D96" s="192"/>
      <c r="E96" s="192"/>
      <c r="F96" s="328"/>
      <c r="G96" s="328"/>
      <c r="J96" s="192"/>
      <c r="K96" s="192"/>
      <c r="L96" s="327"/>
      <c r="M96" s="192"/>
      <c r="N96" t="str">
        <f>IFERROR(IF(VLOOKUP(Tb_Activiteiten[[#This Row],[Openstelling]],Tb_Openstelling[],2,0)=1,1,""),"")</f>
        <v/>
      </c>
      <c r="O96" s="192"/>
      <c r="P96" s="192"/>
      <c r="Q96" s="192"/>
      <c r="R96" s="192"/>
      <c r="S96" s="192"/>
      <c r="T96" s="192"/>
      <c r="U96" s="192"/>
      <c r="V96" s="192"/>
      <c r="W96" s="192"/>
      <c r="X96" s="192"/>
      <c r="Y96" s="192"/>
      <c r="Z96" s="192"/>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26"/>
      <c r="B97" s="192"/>
      <c r="C97" s="192"/>
      <c r="D97" s="192"/>
      <c r="E97" s="192"/>
      <c r="F97" s="328"/>
      <c r="G97" s="328"/>
      <c r="J97" s="192"/>
      <c r="K97" s="192"/>
      <c r="L97" s="327"/>
      <c r="M97" s="192"/>
      <c r="N97" t="str">
        <f>IFERROR(IF(VLOOKUP(Tb_Activiteiten[[#This Row],[Openstelling]],Tb_Openstelling[],2,0)=1,1,""),"")</f>
        <v/>
      </c>
      <c r="O97" s="192"/>
      <c r="P97" s="192"/>
      <c r="Q97" s="192"/>
      <c r="R97" s="192"/>
      <c r="S97" s="192"/>
      <c r="T97" s="192"/>
      <c r="U97" s="192"/>
      <c r="V97" s="192"/>
      <c r="W97" s="192"/>
      <c r="X97" s="192"/>
      <c r="Y97" s="192"/>
      <c r="Z97" s="192"/>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26"/>
      <c r="B98" s="192"/>
      <c r="C98" s="192"/>
      <c r="D98" s="192"/>
      <c r="E98" s="192"/>
      <c r="F98" s="328"/>
      <c r="G98" s="328"/>
      <c r="J98" s="192"/>
      <c r="K98" s="192"/>
      <c r="L98" s="327"/>
      <c r="M98" s="192"/>
      <c r="N98" t="str">
        <f>IFERROR(IF(VLOOKUP(Tb_Activiteiten[[#This Row],[Openstelling]],Tb_Openstelling[],2,0)=1,1,""),"")</f>
        <v/>
      </c>
      <c r="O98" s="192"/>
      <c r="P98" s="192"/>
      <c r="Q98" s="192"/>
      <c r="R98" s="192"/>
      <c r="S98" s="192"/>
      <c r="T98" s="192"/>
      <c r="U98" s="192"/>
      <c r="V98" s="192"/>
      <c r="W98" s="192"/>
      <c r="X98" s="192"/>
      <c r="Y98" s="192"/>
      <c r="Z98" s="192"/>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26"/>
      <c r="B99" s="192"/>
      <c r="C99" s="192"/>
      <c r="D99" s="192"/>
      <c r="E99" s="192"/>
      <c r="F99" s="328"/>
      <c r="G99" s="328"/>
      <c r="J99" s="192"/>
      <c r="K99" s="192"/>
      <c r="L99" s="327"/>
      <c r="M99" s="192"/>
      <c r="N99" t="str">
        <f>IFERROR(IF(VLOOKUP(Tb_Activiteiten[[#This Row],[Openstelling]],Tb_Openstelling[],2,0)=1,1,""),"")</f>
        <v/>
      </c>
      <c r="O99" s="192"/>
      <c r="P99" s="192"/>
      <c r="Q99" s="192"/>
      <c r="R99" s="192"/>
      <c r="S99" s="192"/>
      <c r="T99" s="192"/>
      <c r="U99" s="192"/>
      <c r="V99" s="192"/>
      <c r="W99" s="192"/>
      <c r="X99" s="192"/>
      <c r="Y99" s="192"/>
      <c r="Z99" s="192"/>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26"/>
      <c r="B100" s="192"/>
      <c r="C100" s="192"/>
      <c r="D100" s="192"/>
      <c r="E100" s="192"/>
      <c r="F100" s="328"/>
      <c r="G100" s="328"/>
      <c r="J100" s="192"/>
      <c r="K100" s="192"/>
      <c r="L100" s="327"/>
      <c r="M100" s="192"/>
      <c r="N100" t="str">
        <f>IFERROR(IF(VLOOKUP(Tb_Activiteiten[[#This Row],[Openstelling]],Tb_Openstelling[],2,0)=1,1,""),"")</f>
        <v/>
      </c>
      <c r="O100" s="192"/>
      <c r="P100" s="192"/>
      <c r="Q100" s="192"/>
      <c r="R100" s="192"/>
      <c r="S100" s="192"/>
      <c r="T100" s="192"/>
      <c r="U100" s="192"/>
      <c r="V100" s="192"/>
      <c r="W100" s="192"/>
      <c r="X100" s="192"/>
      <c r="Y100" s="192"/>
      <c r="Z100" s="192"/>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26"/>
      <c r="B101" s="192"/>
      <c r="C101" s="192"/>
      <c r="D101" s="192"/>
      <c r="E101" s="192"/>
      <c r="F101" s="328"/>
      <c r="G101" s="328"/>
      <c r="J101" s="192"/>
      <c r="K101" s="192"/>
      <c r="L101" s="327"/>
      <c r="M101" s="192"/>
      <c r="N101" t="str">
        <f>IFERROR(IF(VLOOKUP(Tb_Activiteiten[[#This Row],[Openstelling]],Tb_Openstelling[],2,0)=1,1,""),"")</f>
        <v/>
      </c>
      <c r="O101" s="192"/>
      <c r="P101" s="192"/>
      <c r="Q101" s="192"/>
      <c r="R101" s="192"/>
      <c r="S101" s="192"/>
      <c r="T101" s="192"/>
      <c r="U101" s="192"/>
      <c r="V101" s="192"/>
      <c r="W101" s="192"/>
      <c r="X101" s="192"/>
      <c r="Y101" s="192"/>
      <c r="Z101" s="192"/>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26"/>
      <c r="B102" s="192"/>
      <c r="C102" s="192"/>
      <c r="D102" s="192"/>
      <c r="E102" s="192"/>
      <c r="F102" s="328"/>
      <c r="G102" s="328"/>
      <c r="J102" s="192"/>
      <c r="K102" s="192"/>
      <c r="L102" s="327"/>
      <c r="M102" s="192"/>
      <c r="N102" t="str">
        <f>IFERROR(IF(VLOOKUP(Tb_Activiteiten[[#This Row],[Openstelling]],Tb_Openstelling[],2,0)=1,1,""),"")</f>
        <v/>
      </c>
      <c r="O102" s="192"/>
      <c r="P102" s="192"/>
      <c r="Q102" s="192"/>
      <c r="R102" s="192"/>
      <c r="S102" s="192"/>
      <c r="T102" s="192"/>
      <c r="U102" s="192"/>
      <c r="V102" s="192"/>
      <c r="W102" s="192"/>
      <c r="X102" s="192"/>
      <c r="Y102" s="192"/>
      <c r="Z102" s="192"/>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26"/>
      <c r="B103" s="192"/>
      <c r="C103" s="192"/>
      <c r="D103" s="192"/>
      <c r="E103" s="192"/>
      <c r="F103" s="328"/>
      <c r="G103" s="328"/>
      <c r="J103" s="192"/>
      <c r="K103" s="192"/>
      <c r="L103" s="327"/>
      <c r="M103" s="192"/>
      <c r="N103" t="str">
        <f>IFERROR(IF(VLOOKUP(Tb_Activiteiten[[#This Row],[Openstelling]],Tb_Openstelling[],2,0)=1,1,""),"")</f>
        <v/>
      </c>
      <c r="O103" s="192"/>
      <c r="P103" s="192"/>
      <c r="Q103" s="192"/>
      <c r="R103" s="192"/>
      <c r="S103" s="192"/>
      <c r="T103" s="192"/>
      <c r="U103" s="192"/>
      <c r="V103" s="192"/>
      <c r="W103" s="192"/>
      <c r="X103" s="192"/>
      <c r="Y103" s="192"/>
      <c r="Z103" s="192"/>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26"/>
      <c r="B104" s="192"/>
      <c r="C104" s="192"/>
      <c r="D104" s="192"/>
      <c r="E104" s="192"/>
      <c r="F104" s="328"/>
      <c r="G104" s="328"/>
      <c r="J104" s="192"/>
      <c r="K104" s="192"/>
      <c r="L104" s="327"/>
      <c r="M104" s="192"/>
      <c r="N104" t="str">
        <f>IFERROR(IF(VLOOKUP(Tb_Activiteiten[[#This Row],[Openstelling]],Tb_Openstelling[],2,0)=1,1,""),"")</f>
        <v/>
      </c>
      <c r="O104" s="192"/>
      <c r="P104" s="192"/>
      <c r="Q104" s="192"/>
      <c r="R104" s="192"/>
      <c r="S104" s="192"/>
      <c r="T104" s="192"/>
      <c r="U104" s="192"/>
      <c r="V104" s="192"/>
      <c r="W104" s="192"/>
      <c r="X104" s="192"/>
      <c r="Y104" s="192"/>
      <c r="Z104" s="192"/>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26"/>
      <c r="B105" s="192"/>
      <c r="C105" s="192"/>
      <c r="D105" s="192"/>
      <c r="E105" s="192"/>
      <c r="F105" s="328"/>
      <c r="G105" s="328"/>
      <c r="J105" s="192"/>
      <c r="K105" s="192"/>
      <c r="L105" s="327"/>
      <c r="M105" s="192"/>
      <c r="N105" t="str">
        <f>IFERROR(IF(VLOOKUP(Tb_Activiteiten[[#This Row],[Openstelling]],Tb_Openstelling[],2,0)=1,1,""),"")</f>
        <v/>
      </c>
      <c r="O105" s="192"/>
      <c r="P105" s="192"/>
      <c r="Q105" s="192"/>
      <c r="R105" s="192"/>
      <c r="S105" s="192"/>
      <c r="T105" s="192"/>
      <c r="U105" s="192"/>
      <c r="V105" s="192"/>
      <c r="W105" s="192"/>
      <c r="X105" s="192"/>
      <c r="Y105" s="192"/>
      <c r="Z105" s="192"/>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26"/>
      <c r="B106" s="192"/>
      <c r="C106" s="192"/>
      <c r="D106" s="192"/>
      <c r="E106" s="192"/>
      <c r="F106" s="328"/>
      <c r="G106" s="328"/>
      <c r="J106" s="192"/>
      <c r="K106" s="192"/>
      <c r="L106" s="327"/>
      <c r="M106" s="192"/>
      <c r="N106" t="str">
        <f>IFERROR(IF(VLOOKUP(Tb_Activiteiten[[#This Row],[Openstelling]],Tb_Openstelling[],2,0)=1,1,""),"")</f>
        <v/>
      </c>
      <c r="O106" s="192"/>
      <c r="P106" s="192"/>
      <c r="Q106" s="192"/>
      <c r="R106" s="192"/>
      <c r="S106" s="192"/>
      <c r="T106" s="192"/>
      <c r="U106" s="192"/>
      <c r="V106" s="192"/>
      <c r="W106" s="192"/>
      <c r="X106" s="192"/>
      <c r="Y106" s="192"/>
      <c r="Z106" s="192"/>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26"/>
      <c r="B107" s="192"/>
      <c r="C107" s="192"/>
      <c r="D107" s="192"/>
      <c r="E107" s="192"/>
      <c r="F107" s="328"/>
      <c r="G107" s="328"/>
      <c r="J107" s="192"/>
      <c r="K107" s="192"/>
      <c r="L107" s="327"/>
      <c r="M107" s="192"/>
      <c r="N107" t="str">
        <f>IFERROR(IF(VLOOKUP(Tb_Activiteiten[[#This Row],[Openstelling]],Tb_Openstelling[],2,0)=1,1,""),"")</f>
        <v/>
      </c>
      <c r="O107" s="192"/>
      <c r="P107" s="192"/>
      <c r="Q107" s="192"/>
      <c r="R107" s="192"/>
      <c r="S107" s="192"/>
      <c r="T107" s="192"/>
      <c r="U107" s="192"/>
      <c r="V107" s="192"/>
      <c r="W107" s="192"/>
      <c r="X107" s="192"/>
      <c r="Y107" s="192"/>
      <c r="Z107" s="192"/>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26"/>
      <c r="B108" s="192"/>
      <c r="C108" s="192"/>
      <c r="D108" s="192"/>
      <c r="E108" s="192"/>
      <c r="F108" s="328"/>
      <c r="G108" s="328"/>
      <c r="J108" s="192"/>
      <c r="K108" s="192"/>
      <c r="L108" s="327"/>
      <c r="M108" s="192"/>
      <c r="N108" t="str">
        <f>IFERROR(IF(VLOOKUP(Tb_Activiteiten[[#This Row],[Openstelling]],Tb_Openstelling[],2,0)=1,1,""),"")</f>
        <v/>
      </c>
      <c r="O108" s="192"/>
      <c r="P108" s="192"/>
      <c r="Q108" s="192"/>
      <c r="R108" s="192"/>
      <c r="S108" s="192"/>
      <c r="T108" s="192"/>
      <c r="U108" s="192"/>
      <c r="V108" s="192"/>
      <c r="W108" s="192"/>
      <c r="X108" s="192"/>
      <c r="Y108" s="192"/>
      <c r="Z108" s="192"/>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26"/>
      <c r="B109" s="192"/>
      <c r="C109" s="192"/>
      <c r="D109" s="192"/>
      <c r="E109" s="192"/>
      <c r="F109" s="328"/>
      <c r="G109" s="328"/>
      <c r="J109" s="192"/>
      <c r="K109" s="192"/>
      <c r="L109" s="327"/>
      <c r="M109" s="192"/>
      <c r="N109" t="str">
        <f>IFERROR(IF(VLOOKUP(Tb_Activiteiten[[#This Row],[Openstelling]],Tb_Openstelling[],2,0)=1,1,""),"")</f>
        <v/>
      </c>
      <c r="O109" s="192"/>
      <c r="P109" s="192"/>
      <c r="Q109" s="192"/>
      <c r="R109" s="192"/>
      <c r="S109" s="192"/>
      <c r="T109" s="192"/>
      <c r="U109" s="192"/>
      <c r="V109" s="192"/>
      <c r="W109" s="192"/>
      <c r="X109" s="192"/>
      <c r="Y109" s="192"/>
      <c r="Z109" s="192"/>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26"/>
      <c r="B110" s="192"/>
      <c r="C110" s="192"/>
      <c r="D110" s="192"/>
      <c r="E110" s="192"/>
      <c r="F110" s="328"/>
      <c r="G110" s="328"/>
      <c r="J110" s="192"/>
      <c r="K110" s="192"/>
      <c r="L110" s="327"/>
      <c r="M110" s="192"/>
      <c r="N110" t="str">
        <f>IFERROR(IF(VLOOKUP(Tb_Activiteiten[[#This Row],[Openstelling]],Tb_Openstelling[],2,0)=1,1,""),"")</f>
        <v/>
      </c>
      <c r="O110" s="192"/>
      <c r="P110" s="192"/>
      <c r="Q110" s="192"/>
      <c r="R110" s="192"/>
      <c r="S110" s="192"/>
      <c r="T110" s="192"/>
      <c r="U110" s="192"/>
      <c r="V110" s="192"/>
      <c r="W110" s="192"/>
      <c r="X110" s="192"/>
      <c r="Y110" s="192"/>
      <c r="Z110" s="192"/>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26"/>
      <c r="B111" s="192"/>
      <c r="C111" s="192"/>
      <c r="D111" s="192"/>
      <c r="E111" s="192"/>
      <c r="F111" s="328"/>
      <c r="G111" s="328"/>
      <c r="J111" s="192"/>
      <c r="K111" s="192"/>
      <c r="L111" s="327"/>
      <c r="M111" s="192"/>
      <c r="N111" t="str">
        <f>IFERROR(IF(VLOOKUP(Tb_Activiteiten[[#This Row],[Openstelling]],Tb_Openstelling[],2,0)=1,1,""),"")</f>
        <v/>
      </c>
      <c r="O111" s="192"/>
      <c r="P111" s="192"/>
      <c r="Q111" s="192"/>
      <c r="R111" s="192"/>
      <c r="S111" s="192"/>
      <c r="T111" s="192"/>
      <c r="U111" s="192"/>
      <c r="V111" s="192"/>
      <c r="W111" s="192"/>
      <c r="X111" s="192"/>
      <c r="Y111" s="192"/>
      <c r="Z111" s="192"/>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26"/>
      <c r="B112" s="192"/>
      <c r="C112" s="192"/>
      <c r="D112" s="192"/>
      <c r="E112" s="192"/>
      <c r="F112" s="328"/>
      <c r="G112" s="328"/>
      <c r="J112" s="192"/>
      <c r="K112" s="192"/>
      <c r="L112" s="327"/>
      <c r="M112" s="192"/>
      <c r="N112" t="str">
        <f>IFERROR(IF(VLOOKUP(Tb_Activiteiten[[#This Row],[Openstelling]],Tb_Openstelling[],2,0)=1,1,""),"")</f>
        <v/>
      </c>
      <c r="O112" s="192"/>
      <c r="P112" s="192"/>
      <c r="Q112" s="192"/>
      <c r="R112" s="192"/>
      <c r="S112" s="192"/>
      <c r="T112" s="192"/>
      <c r="U112" s="192"/>
      <c r="V112" s="192"/>
      <c r="W112" s="192"/>
      <c r="X112" s="192"/>
      <c r="Y112" s="192"/>
      <c r="Z112" s="192"/>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26"/>
      <c r="B113" s="192"/>
      <c r="C113" s="192"/>
      <c r="D113" s="192"/>
      <c r="E113" s="192"/>
      <c r="F113" s="328"/>
      <c r="G113" s="328"/>
      <c r="J113" s="192"/>
      <c r="K113" s="192"/>
      <c r="L113" s="327"/>
      <c r="M113" s="192"/>
      <c r="N113" t="str">
        <f>IFERROR(IF(VLOOKUP(Tb_Activiteiten[[#This Row],[Openstelling]],Tb_Openstelling[],2,0)=1,1,""),"")</f>
        <v/>
      </c>
      <c r="O113" s="192"/>
      <c r="P113" s="192"/>
      <c r="Q113" s="192"/>
      <c r="R113" s="192"/>
      <c r="S113" s="192"/>
      <c r="T113" s="192"/>
      <c r="U113" s="192"/>
      <c r="V113" s="192"/>
      <c r="W113" s="192"/>
      <c r="X113" s="192"/>
      <c r="Y113" s="192"/>
      <c r="Z113" s="192"/>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26"/>
      <c r="B114" s="192"/>
      <c r="C114" s="192"/>
      <c r="D114" s="192"/>
      <c r="E114" s="192"/>
      <c r="F114" s="328"/>
      <c r="G114" s="328"/>
      <c r="J114" s="192"/>
      <c r="K114" s="192"/>
      <c r="L114" s="327"/>
      <c r="M114" s="192"/>
      <c r="N114" t="str">
        <f>IFERROR(IF(VLOOKUP(Tb_Activiteiten[[#This Row],[Openstelling]],Tb_Openstelling[],2,0)=1,1,""),"")</f>
        <v/>
      </c>
      <c r="O114" s="192"/>
      <c r="P114" s="192"/>
      <c r="Q114" s="192"/>
      <c r="R114" s="192"/>
      <c r="S114" s="192"/>
      <c r="T114" s="192"/>
      <c r="U114" s="192"/>
      <c r="V114" s="192"/>
      <c r="W114" s="192"/>
      <c r="X114" s="192"/>
      <c r="Y114" s="192"/>
      <c r="Z114" s="192"/>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26"/>
      <c r="B115" s="192"/>
      <c r="C115" s="192"/>
      <c r="D115" s="192"/>
      <c r="E115" s="192"/>
      <c r="F115" s="328"/>
      <c r="G115" s="328"/>
      <c r="J115" s="192"/>
      <c r="K115" s="192"/>
      <c r="L115" s="327"/>
      <c r="M115" s="192"/>
      <c r="N115" t="str">
        <f>IFERROR(IF(VLOOKUP(Tb_Activiteiten[[#This Row],[Openstelling]],Tb_Openstelling[],2,0)=1,1,""),"")</f>
        <v/>
      </c>
      <c r="O115" s="192"/>
      <c r="P115" s="192"/>
      <c r="Q115" s="192"/>
      <c r="R115" s="192"/>
      <c r="S115" s="192"/>
      <c r="T115" s="192"/>
      <c r="U115" s="192"/>
      <c r="V115" s="192"/>
      <c r="W115" s="192"/>
      <c r="X115" s="192"/>
      <c r="Y115" s="192"/>
      <c r="Z115" s="192"/>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26"/>
      <c r="B116" s="192"/>
      <c r="C116" s="192"/>
      <c r="D116" s="192"/>
      <c r="E116" s="192"/>
      <c r="F116" s="328"/>
      <c r="G116" s="328"/>
      <c r="J116" s="192"/>
      <c r="K116" s="192"/>
      <c r="L116" s="327"/>
      <c r="M116" s="192"/>
      <c r="N116" t="str">
        <f>IFERROR(IF(VLOOKUP(Tb_Activiteiten[[#This Row],[Openstelling]],Tb_Openstelling[],2,0)=1,1,""),"")</f>
        <v/>
      </c>
      <c r="O116" s="192"/>
      <c r="P116" s="192"/>
      <c r="Q116" s="192"/>
      <c r="R116" s="192"/>
      <c r="S116" s="192"/>
      <c r="T116" s="192"/>
      <c r="U116" s="192"/>
      <c r="V116" s="192"/>
      <c r="W116" s="192"/>
      <c r="X116" s="192"/>
      <c r="Y116" s="192"/>
      <c r="Z116" s="192"/>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26"/>
      <c r="B117" s="192"/>
      <c r="C117" s="192"/>
      <c r="D117" s="192"/>
      <c r="E117" s="192"/>
      <c r="F117" s="328"/>
      <c r="G117" s="328"/>
      <c r="J117" s="192"/>
      <c r="K117" s="192"/>
      <c r="L117" s="327"/>
      <c r="M117" s="192"/>
      <c r="N117" t="str">
        <f>IFERROR(IF(VLOOKUP(Tb_Activiteiten[[#This Row],[Openstelling]],Tb_Openstelling[],2,0)=1,1,""),"")</f>
        <v/>
      </c>
      <c r="O117" s="192"/>
      <c r="P117" s="192"/>
      <c r="Q117" s="192"/>
      <c r="R117" s="192"/>
      <c r="S117" s="192"/>
      <c r="T117" s="192"/>
      <c r="U117" s="192"/>
      <c r="V117" s="192"/>
      <c r="W117" s="192"/>
      <c r="X117" s="192"/>
      <c r="Y117" s="192"/>
      <c r="Z117" s="192"/>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26"/>
      <c r="B118" s="192"/>
      <c r="C118" s="192"/>
      <c r="D118" s="192"/>
      <c r="E118" s="192"/>
      <c r="F118" s="328"/>
      <c r="G118" s="328"/>
      <c r="J118" s="192"/>
      <c r="K118" s="192"/>
      <c r="L118" s="327"/>
      <c r="M118" s="192"/>
      <c r="N118" t="str">
        <f>IFERROR(IF(VLOOKUP(Tb_Activiteiten[[#This Row],[Openstelling]],Tb_Openstelling[],2,0)=1,1,""),"")</f>
        <v/>
      </c>
      <c r="O118" s="192"/>
      <c r="P118" s="192"/>
      <c r="Q118" s="192"/>
      <c r="R118" s="192"/>
      <c r="S118" s="192"/>
      <c r="T118" s="192"/>
      <c r="U118" s="192"/>
      <c r="V118" s="192"/>
      <c r="W118" s="192"/>
      <c r="X118" s="192"/>
      <c r="Y118" s="192"/>
      <c r="Z118" s="192"/>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26"/>
      <c r="B119" s="192"/>
      <c r="C119" s="192"/>
      <c r="D119" s="192"/>
      <c r="E119" s="192"/>
      <c r="F119" s="328"/>
      <c r="G119" s="328"/>
      <c r="J119" s="192"/>
      <c r="K119" s="192"/>
      <c r="L119" s="327"/>
      <c r="M119" s="192"/>
      <c r="N119" t="str">
        <f>IFERROR(IF(VLOOKUP(Tb_Activiteiten[[#This Row],[Openstelling]],Tb_Openstelling[],2,0)=1,1,""),"")</f>
        <v/>
      </c>
      <c r="O119" s="192"/>
      <c r="P119" s="192"/>
      <c r="Q119" s="192"/>
      <c r="R119" s="192"/>
      <c r="S119" s="192"/>
      <c r="T119" s="192"/>
      <c r="U119" s="192"/>
      <c r="V119" s="192"/>
      <c r="W119" s="192"/>
      <c r="X119" s="192"/>
      <c r="Y119" s="192"/>
      <c r="Z119" s="192"/>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26"/>
      <c r="B120" s="192"/>
      <c r="C120" s="192"/>
      <c r="D120" s="192"/>
      <c r="E120" s="192"/>
      <c r="F120" s="328"/>
      <c r="G120" s="328"/>
      <c r="J120" s="192"/>
      <c r="K120" s="192"/>
      <c r="L120" s="327"/>
      <c r="M120" s="192"/>
      <c r="N120" t="str">
        <f>IFERROR(IF(VLOOKUP(Tb_Activiteiten[[#This Row],[Openstelling]],Tb_Openstelling[],2,0)=1,1,""),"")</f>
        <v/>
      </c>
      <c r="O120" s="192"/>
      <c r="P120" s="192"/>
      <c r="Q120" s="192"/>
      <c r="R120" s="192"/>
      <c r="S120" s="192"/>
      <c r="T120" s="192"/>
      <c r="U120" s="192"/>
      <c r="V120" s="192"/>
      <c r="W120" s="192"/>
      <c r="X120" s="192"/>
      <c r="Y120" s="192"/>
      <c r="Z120" s="192"/>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26"/>
      <c r="B121" s="192"/>
      <c r="C121" s="192"/>
      <c r="D121" s="192"/>
      <c r="E121" s="192"/>
      <c r="F121" s="328"/>
      <c r="G121" s="328"/>
      <c r="J121" s="192"/>
      <c r="K121" s="192"/>
      <c r="L121" s="327"/>
      <c r="M121" s="192"/>
      <c r="N121" t="str">
        <f>IFERROR(IF(VLOOKUP(Tb_Activiteiten[[#This Row],[Openstelling]],Tb_Openstelling[],2,0)=1,1,""),"")</f>
        <v/>
      </c>
      <c r="O121" s="192"/>
      <c r="P121" s="192"/>
      <c r="Q121" s="192"/>
      <c r="R121" s="192"/>
      <c r="S121" s="192"/>
      <c r="T121" s="192"/>
      <c r="U121" s="192"/>
      <c r="V121" s="192"/>
      <c r="W121" s="192"/>
      <c r="X121" s="192"/>
      <c r="Y121" s="192"/>
      <c r="Z121" s="192"/>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26"/>
      <c r="B122" s="192"/>
      <c r="C122" s="192"/>
      <c r="D122" s="192"/>
      <c r="E122" s="192"/>
      <c r="F122" s="328"/>
      <c r="G122" s="328"/>
      <c r="J122" s="192"/>
      <c r="K122" s="192"/>
      <c r="L122" s="327"/>
      <c r="M122" s="192"/>
      <c r="N122" t="str">
        <f>IFERROR(IF(VLOOKUP(Tb_Activiteiten[[#This Row],[Openstelling]],Tb_Openstelling[],2,0)=1,1,""),"")</f>
        <v/>
      </c>
      <c r="O122" s="192"/>
      <c r="P122" s="192"/>
      <c r="Q122" s="192"/>
      <c r="R122" s="192"/>
      <c r="S122" s="192"/>
      <c r="T122" s="192"/>
      <c r="U122" s="192"/>
      <c r="V122" s="192"/>
      <c r="W122" s="192"/>
      <c r="X122" s="192"/>
      <c r="Y122" s="192"/>
      <c r="Z122" s="192"/>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26"/>
      <c r="B123" s="192"/>
      <c r="C123" s="192"/>
      <c r="D123" s="192"/>
      <c r="E123" s="192"/>
      <c r="F123" s="328"/>
      <c r="G123" s="328"/>
      <c r="J123" s="192"/>
      <c r="K123" s="192"/>
      <c r="L123" s="327"/>
      <c r="M123" s="192"/>
      <c r="N123" t="str">
        <f>IFERROR(IF(VLOOKUP(Tb_Activiteiten[[#This Row],[Openstelling]],Tb_Openstelling[],2,0)=1,1,""),"")</f>
        <v/>
      </c>
      <c r="O123" s="192"/>
      <c r="P123" s="192"/>
      <c r="Q123" s="192"/>
      <c r="R123" s="192"/>
      <c r="S123" s="192"/>
      <c r="T123" s="192"/>
      <c r="U123" s="192"/>
      <c r="V123" s="192"/>
      <c r="W123" s="192"/>
      <c r="X123" s="192"/>
      <c r="Y123" s="192"/>
      <c r="Z123" s="192"/>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26"/>
      <c r="B124" s="192"/>
      <c r="C124" s="192"/>
      <c r="D124" s="192"/>
      <c r="E124" s="192"/>
      <c r="F124" s="328"/>
      <c r="G124" s="328"/>
      <c r="J124" s="192"/>
      <c r="K124" s="192"/>
      <c r="L124" s="327"/>
      <c r="M124" s="192"/>
      <c r="N124" t="str">
        <f>IFERROR(IF(VLOOKUP(Tb_Activiteiten[[#This Row],[Openstelling]],Tb_Openstelling[],2,0)=1,1,""),"")</f>
        <v/>
      </c>
      <c r="O124" s="192"/>
      <c r="P124" s="192"/>
      <c r="Q124" s="192"/>
      <c r="R124" s="192"/>
      <c r="S124" s="192"/>
      <c r="T124" s="192"/>
      <c r="U124" s="192"/>
      <c r="V124" s="192"/>
      <c r="W124" s="192"/>
      <c r="X124" s="192"/>
      <c r="Y124" s="192"/>
      <c r="Z124" s="192"/>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26"/>
      <c r="B125" s="192"/>
      <c r="C125" s="192"/>
      <c r="D125" s="192"/>
      <c r="E125" s="192"/>
      <c r="F125" s="328"/>
      <c r="G125" s="328"/>
      <c r="J125" s="192"/>
      <c r="K125" s="192"/>
      <c r="L125" s="327"/>
      <c r="M125" s="192"/>
      <c r="N125" t="str">
        <f>IFERROR(IF(VLOOKUP(Tb_Activiteiten[[#This Row],[Openstelling]],Tb_Openstelling[],2,0)=1,1,""),"")</f>
        <v/>
      </c>
      <c r="O125" s="192"/>
      <c r="P125" s="192"/>
      <c r="Q125" s="192"/>
      <c r="R125" s="192"/>
      <c r="S125" s="192"/>
      <c r="T125" s="192"/>
      <c r="U125" s="192"/>
      <c r="V125" s="192"/>
      <c r="W125" s="192"/>
      <c r="X125" s="192"/>
      <c r="Y125" s="192"/>
      <c r="Z125" s="192"/>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26"/>
      <c r="B126" s="192"/>
      <c r="C126" s="192"/>
      <c r="D126" s="192"/>
      <c r="E126" s="192"/>
      <c r="F126" s="328"/>
      <c r="G126" s="328"/>
      <c r="J126" s="192"/>
      <c r="K126" s="192"/>
      <c r="L126" s="327"/>
      <c r="M126" s="192"/>
      <c r="N126" t="str">
        <f>IFERROR(IF(VLOOKUP(Tb_Activiteiten[[#This Row],[Openstelling]],Tb_Openstelling[],2,0)=1,1,""),"")</f>
        <v/>
      </c>
      <c r="O126" s="192"/>
      <c r="P126" s="192"/>
      <c r="Q126" s="192"/>
      <c r="R126" s="192"/>
      <c r="S126" s="192"/>
      <c r="T126" s="192"/>
      <c r="U126" s="192"/>
      <c r="V126" s="192"/>
      <c r="W126" s="192"/>
      <c r="X126" s="192"/>
      <c r="Y126" s="192"/>
      <c r="Z126" s="192"/>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26"/>
      <c r="B127" s="192"/>
      <c r="C127" s="192"/>
      <c r="D127" s="192"/>
      <c r="E127" s="192"/>
      <c r="F127" s="328"/>
      <c r="G127" s="328"/>
      <c r="J127" s="192"/>
      <c r="K127" s="192"/>
      <c r="L127" s="327"/>
      <c r="M127" s="192"/>
      <c r="N127" t="str">
        <f>IFERROR(IF(VLOOKUP(Tb_Activiteiten[[#This Row],[Openstelling]],Tb_Openstelling[],2,0)=1,1,""),"")</f>
        <v/>
      </c>
      <c r="O127" s="192"/>
      <c r="P127" s="192"/>
      <c r="Q127" s="192"/>
      <c r="R127" s="192"/>
      <c r="S127" s="192"/>
      <c r="T127" s="192"/>
      <c r="U127" s="192"/>
      <c r="V127" s="192"/>
      <c r="W127" s="192"/>
      <c r="X127" s="192"/>
      <c r="Y127" s="192"/>
      <c r="Z127" s="192"/>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26"/>
      <c r="B128" s="192"/>
      <c r="C128" s="192"/>
      <c r="D128" s="192"/>
      <c r="E128" s="192"/>
      <c r="F128" s="328"/>
      <c r="G128" s="328"/>
      <c r="J128" s="192"/>
      <c r="K128" s="192"/>
      <c r="L128" s="327"/>
      <c r="M128" s="192"/>
      <c r="N128" t="str">
        <f>IFERROR(IF(VLOOKUP(Tb_Activiteiten[[#This Row],[Openstelling]],Tb_Openstelling[],2,0)=1,1,""),"")</f>
        <v/>
      </c>
      <c r="O128" s="192"/>
      <c r="P128" s="192"/>
      <c r="Q128" s="192"/>
      <c r="R128" s="192"/>
      <c r="S128" s="192"/>
      <c r="T128" s="192"/>
      <c r="U128" s="192"/>
      <c r="V128" s="192"/>
      <c r="W128" s="192"/>
      <c r="X128" s="192"/>
      <c r="Y128" s="192"/>
      <c r="Z128" s="192"/>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26"/>
      <c r="B129" s="192"/>
      <c r="C129" s="192"/>
      <c r="D129" s="192"/>
      <c r="E129" s="192"/>
      <c r="F129" s="328"/>
      <c r="G129" s="328"/>
      <c r="J129" s="192"/>
      <c r="K129" s="192"/>
      <c r="L129" s="327"/>
      <c r="M129" s="192"/>
      <c r="N129" t="str">
        <f>IFERROR(IF(VLOOKUP(Tb_Activiteiten[[#This Row],[Openstelling]],Tb_Openstelling[],2,0)=1,1,""),"")</f>
        <v/>
      </c>
      <c r="O129" s="192"/>
      <c r="P129" s="192"/>
      <c r="Q129" s="192"/>
      <c r="R129" s="192"/>
      <c r="S129" s="192"/>
      <c r="T129" s="192"/>
      <c r="U129" s="192"/>
      <c r="V129" s="192"/>
      <c r="W129" s="192"/>
      <c r="X129" s="192"/>
      <c r="Y129" s="192"/>
      <c r="Z129" s="192"/>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26"/>
      <c r="B130" s="192"/>
      <c r="C130" s="192"/>
      <c r="D130" s="192"/>
      <c r="E130" s="192"/>
      <c r="F130" s="328"/>
      <c r="G130" s="328"/>
      <c r="J130" s="192"/>
      <c r="K130" s="192"/>
      <c r="L130" s="327"/>
      <c r="M130" s="192"/>
      <c r="N130" t="str">
        <f>IFERROR(IF(VLOOKUP(Tb_Activiteiten[[#This Row],[Openstelling]],Tb_Openstelling[],2,0)=1,1,""),"")</f>
        <v/>
      </c>
      <c r="O130" s="192"/>
      <c r="P130" s="192"/>
      <c r="Q130" s="192"/>
      <c r="R130" s="192"/>
      <c r="S130" s="192"/>
      <c r="T130" s="192"/>
      <c r="U130" s="192"/>
      <c r="V130" s="192"/>
      <c r="W130" s="192"/>
      <c r="X130" s="192"/>
      <c r="Y130" s="192"/>
      <c r="Z130" s="192"/>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26"/>
      <c r="B131" s="192"/>
      <c r="C131" s="192"/>
      <c r="D131" s="192"/>
      <c r="E131" s="192"/>
      <c r="F131" s="328"/>
      <c r="G131" s="328"/>
      <c r="J131" s="192"/>
      <c r="K131" s="192"/>
      <c r="L131" s="327"/>
      <c r="M131" s="192"/>
      <c r="N131" t="str">
        <f>IFERROR(IF(VLOOKUP(Tb_Activiteiten[[#This Row],[Openstelling]],Tb_Openstelling[],2,0)=1,1,""),"")</f>
        <v/>
      </c>
      <c r="O131" s="192"/>
      <c r="P131" s="192"/>
      <c r="Q131" s="192"/>
      <c r="R131" s="192"/>
      <c r="S131" s="192"/>
      <c r="T131" s="192"/>
      <c r="U131" s="192"/>
      <c r="V131" s="192"/>
      <c r="W131" s="192"/>
      <c r="X131" s="192"/>
      <c r="Y131" s="192"/>
      <c r="Z131" s="192"/>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26"/>
      <c r="B132" s="192"/>
      <c r="C132" s="192"/>
      <c r="D132" s="192"/>
      <c r="E132" s="192"/>
      <c r="F132" s="328"/>
      <c r="G132" s="328"/>
      <c r="J132" s="192"/>
      <c r="K132" s="192"/>
      <c r="L132" s="327"/>
      <c r="M132" s="192"/>
      <c r="N132" t="str">
        <f>IFERROR(IF(VLOOKUP(Tb_Activiteiten[[#This Row],[Openstelling]],Tb_Openstelling[],2,0)=1,1,""),"")</f>
        <v/>
      </c>
      <c r="O132" s="192"/>
      <c r="P132" s="192"/>
      <c r="Q132" s="192"/>
      <c r="R132" s="192"/>
      <c r="S132" s="192"/>
      <c r="T132" s="192"/>
      <c r="U132" s="192"/>
      <c r="V132" s="192"/>
      <c r="W132" s="192"/>
      <c r="X132" s="192"/>
      <c r="Y132" s="192"/>
      <c r="Z132" s="192"/>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26"/>
      <c r="B133" s="192"/>
      <c r="C133" s="192"/>
      <c r="D133" s="192"/>
      <c r="E133" s="192"/>
      <c r="F133" s="328"/>
      <c r="G133" s="328"/>
      <c r="J133" s="192"/>
      <c r="K133" s="192"/>
      <c r="L133" s="327"/>
      <c r="M133" s="192"/>
      <c r="N133" t="str">
        <f>IFERROR(IF(VLOOKUP(Tb_Activiteiten[[#This Row],[Openstelling]],Tb_Openstelling[],2,0)=1,1,""),"")</f>
        <v/>
      </c>
      <c r="O133" s="192"/>
      <c r="P133" s="192"/>
      <c r="Q133" s="192"/>
      <c r="R133" s="192"/>
      <c r="S133" s="192"/>
      <c r="T133" s="192"/>
      <c r="U133" s="192"/>
      <c r="V133" s="192"/>
      <c r="W133" s="192"/>
      <c r="X133" s="192"/>
      <c r="Y133" s="192"/>
      <c r="Z133" s="192"/>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26"/>
      <c r="B134" s="192"/>
      <c r="C134" s="192"/>
      <c r="D134" s="192"/>
      <c r="E134" s="192"/>
      <c r="F134" s="328"/>
      <c r="G134" s="328"/>
      <c r="J134" s="192"/>
      <c r="K134" s="192"/>
      <c r="L134" s="327"/>
      <c r="M134" s="192"/>
      <c r="N134" t="str">
        <f>IFERROR(IF(VLOOKUP(Tb_Activiteiten[[#This Row],[Openstelling]],Tb_Openstelling[],2,0)=1,1,""),"")</f>
        <v/>
      </c>
      <c r="O134" s="192"/>
      <c r="P134" s="192"/>
      <c r="Q134" s="192"/>
      <c r="R134" s="192"/>
      <c r="S134" s="192"/>
      <c r="T134" s="192"/>
      <c r="U134" s="192"/>
      <c r="V134" s="192"/>
      <c r="W134" s="192"/>
      <c r="X134" s="192"/>
      <c r="Y134" s="192"/>
      <c r="Z134" s="192"/>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26"/>
      <c r="B135" s="192"/>
      <c r="C135" s="192"/>
      <c r="D135" s="192"/>
      <c r="E135" s="192"/>
      <c r="F135" s="328"/>
      <c r="G135" s="328"/>
      <c r="J135" s="192"/>
      <c r="K135" s="192"/>
      <c r="L135" s="327"/>
      <c r="M135" s="192"/>
      <c r="N135" t="str">
        <f>IFERROR(IF(VLOOKUP(Tb_Activiteiten[[#This Row],[Openstelling]],Tb_Openstelling[],2,0)=1,1,""),"")</f>
        <v/>
      </c>
      <c r="O135" s="192"/>
      <c r="P135" s="192"/>
      <c r="Q135" s="192"/>
      <c r="R135" s="192"/>
      <c r="S135" s="192"/>
      <c r="T135" s="192"/>
      <c r="U135" s="192"/>
      <c r="V135" s="192"/>
      <c r="W135" s="192"/>
      <c r="X135" s="192"/>
      <c r="Y135" s="192"/>
      <c r="Z135" s="192"/>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26"/>
      <c r="B136" s="192"/>
      <c r="C136" s="192"/>
      <c r="D136" s="192"/>
      <c r="E136" s="192"/>
      <c r="F136" s="328"/>
      <c r="G136" s="328"/>
      <c r="J136" s="192"/>
      <c r="K136" s="192"/>
      <c r="L136" s="327"/>
      <c r="M136" s="192"/>
      <c r="N136" t="str">
        <f>IFERROR(IF(VLOOKUP(Tb_Activiteiten[[#This Row],[Openstelling]],Tb_Openstelling[],2,0)=1,1,""),"")</f>
        <v/>
      </c>
      <c r="O136" s="192"/>
      <c r="P136" s="192"/>
      <c r="Q136" s="192"/>
      <c r="R136" s="192"/>
      <c r="S136" s="192"/>
      <c r="T136" s="192"/>
      <c r="U136" s="192"/>
      <c r="V136" s="192"/>
      <c r="W136" s="192"/>
      <c r="X136" s="192"/>
      <c r="Y136" s="192"/>
      <c r="Z136" s="192"/>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26"/>
      <c r="B137" s="192"/>
      <c r="C137" s="192"/>
      <c r="D137" s="192"/>
      <c r="E137" s="192"/>
      <c r="F137" s="328"/>
      <c r="G137" s="328"/>
      <c r="J137" s="192"/>
      <c r="K137" s="192"/>
      <c r="L137" s="327"/>
      <c r="M137" s="192"/>
      <c r="N137" t="str">
        <f>IFERROR(IF(VLOOKUP(Tb_Activiteiten[[#This Row],[Openstelling]],Tb_Openstelling[],2,0)=1,1,""),"")</f>
        <v/>
      </c>
      <c r="O137" s="192"/>
      <c r="P137" s="192"/>
      <c r="Q137" s="192"/>
      <c r="R137" s="192"/>
      <c r="S137" s="192"/>
      <c r="T137" s="192"/>
      <c r="U137" s="192"/>
      <c r="V137" s="192"/>
      <c r="W137" s="192"/>
      <c r="X137" s="192"/>
      <c r="Y137" s="192"/>
      <c r="Z137" s="192"/>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26"/>
      <c r="B138" s="192"/>
      <c r="C138" s="192"/>
      <c r="D138" s="192"/>
      <c r="E138" s="192"/>
      <c r="F138" s="328"/>
      <c r="G138" s="328"/>
      <c r="J138" s="192"/>
      <c r="K138" s="192"/>
      <c r="L138" s="327"/>
      <c r="M138" s="192"/>
      <c r="N138" t="str">
        <f>IFERROR(IF(VLOOKUP(Tb_Activiteiten[[#This Row],[Openstelling]],Tb_Openstelling[],2,0)=1,1,""),"")</f>
        <v/>
      </c>
      <c r="O138" s="192"/>
      <c r="P138" s="192"/>
      <c r="Q138" s="192"/>
      <c r="R138" s="192"/>
      <c r="S138" s="192"/>
      <c r="T138" s="192"/>
      <c r="U138" s="192"/>
      <c r="V138" s="192"/>
      <c r="W138" s="192"/>
      <c r="X138" s="192"/>
      <c r="Y138" s="192"/>
      <c r="Z138" s="192"/>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26"/>
      <c r="B139" s="192"/>
      <c r="C139" s="192"/>
      <c r="D139" s="192"/>
      <c r="E139" s="192"/>
      <c r="F139" s="328"/>
      <c r="G139" s="328"/>
      <c r="J139" s="192"/>
      <c r="K139" s="192"/>
      <c r="L139" s="327"/>
      <c r="M139" s="192"/>
      <c r="N139" t="str">
        <f>IFERROR(IF(VLOOKUP(Tb_Activiteiten[[#This Row],[Openstelling]],Tb_Openstelling[],2,0)=1,1,""),"")</f>
        <v/>
      </c>
      <c r="O139" s="192"/>
      <c r="P139" s="192"/>
      <c r="Q139" s="192"/>
      <c r="R139" s="192"/>
      <c r="S139" s="192"/>
      <c r="T139" s="192"/>
      <c r="U139" s="192"/>
      <c r="V139" s="192"/>
      <c r="W139" s="192"/>
      <c r="X139" s="192"/>
      <c r="Y139" s="192"/>
      <c r="Z139" s="192"/>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26"/>
      <c r="B140" s="192"/>
      <c r="C140" s="192"/>
      <c r="D140" s="192"/>
      <c r="E140" s="192"/>
      <c r="F140" s="328"/>
      <c r="G140" s="328"/>
      <c r="J140" s="192"/>
      <c r="K140" s="192"/>
      <c r="L140" s="327"/>
      <c r="M140" s="192"/>
      <c r="N140" t="str">
        <f>IFERROR(IF(VLOOKUP(Tb_Activiteiten[[#This Row],[Openstelling]],Tb_Openstelling[],2,0)=1,1,""),"")</f>
        <v/>
      </c>
      <c r="O140" s="192"/>
      <c r="P140" s="192"/>
      <c r="Q140" s="192"/>
      <c r="R140" s="192"/>
      <c r="S140" s="192"/>
      <c r="T140" s="192"/>
      <c r="U140" s="192"/>
      <c r="V140" s="192"/>
      <c r="W140" s="192"/>
      <c r="X140" s="192"/>
      <c r="Y140" s="192"/>
      <c r="Z140" s="192"/>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26"/>
      <c r="B141" s="192"/>
      <c r="C141" s="192"/>
      <c r="D141" s="192"/>
      <c r="E141" s="192"/>
      <c r="F141" s="328"/>
      <c r="G141" s="328"/>
      <c r="J141" s="192"/>
      <c r="K141" s="192"/>
      <c r="L141" s="327"/>
      <c r="M141" s="192"/>
      <c r="N141" t="str">
        <f>IFERROR(IF(VLOOKUP(Tb_Activiteiten[[#This Row],[Openstelling]],Tb_Openstelling[],2,0)=1,1,""),"")</f>
        <v/>
      </c>
      <c r="O141" s="192"/>
      <c r="P141" s="192"/>
      <c r="Q141" s="192"/>
      <c r="R141" s="192"/>
      <c r="S141" s="192"/>
      <c r="T141" s="192"/>
      <c r="U141" s="192"/>
      <c r="V141" s="192"/>
      <c r="W141" s="192"/>
      <c r="X141" s="192"/>
      <c r="Y141" s="192"/>
      <c r="Z141" s="192"/>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26"/>
      <c r="B142" s="192"/>
      <c r="C142" s="192"/>
      <c r="D142" s="192"/>
      <c r="E142" s="192"/>
      <c r="F142" s="328"/>
      <c r="G142" s="328"/>
      <c r="J142" s="192"/>
      <c r="K142" s="192"/>
      <c r="L142" s="327"/>
      <c r="M142" s="192"/>
      <c r="N142" t="str">
        <f>IFERROR(IF(VLOOKUP(Tb_Activiteiten[[#This Row],[Openstelling]],Tb_Openstelling[],2,0)=1,1,""),"")</f>
        <v/>
      </c>
      <c r="O142" s="192"/>
      <c r="P142" s="192"/>
      <c r="Q142" s="192"/>
      <c r="R142" s="192"/>
      <c r="S142" s="192"/>
      <c r="T142" s="192"/>
      <c r="U142" s="192"/>
      <c r="V142" s="192"/>
      <c r="W142" s="192"/>
      <c r="X142" s="192"/>
      <c r="Y142" s="192"/>
      <c r="Z142" s="192"/>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26"/>
      <c r="B143" s="192"/>
      <c r="C143" s="192"/>
      <c r="D143" s="192"/>
      <c r="E143" s="192"/>
      <c r="F143" s="328"/>
      <c r="G143" s="328"/>
      <c r="J143" s="192"/>
      <c r="K143" s="192"/>
      <c r="L143" s="327"/>
      <c r="M143" s="192"/>
      <c r="N143" t="str">
        <f>IFERROR(IF(VLOOKUP(Tb_Activiteiten[[#This Row],[Openstelling]],Tb_Openstelling[],2,0)=1,1,""),"")</f>
        <v/>
      </c>
      <c r="O143" s="192"/>
      <c r="P143" s="192"/>
      <c r="Q143" s="192"/>
      <c r="R143" s="192"/>
      <c r="S143" s="192"/>
      <c r="T143" s="192"/>
      <c r="U143" s="192"/>
      <c r="V143" s="192"/>
      <c r="W143" s="192"/>
      <c r="X143" s="192"/>
      <c r="Y143" s="192"/>
      <c r="Z143" s="192"/>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26"/>
      <c r="B144" s="192"/>
      <c r="C144" s="192"/>
      <c r="D144" s="192"/>
      <c r="E144" s="192"/>
      <c r="F144" s="328"/>
      <c r="G144" s="328"/>
      <c r="J144" s="192"/>
      <c r="K144" s="192"/>
      <c r="L144" s="327"/>
      <c r="M144" s="192"/>
      <c r="N144" t="str">
        <f>IFERROR(IF(VLOOKUP(Tb_Activiteiten[[#This Row],[Openstelling]],Tb_Openstelling[],2,0)=1,1,""),"")</f>
        <v/>
      </c>
      <c r="O144" s="192"/>
      <c r="P144" s="192"/>
      <c r="Q144" s="192"/>
      <c r="R144" s="192"/>
      <c r="S144" s="192"/>
      <c r="T144" s="192"/>
      <c r="U144" s="192"/>
      <c r="V144" s="192"/>
      <c r="W144" s="192"/>
      <c r="X144" s="192"/>
      <c r="Y144" s="192"/>
      <c r="Z144" s="192"/>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26"/>
      <c r="B145" s="192"/>
      <c r="C145" s="192"/>
      <c r="D145" s="192"/>
      <c r="E145" s="192"/>
      <c r="F145" s="328"/>
      <c r="G145" s="328"/>
      <c r="J145" s="192"/>
      <c r="K145" s="192"/>
      <c r="L145" s="327"/>
      <c r="M145" s="192"/>
      <c r="N145" t="str">
        <f>IFERROR(IF(VLOOKUP(Tb_Activiteiten[[#This Row],[Openstelling]],Tb_Openstelling[],2,0)=1,1,""),"")</f>
        <v/>
      </c>
      <c r="O145" s="192"/>
      <c r="P145" s="192"/>
      <c r="Q145" s="192"/>
      <c r="R145" s="192"/>
      <c r="S145" s="192"/>
      <c r="T145" s="192"/>
      <c r="U145" s="192"/>
      <c r="V145" s="192"/>
      <c r="W145" s="192"/>
      <c r="X145" s="192"/>
      <c r="Y145" s="192"/>
      <c r="Z145" s="192"/>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26"/>
      <c r="B146" s="192"/>
      <c r="C146" s="192"/>
      <c r="D146" s="192"/>
      <c r="E146" s="192"/>
      <c r="F146" s="328"/>
      <c r="G146" s="328"/>
      <c r="J146" s="192"/>
      <c r="K146" s="192"/>
      <c r="L146" s="327"/>
      <c r="M146" s="192"/>
      <c r="N146" t="str">
        <f>IFERROR(IF(VLOOKUP(Tb_Activiteiten[[#This Row],[Openstelling]],Tb_Openstelling[],2,0)=1,1,""),"")</f>
        <v/>
      </c>
      <c r="O146" s="192"/>
      <c r="P146" s="192"/>
      <c r="Q146" s="192"/>
      <c r="R146" s="192"/>
      <c r="S146" s="192"/>
      <c r="T146" s="192"/>
      <c r="U146" s="192"/>
      <c r="V146" s="192"/>
      <c r="W146" s="192"/>
      <c r="X146" s="192"/>
      <c r="Y146" s="192"/>
      <c r="Z146" s="192"/>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26"/>
      <c r="B147" s="192"/>
      <c r="C147" s="192"/>
      <c r="D147" s="192"/>
      <c r="E147" s="192"/>
      <c r="F147" s="328"/>
      <c r="G147" s="328"/>
      <c r="J147" s="192"/>
      <c r="K147" s="192"/>
      <c r="L147" s="327"/>
      <c r="M147" s="192"/>
      <c r="N147" t="str">
        <f>IFERROR(IF(VLOOKUP(Tb_Activiteiten[[#This Row],[Openstelling]],Tb_Openstelling[],2,0)=1,1,""),"")</f>
        <v/>
      </c>
      <c r="O147" s="192"/>
      <c r="P147" s="192"/>
      <c r="Q147" s="192"/>
      <c r="R147" s="192"/>
      <c r="S147" s="192"/>
      <c r="T147" s="192"/>
      <c r="U147" s="192"/>
      <c r="V147" s="192"/>
      <c r="W147" s="192"/>
      <c r="X147" s="192"/>
      <c r="Y147" s="192"/>
      <c r="Z147" s="192"/>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26"/>
      <c r="B148" s="192"/>
      <c r="C148" s="192"/>
      <c r="D148" s="192"/>
      <c r="E148" s="192"/>
      <c r="F148" s="328"/>
      <c r="G148" s="328"/>
      <c r="J148" s="192"/>
      <c r="K148" s="192"/>
      <c r="L148" s="327"/>
      <c r="M148" s="192"/>
      <c r="N148" t="str">
        <f>IFERROR(IF(VLOOKUP(Tb_Activiteiten[[#This Row],[Openstelling]],Tb_Openstelling[],2,0)=1,1,""),"")</f>
        <v/>
      </c>
      <c r="O148" s="192"/>
      <c r="P148" s="192"/>
      <c r="Q148" s="192"/>
      <c r="R148" s="192"/>
      <c r="S148" s="192"/>
      <c r="T148" s="192"/>
      <c r="U148" s="192"/>
      <c r="V148" s="192"/>
      <c r="W148" s="192"/>
      <c r="X148" s="192"/>
      <c r="Y148" s="192"/>
      <c r="Z148" s="192"/>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26"/>
      <c r="B149" s="192"/>
      <c r="C149" s="192"/>
      <c r="D149" s="192"/>
      <c r="E149" s="192"/>
      <c r="F149" s="328"/>
      <c r="G149" s="328"/>
      <c r="J149" s="192"/>
      <c r="K149" s="192"/>
      <c r="L149" s="327"/>
      <c r="M149" s="192"/>
      <c r="N149" t="str">
        <f>IFERROR(IF(VLOOKUP(Tb_Activiteiten[[#This Row],[Openstelling]],Tb_Openstelling[],2,0)=1,1,""),"")</f>
        <v/>
      </c>
      <c r="O149" s="192"/>
      <c r="P149" s="192"/>
      <c r="Q149" s="192"/>
      <c r="R149" s="192"/>
      <c r="S149" s="192"/>
      <c r="T149" s="192"/>
      <c r="U149" s="192"/>
      <c r="V149" s="192"/>
      <c r="W149" s="192"/>
      <c r="X149" s="192"/>
      <c r="Y149" s="192"/>
      <c r="Z149" s="192"/>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26"/>
      <c r="B150" s="192"/>
      <c r="C150" s="192"/>
      <c r="D150" s="192"/>
      <c r="E150" s="192"/>
      <c r="F150" s="328"/>
      <c r="G150" s="328"/>
      <c r="J150" s="192"/>
      <c r="K150" s="192"/>
      <c r="L150" s="327"/>
      <c r="M150" s="192"/>
      <c r="N150" t="str">
        <f>IFERROR(IF(VLOOKUP(Tb_Activiteiten[[#This Row],[Openstelling]],Tb_Openstelling[],2,0)=1,1,""),"")</f>
        <v/>
      </c>
      <c r="O150" s="192"/>
      <c r="P150" s="192"/>
      <c r="Q150" s="192"/>
      <c r="R150" s="192"/>
      <c r="S150" s="192"/>
      <c r="T150" s="192"/>
      <c r="U150" s="192"/>
      <c r="V150" s="192"/>
      <c r="W150" s="192"/>
      <c r="X150" s="192"/>
      <c r="Y150" s="192"/>
      <c r="Z150" s="192"/>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26"/>
      <c r="B151" s="192"/>
      <c r="C151" s="192"/>
      <c r="D151" s="192"/>
      <c r="E151" s="192"/>
      <c r="F151" s="328"/>
      <c r="G151" s="328"/>
      <c r="J151" s="192"/>
      <c r="K151" s="192"/>
      <c r="L151" s="327"/>
      <c r="M151" s="192"/>
      <c r="N151" t="str">
        <f>IFERROR(IF(VLOOKUP(Tb_Activiteiten[[#This Row],[Openstelling]],Tb_Openstelling[],2,0)=1,1,""),"")</f>
        <v/>
      </c>
      <c r="O151" s="192"/>
      <c r="P151" s="192"/>
      <c r="Q151" s="192"/>
      <c r="R151" s="192"/>
      <c r="S151" s="192"/>
      <c r="T151" s="192"/>
      <c r="U151" s="192"/>
      <c r="V151" s="192"/>
      <c r="W151" s="192"/>
      <c r="X151" s="192"/>
      <c r="Y151" s="192"/>
      <c r="Z151" s="192"/>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26"/>
      <c r="B152" s="192"/>
      <c r="C152" s="192"/>
      <c r="D152" s="192"/>
      <c r="E152" s="192"/>
      <c r="F152" s="328"/>
      <c r="G152" s="328"/>
      <c r="J152" s="192"/>
      <c r="K152" s="192"/>
      <c r="L152" s="327"/>
      <c r="M152" s="192"/>
      <c r="N152" t="str">
        <f>IFERROR(IF(VLOOKUP(Tb_Activiteiten[[#This Row],[Openstelling]],Tb_Openstelling[],2,0)=1,1,""),"")</f>
        <v/>
      </c>
      <c r="O152" s="192"/>
      <c r="P152" s="192"/>
      <c r="Q152" s="192"/>
      <c r="R152" s="192"/>
      <c r="S152" s="192"/>
      <c r="T152" s="192"/>
      <c r="U152" s="192"/>
      <c r="V152" s="192"/>
      <c r="W152" s="192"/>
      <c r="X152" s="192"/>
      <c r="Y152" s="192"/>
      <c r="Z152" s="192"/>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26"/>
      <c r="B153" s="192"/>
      <c r="C153" s="192"/>
      <c r="D153" s="192"/>
      <c r="E153" s="192"/>
      <c r="F153" s="328"/>
      <c r="G153" s="328"/>
      <c r="J153" s="192"/>
      <c r="K153" s="192"/>
      <c r="L153" s="327"/>
      <c r="M153" s="192"/>
      <c r="N153" t="str">
        <f>IFERROR(IF(VLOOKUP(Tb_Activiteiten[[#This Row],[Openstelling]],Tb_Openstelling[],2,0)=1,1,""),"")</f>
        <v/>
      </c>
      <c r="O153" s="192"/>
      <c r="P153" s="192"/>
      <c r="Q153" s="192"/>
      <c r="R153" s="192"/>
      <c r="S153" s="192"/>
      <c r="T153" s="192"/>
      <c r="U153" s="192"/>
      <c r="V153" s="192"/>
      <c r="W153" s="192"/>
      <c r="X153" s="192"/>
      <c r="Y153" s="192"/>
      <c r="Z153" s="192"/>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26"/>
      <c r="B154" s="192"/>
      <c r="C154" s="192"/>
      <c r="D154" s="192"/>
      <c r="E154" s="192"/>
      <c r="F154" s="328"/>
      <c r="G154" s="328"/>
      <c r="J154" s="192"/>
      <c r="K154" s="192"/>
      <c r="L154" s="327"/>
      <c r="M154" s="192"/>
      <c r="N154" t="str">
        <f>IFERROR(IF(VLOOKUP(Tb_Activiteiten[[#This Row],[Openstelling]],Tb_Openstelling[],2,0)=1,1,""),"")</f>
        <v/>
      </c>
      <c r="O154" s="192"/>
      <c r="P154" s="192"/>
      <c r="Q154" s="192"/>
      <c r="R154" s="192"/>
      <c r="S154" s="192"/>
      <c r="T154" s="192"/>
      <c r="U154" s="192"/>
      <c r="V154" s="192"/>
      <c r="W154" s="192"/>
      <c r="X154" s="192"/>
      <c r="Y154" s="192"/>
      <c r="Z154" s="192"/>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26"/>
      <c r="B155" s="192"/>
      <c r="C155" s="192"/>
      <c r="D155" s="192"/>
      <c r="E155" s="192"/>
      <c r="F155" s="328"/>
      <c r="G155" s="328"/>
      <c r="J155" s="192"/>
      <c r="K155" s="192"/>
      <c r="L155" s="327"/>
      <c r="M155" s="192"/>
      <c r="N155" t="str">
        <f>IFERROR(IF(VLOOKUP(Tb_Activiteiten[[#This Row],[Openstelling]],Tb_Openstelling[],2,0)=1,1,""),"")</f>
        <v/>
      </c>
      <c r="O155" s="192"/>
      <c r="P155" s="192"/>
      <c r="Q155" s="192"/>
      <c r="R155" s="192"/>
      <c r="S155" s="192"/>
      <c r="T155" s="192"/>
      <c r="U155" s="192"/>
      <c r="V155" s="192"/>
      <c r="W155" s="192"/>
      <c r="X155" s="192"/>
      <c r="Y155" s="192"/>
      <c r="Z155" s="192"/>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26"/>
      <c r="B156" s="192"/>
      <c r="C156" s="192"/>
      <c r="D156" s="192"/>
      <c r="E156" s="192"/>
      <c r="F156" s="328"/>
      <c r="G156" s="328"/>
      <c r="J156" s="192"/>
      <c r="K156" s="192"/>
      <c r="L156" s="327"/>
      <c r="M156" s="192"/>
      <c r="N156" t="str">
        <f>IFERROR(IF(VLOOKUP(Tb_Activiteiten[[#This Row],[Openstelling]],Tb_Openstelling[],2,0)=1,1,""),"")</f>
        <v/>
      </c>
      <c r="O156" s="192"/>
      <c r="P156" s="192"/>
      <c r="Q156" s="192"/>
      <c r="R156" s="192"/>
      <c r="S156" s="192"/>
      <c r="T156" s="192"/>
      <c r="U156" s="192"/>
      <c r="V156" s="192"/>
      <c r="W156" s="192"/>
      <c r="X156" s="192"/>
      <c r="Y156" s="192"/>
      <c r="Z156" s="192"/>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26"/>
      <c r="B157" s="192"/>
      <c r="C157" s="192"/>
      <c r="D157" s="192"/>
      <c r="E157" s="192"/>
      <c r="F157" s="328"/>
      <c r="G157" s="328"/>
      <c r="J157" s="192"/>
      <c r="K157" s="192"/>
      <c r="L157" s="327"/>
      <c r="M157" s="192"/>
      <c r="N157" t="str">
        <f>IFERROR(IF(VLOOKUP(Tb_Activiteiten[[#This Row],[Openstelling]],Tb_Openstelling[],2,0)=1,1,""),"")</f>
        <v/>
      </c>
      <c r="O157" s="192"/>
      <c r="P157" s="192"/>
      <c r="Q157" s="192"/>
      <c r="R157" s="192"/>
      <c r="S157" s="192"/>
      <c r="T157" s="192"/>
      <c r="U157" s="192"/>
      <c r="V157" s="192"/>
      <c r="W157" s="192"/>
      <c r="X157" s="192"/>
      <c r="Y157" s="192"/>
      <c r="Z157" s="192"/>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26"/>
      <c r="B158" s="192"/>
      <c r="C158" s="192"/>
      <c r="D158" s="192"/>
      <c r="E158" s="192"/>
      <c r="F158" s="328"/>
      <c r="G158" s="328"/>
      <c r="J158" s="192"/>
      <c r="K158" s="192"/>
      <c r="L158" s="327"/>
      <c r="M158" s="192"/>
      <c r="N158" t="str">
        <f>IFERROR(IF(VLOOKUP(Tb_Activiteiten[[#This Row],[Openstelling]],Tb_Openstelling[],2,0)=1,1,""),"")</f>
        <v/>
      </c>
      <c r="O158" s="192"/>
      <c r="P158" s="192"/>
      <c r="Q158" s="192"/>
      <c r="R158" s="192"/>
      <c r="S158" s="192"/>
      <c r="T158" s="192"/>
      <c r="U158" s="192"/>
      <c r="V158" s="192"/>
      <c r="W158" s="192"/>
      <c r="X158" s="192"/>
      <c r="Y158" s="192"/>
      <c r="Z158" s="192"/>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26"/>
      <c r="B159" s="192"/>
      <c r="C159" s="192"/>
      <c r="D159" s="192"/>
      <c r="E159" s="192"/>
      <c r="F159" s="328"/>
      <c r="G159" s="328"/>
      <c r="J159" s="192"/>
      <c r="K159" s="192"/>
      <c r="L159" s="327"/>
      <c r="M159" s="192"/>
      <c r="N159" t="str">
        <f>IFERROR(IF(VLOOKUP(Tb_Activiteiten[[#This Row],[Openstelling]],Tb_Openstelling[],2,0)=1,1,""),"")</f>
        <v/>
      </c>
      <c r="O159" s="192"/>
      <c r="P159" s="192"/>
      <c r="Q159" s="192"/>
      <c r="R159" s="192"/>
      <c r="S159" s="192"/>
      <c r="T159" s="192"/>
      <c r="U159" s="192"/>
      <c r="V159" s="192"/>
      <c r="W159" s="192"/>
      <c r="X159" s="192"/>
      <c r="Y159" s="192"/>
      <c r="Z159" s="192"/>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26"/>
      <c r="B160" s="192"/>
      <c r="C160" s="192"/>
      <c r="D160" s="192"/>
      <c r="E160" s="192"/>
      <c r="F160" s="328"/>
      <c r="G160" s="328"/>
      <c r="J160" s="192"/>
      <c r="K160" s="192"/>
      <c r="L160" s="327"/>
      <c r="M160" s="192"/>
      <c r="N160" t="str">
        <f>IFERROR(IF(VLOOKUP(Tb_Activiteiten[[#This Row],[Openstelling]],Tb_Openstelling[],2,0)=1,1,""),"")</f>
        <v/>
      </c>
      <c r="O160" s="192"/>
      <c r="P160" s="192"/>
      <c r="Q160" s="192"/>
      <c r="R160" s="192"/>
      <c r="S160" s="192"/>
      <c r="T160" s="192"/>
      <c r="U160" s="192"/>
      <c r="V160" s="192"/>
      <c r="W160" s="192"/>
      <c r="X160" s="192"/>
      <c r="Y160" s="192"/>
      <c r="Z160" s="192"/>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26"/>
      <c r="B161" s="192"/>
      <c r="C161" s="192"/>
      <c r="D161" s="192"/>
      <c r="E161" s="192"/>
      <c r="F161" s="328"/>
      <c r="G161" s="328"/>
      <c r="J161" s="192"/>
      <c r="K161" s="192"/>
      <c r="L161" s="327"/>
      <c r="M161" s="192"/>
      <c r="N161" t="str">
        <f>IFERROR(IF(VLOOKUP(Tb_Activiteiten[[#This Row],[Openstelling]],Tb_Openstelling[],2,0)=1,1,""),"")</f>
        <v/>
      </c>
      <c r="O161" s="192"/>
      <c r="P161" s="192"/>
      <c r="Q161" s="192"/>
      <c r="R161" s="192"/>
      <c r="S161" s="192"/>
      <c r="T161" s="192"/>
      <c r="U161" s="192"/>
      <c r="V161" s="192"/>
      <c r="W161" s="192"/>
      <c r="X161" s="192"/>
      <c r="Y161" s="192"/>
      <c r="Z161" s="192"/>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26"/>
      <c r="B162" s="192"/>
      <c r="C162" s="192"/>
      <c r="D162" s="192"/>
      <c r="E162" s="192"/>
      <c r="F162" s="328"/>
      <c r="G162" s="328"/>
      <c r="J162" s="192"/>
      <c r="K162" s="192"/>
      <c r="L162" s="327"/>
      <c r="M162" s="192"/>
      <c r="N162" t="str">
        <f>IFERROR(IF(VLOOKUP(Tb_Activiteiten[[#This Row],[Openstelling]],Tb_Openstelling[],2,0)=1,1,""),"")</f>
        <v/>
      </c>
      <c r="O162" s="192"/>
      <c r="P162" s="192"/>
      <c r="Q162" s="192"/>
      <c r="R162" s="192"/>
      <c r="S162" s="192"/>
      <c r="T162" s="192"/>
      <c r="U162" s="192"/>
      <c r="V162" s="192"/>
      <c r="W162" s="192"/>
      <c r="X162" s="192"/>
      <c r="Y162" s="192"/>
      <c r="Z162" s="192"/>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26"/>
      <c r="B163" s="192"/>
      <c r="C163" s="192"/>
      <c r="D163" s="192"/>
      <c r="E163" s="192"/>
      <c r="F163" s="328"/>
      <c r="G163" s="328"/>
      <c r="J163" s="192"/>
      <c r="K163" s="192"/>
      <c r="L163" s="327"/>
      <c r="M163" s="192"/>
      <c r="N163" t="str">
        <f>IFERROR(IF(VLOOKUP(Tb_Activiteiten[[#This Row],[Openstelling]],Tb_Openstelling[],2,0)=1,1,""),"")</f>
        <v/>
      </c>
      <c r="O163" s="192"/>
      <c r="P163" s="192"/>
      <c r="Q163" s="192"/>
      <c r="R163" s="192"/>
      <c r="S163" s="192"/>
      <c r="T163" s="192"/>
      <c r="U163" s="192"/>
      <c r="V163" s="192"/>
      <c r="W163" s="192"/>
      <c r="X163" s="192"/>
      <c r="Y163" s="192"/>
      <c r="Z163" s="192"/>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26"/>
      <c r="B164" s="192"/>
      <c r="C164" s="192"/>
      <c r="D164" s="192"/>
      <c r="E164" s="192"/>
      <c r="F164" s="328"/>
      <c r="G164" s="328"/>
      <c r="J164" s="192"/>
      <c r="K164" s="192"/>
      <c r="L164" s="327"/>
      <c r="M164" s="192"/>
      <c r="N164" t="str">
        <f>IFERROR(IF(VLOOKUP(Tb_Activiteiten[[#This Row],[Openstelling]],Tb_Openstelling[],2,0)=1,1,""),"")</f>
        <v/>
      </c>
      <c r="O164" s="192"/>
      <c r="P164" s="192"/>
      <c r="Q164" s="192"/>
      <c r="R164" s="192"/>
      <c r="S164" s="192"/>
      <c r="T164" s="192"/>
      <c r="U164" s="192"/>
      <c r="V164" s="192"/>
      <c r="W164" s="192"/>
      <c r="X164" s="192"/>
      <c r="Y164" s="192"/>
      <c r="Z164" s="192"/>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26"/>
      <c r="B165" s="192"/>
      <c r="C165" s="192"/>
      <c r="D165" s="192"/>
      <c r="E165" s="192"/>
      <c r="F165" s="328"/>
      <c r="G165" s="328"/>
      <c r="J165" s="192"/>
      <c r="K165" s="192"/>
      <c r="L165" s="327"/>
      <c r="M165" s="192"/>
      <c r="N165" t="str">
        <f>IFERROR(IF(VLOOKUP(Tb_Activiteiten[[#This Row],[Openstelling]],Tb_Openstelling[],2,0)=1,1,""),"")</f>
        <v/>
      </c>
      <c r="O165" s="192"/>
      <c r="P165" s="192"/>
      <c r="Q165" s="192"/>
      <c r="R165" s="192"/>
      <c r="S165" s="192"/>
      <c r="T165" s="192"/>
      <c r="U165" s="192"/>
      <c r="V165" s="192"/>
      <c r="W165" s="192"/>
      <c r="X165" s="192"/>
      <c r="Y165" s="192"/>
      <c r="Z165" s="192"/>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26"/>
      <c r="B166" s="192"/>
      <c r="C166" s="192"/>
      <c r="D166" s="192"/>
      <c r="E166" s="192"/>
      <c r="F166" s="328"/>
      <c r="G166" s="328"/>
      <c r="J166" s="192"/>
      <c r="K166" s="192"/>
      <c r="L166" s="327"/>
      <c r="M166" s="192"/>
      <c r="N166" t="str">
        <f>IFERROR(IF(VLOOKUP(Tb_Activiteiten[[#This Row],[Openstelling]],Tb_Openstelling[],2,0)=1,1,""),"")</f>
        <v/>
      </c>
      <c r="O166" s="192"/>
      <c r="P166" s="192"/>
      <c r="Q166" s="192"/>
      <c r="R166" s="192"/>
      <c r="S166" s="192"/>
      <c r="T166" s="192"/>
      <c r="U166" s="192"/>
      <c r="V166" s="192"/>
      <c r="W166" s="192"/>
      <c r="X166" s="192"/>
      <c r="Y166" s="192"/>
      <c r="Z166" s="192"/>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26"/>
      <c r="B167" s="192"/>
      <c r="C167" s="192"/>
      <c r="D167" s="192"/>
      <c r="E167" s="192"/>
      <c r="F167" s="328"/>
      <c r="G167" s="328"/>
      <c r="J167" s="192"/>
      <c r="K167" s="192"/>
      <c r="L167" s="327"/>
      <c r="M167" s="192"/>
      <c r="N167" t="str">
        <f>IFERROR(IF(VLOOKUP(Tb_Activiteiten[[#This Row],[Openstelling]],Tb_Openstelling[],2,0)=1,1,""),"")</f>
        <v/>
      </c>
      <c r="O167" s="192"/>
      <c r="P167" s="192"/>
      <c r="Q167" s="192"/>
      <c r="R167" s="192"/>
      <c r="S167" s="192"/>
      <c r="T167" s="192"/>
      <c r="U167" s="192"/>
      <c r="V167" s="192"/>
      <c r="W167" s="192"/>
      <c r="X167" s="192"/>
      <c r="Y167" s="192"/>
      <c r="Z167" s="192"/>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26"/>
      <c r="B168" s="192"/>
      <c r="C168" s="192"/>
      <c r="D168" s="192"/>
      <c r="E168" s="192"/>
      <c r="F168" s="328"/>
      <c r="G168" s="328"/>
      <c r="J168" s="192"/>
      <c r="K168" s="192"/>
      <c r="L168" s="327"/>
      <c r="M168" s="192"/>
      <c r="N168" t="str">
        <f>IFERROR(IF(VLOOKUP(Tb_Activiteiten[[#This Row],[Openstelling]],Tb_Openstelling[],2,0)=1,1,""),"")</f>
        <v/>
      </c>
      <c r="O168" s="192"/>
      <c r="P168" s="192"/>
      <c r="Q168" s="192"/>
      <c r="R168" s="192"/>
      <c r="S168" s="192"/>
      <c r="T168" s="192"/>
      <c r="U168" s="192"/>
      <c r="V168" s="192"/>
      <c r="W168" s="192"/>
      <c r="X168" s="192"/>
      <c r="Y168" s="192"/>
      <c r="Z168" s="192"/>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26"/>
      <c r="B169" s="192"/>
      <c r="C169" s="192"/>
      <c r="D169" s="192"/>
      <c r="E169" s="192"/>
      <c r="F169" s="328"/>
      <c r="G169" s="328"/>
      <c r="J169" s="192"/>
      <c r="K169" s="192"/>
      <c r="L169" s="327"/>
      <c r="M169" s="192"/>
      <c r="N169" t="str">
        <f>IFERROR(IF(VLOOKUP(Tb_Activiteiten[[#This Row],[Openstelling]],Tb_Openstelling[],2,0)=1,1,""),"")</f>
        <v/>
      </c>
      <c r="O169" s="192"/>
      <c r="P169" s="192"/>
      <c r="Q169" s="192"/>
      <c r="R169" s="192"/>
      <c r="S169" s="192"/>
      <c r="T169" s="192"/>
      <c r="U169" s="192"/>
      <c r="V169" s="192"/>
      <c r="W169" s="192"/>
      <c r="X169" s="192"/>
      <c r="Y169" s="192"/>
      <c r="Z169" s="192"/>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26"/>
      <c r="B170" s="192"/>
      <c r="C170" s="192"/>
      <c r="D170" s="192"/>
      <c r="E170" s="192"/>
      <c r="F170" s="328"/>
      <c r="G170" s="328"/>
      <c r="J170" s="192"/>
      <c r="K170" s="192"/>
      <c r="L170" s="327"/>
      <c r="M170" s="192"/>
      <c r="N170" t="str">
        <f>IFERROR(IF(VLOOKUP(Tb_Activiteiten[[#This Row],[Openstelling]],Tb_Openstelling[],2,0)=1,1,""),"")</f>
        <v/>
      </c>
      <c r="O170" s="192"/>
      <c r="P170" s="192"/>
      <c r="Q170" s="192"/>
      <c r="R170" s="192"/>
      <c r="S170" s="192"/>
      <c r="T170" s="192"/>
      <c r="U170" s="192"/>
      <c r="V170" s="192"/>
      <c r="W170" s="192"/>
      <c r="X170" s="192"/>
      <c r="Y170" s="192"/>
      <c r="Z170" s="192"/>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26"/>
      <c r="B171" s="192"/>
      <c r="C171" s="192"/>
      <c r="D171" s="192"/>
      <c r="E171" s="192"/>
      <c r="F171" s="328"/>
      <c r="G171" s="328"/>
      <c r="J171" s="192"/>
      <c r="K171" s="192"/>
      <c r="L171" s="327"/>
      <c r="M171" s="192"/>
      <c r="N171" t="str">
        <f>IFERROR(IF(VLOOKUP(Tb_Activiteiten[[#This Row],[Openstelling]],Tb_Openstelling[],2,0)=1,1,""),"")</f>
        <v/>
      </c>
      <c r="O171" s="192"/>
      <c r="P171" s="192"/>
      <c r="Q171" s="192"/>
      <c r="R171" s="192"/>
      <c r="S171" s="192"/>
      <c r="T171" s="192"/>
      <c r="U171" s="192"/>
      <c r="V171" s="192"/>
      <c r="W171" s="192"/>
      <c r="X171" s="192"/>
      <c r="Y171" s="192"/>
      <c r="Z171" s="192"/>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26"/>
      <c r="B172" s="192"/>
      <c r="C172" s="192"/>
      <c r="D172" s="192"/>
      <c r="E172" s="192"/>
      <c r="F172" s="328"/>
      <c r="G172" s="328"/>
      <c r="J172" s="192"/>
      <c r="K172" s="192"/>
      <c r="L172" s="327"/>
      <c r="M172" s="192"/>
      <c r="N172" t="str">
        <f>IFERROR(IF(VLOOKUP(Tb_Activiteiten[[#This Row],[Openstelling]],Tb_Openstelling[],2,0)=1,1,""),"")</f>
        <v/>
      </c>
      <c r="O172" s="192"/>
      <c r="P172" s="192"/>
      <c r="Q172" s="192"/>
      <c r="R172" s="192"/>
      <c r="S172" s="192"/>
      <c r="T172" s="192"/>
      <c r="U172" s="192"/>
      <c r="V172" s="192"/>
      <c r="W172" s="192"/>
      <c r="X172" s="192"/>
      <c r="Y172" s="192"/>
      <c r="Z172" s="192"/>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26"/>
      <c r="B173" s="192"/>
      <c r="C173" s="192"/>
      <c r="D173" s="192"/>
      <c r="E173" s="192"/>
      <c r="F173" s="328"/>
      <c r="G173" s="328"/>
      <c r="J173" s="192"/>
      <c r="K173" s="192"/>
      <c r="L173" s="327"/>
      <c r="M173" s="192"/>
      <c r="N173" t="str">
        <f>IFERROR(IF(VLOOKUP(Tb_Activiteiten[[#This Row],[Openstelling]],Tb_Openstelling[],2,0)=1,1,""),"")</f>
        <v/>
      </c>
      <c r="O173" s="192"/>
      <c r="P173" s="192"/>
      <c r="Q173" s="192"/>
      <c r="R173" s="192"/>
      <c r="S173" s="192"/>
      <c r="T173" s="192"/>
      <c r="U173" s="192"/>
      <c r="V173" s="192"/>
      <c r="W173" s="192"/>
      <c r="X173" s="192"/>
      <c r="Y173" s="192"/>
      <c r="Z173" s="192"/>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26"/>
      <c r="B174" s="192"/>
      <c r="C174" s="192"/>
      <c r="D174" s="192"/>
      <c r="E174" s="192"/>
      <c r="F174" s="328"/>
      <c r="G174" s="328"/>
      <c r="J174" s="192"/>
      <c r="K174" s="192"/>
      <c r="L174" s="327"/>
      <c r="M174" s="192"/>
      <c r="N174" t="str">
        <f>IFERROR(IF(VLOOKUP(Tb_Activiteiten[[#This Row],[Openstelling]],Tb_Openstelling[],2,0)=1,1,""),"")</f>
        <v/>
      </c>
      <c r="O174" s="192"/>
      <c r="P174" s="192"/>
      <c r="Q174" s="192"/>
      <c r="R174" s="192"/>
      <c r="S174" s="192"/>
      <c r="T174" s="192"/>
      <c r="U174" s="192"/>
      <c r="V174" s="192"/>
      <c r="W174" s="192"/>
      <c r="X174" s="192"/>
      <c r="Y174" s="192"/>
      <c r="Z174" s="192"/>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26"/>
      <c r="B175" s="192"/>
      <c r="C175" s="192"/>
      <c r="D175" s="192"/>
      <c r="E175" s="192"/>
      <c r="F175" s="328"/>
      <c r="G175" s="328"/>
      <c r="J175" s="192"/>
      <c r="K175" s="192"/>
      <c r="L175" s="327"/>
      <c r="M175" s="192"/>
      <c r="N175" t="str">
        <f>IFERROR(IF(VLOOKUP(Tb_Activiteiten[[#This Row],[Openstelling]],Tb_Openstelling[],2,0)=1,1,""),"")</f>
        <v/>
      </c>
      <c r="O175" s="192"/>
      <c r="P175" s="192"/>
      <c r="Q175" s="192"/>
      <c r="R175" s="192"/>
      <c r="S175" s="192"/>
      <c r="T175" s="192"/>
      <c r="U175" s="192"/>
      <c r="V175" s="192"/>
      <c r="W175" s="192"/>
      <c r="X175" s="192"/>
      <c r="Y175" s="192"/>
      <c r="Z175" s="192"/>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26"/>
      <c r="B176" s="192"/>
      <c r="C176" s="192"/>
      <c r="D176" s="192"/>
      <c r="E176" s="192"/>
      <c r="F176" s="328"/>
      <c r="G176" s="328"/>
      <c r="J176" s="192"/>
      <c r="K176" s="192"/>
      <c r="L176" s="327"/>
      <c r="M176" s="192"/>
      <c r="N176" t="str">
        <f>IFERROR(IF(VLOOKUP(Tb_Activiteiten[[#This Row],[Openstelling]],Tb_Openstelling[],2,0)=1,1,""),"")</f>
        <v/>
      </c>
      <c r="O176" s="192"/>
      <c r="P176" s="192"/>
      <c r="Q176" s="192"/>
      <c r="R176" s="192"/>
      <c r="S176" s="192"/>
      <c r="T176" s="192"/>
      <c r="U176" s="192"/>
      <c r="V176" s="192"/>
      <c r="W176" s="192"/>
      <c r="X176" s="192"/>
      <c r="Y176" s="192"/>
      <c r="Z176" s="192"/>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26"/>
      <c r="B177" s="192"/>
      <c r="C177" s="192"/>
      <c r="D177" s="192"/>
      <c r="E177" s="192"/>
      <c r="F177" s="328"/>
      <c r="G177" s="328"/>
      <c r="J177" s="192"/>
      <c r="K177" s="192"/>
      <c r="L177" s="327"/>
      <c r="M177" s="192"/>
      <c r="N177" t="str">
        <f>IFERROR(IF(VLOOKUP(Tb_Activiteiten[[#This Row],[Openstelling]],Tb_Openstelling[],2,0)=1,1,""),"")</f>
        <v/>
      </c>
      <c r="O177" s="192"/>
      <c r="P177" s="192"/>
      <c r="Q177" s="192"/>
      <c r="R177" s="192"/>
      <c r="S177" s="192"/>
      <c r="T177" s="192"/>
      <c r="U177" s="192"/>
      <c r="V177" s="192"/>
      <c r="W177" s="192"/>
      <c r="X177" s="192"/>
      <c r="Y177" s="192"/>
      <c r="Z177" s="192"/>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26"/>
      <c r="B178" s="192"/>
      <c r="C178" s="192"/>
      <c r="D178" s="192"/>
      <c r="E178" s="192"/>
      <c r="F178" s="328"/>
      <c r="G178" s="328"/>
      <c r="J178" s="192"/>
      <c r="K178" s="192"/>
      <c r="L178" s="327"/>
      <c r="M178" s="192"/>
      <c r="N178" t="str">
        <f>IFERROR(IF(VLOOKUP(Tb_Activiteiten[[#This Row],[Openstelling]],Tb_Openstelling[],2,0)=1,1,""),"")</f>
        <v/>
      </c>
      <c r="O178" s="192"/>
      <c r="P178" s="192"/>
      <c r="Q178" s="192"/>
      <c r="R178" s="192"/>
      <c r="S178" s="192"/>
      <c r="T178" s="192"/>
      <c r="U178" s="192"/>
      <c r="V178" s="192"/>
      <c r="W178" s="192"/>
      <c r="X178" s="192"/>
      <c r="Y178" s="192"/>
      <c r="Z178" s="192"/>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26"/>
      <c r="B179" s="192"/>
      <c r="C179" s="192"/>
      <c r="D179" s="192"/>
      <c r="E179" s="192"/>
      <c r="F179" s="328"/>
      <c r="G179" s="328"/>
      <c r="J179" s="192"/>
      <c r="K179" s="192"/>
      <c r="L179" s="327"/>
      <c r="M179" s="192"/>
      <c r="N179" t="str">
        <f>IFERROR(IF(VLOOKUP(Tb_Activiteiten[[#This Row],[Openstelling]],Tb_Openstelling[],2,0)=1,1,""),"")</f>
        <v/>
      </c>
      <c r="O179" s="192"/>
      <c r="P179" s="192"/>
      <c r="Q179" s="192"/>
      <c r="R179" s="192"/>
      <c r="S179" s="192"/>
      <c r="T179" s="192"/>
      <c r="U179" s="192"/>
      <c r="V179" s="192"/>
      <c r="W179" s="192"/>
      <c r="X179" s="192"/>
      <c r="Y179" s="192"/>
      <c r="Z179" s="192"/>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26"/>
      <c r="B180" s="192"/>
      <c r="C180" s="192"/>
      <c r="D180" s="192"/>
      <c r="E180" s="192"/>
      <c r="F180" s="328"/>
      <c r="G180" s="328"/>
      <c r="J180" s="192"/>
      <c r="K180" s="192"/>
      <c r="L180" s="327"/>
      <c r="M180" s="192"/>
      <c r="N180" t="str">
        <f>IFERROR(IF(VLOOKUP(Tb_Activiteiten[[#This Row],[Openstelling]],Tb_Openstelling[],2,0)=1,1,""),"")</f>
        <v/>
      </c>
      <c r="O180" s="192"/>
      <c r="P180" s="192"/>
      <c r="Q180" s="192"/>
      <c r="R180" s="192"/>
      <c r="S180" s="192"/>
      <c r="T180" s="192"/>
      <c r="U180" s="192"/>
      <c r="V180" s="192"/>
      <c r="W180" s="192"/>
      <c r="X180" s="192"/>
      <c r="Y180" s="192"/>
      <c r="Z180" s="192"/>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26"/>
      <c r="B181" s="192"/>
      <c r="C181" s="192"/>
      <c r="D181" s="192"/>
      <c r="E181" s="192"/>
      <c r="F181" s="328"/>
      <c r="G181" s="328"/>
      <c r="J181" s="192"/>
      <c r="K181" s="192"/>
      <c r="L181" s="327"/>
      <c r="M181" s="192"/>
      <c r="N181" t="str">
        <f>IFERROR(IF(VLOOKUP(Tb_Activiteiten[[#This Row],[Openstelling]],Tb_Openstelling[],2,0)=1,1,""),"")</f>
        <v/>
      </c>
      <c r="O181" s="192"/>
      <c r="P181" s="192"/>
      <c r="Q181" s="192"/>
      <c r="R181" s="192"/>
      <c r="S181" s="192"/>
      <c r="T181" s="192"/>
      <c r="U181" s="192"/>
      <c r="V181" s="192"/>
      <c r="W181" s="192"/>
      <c r="X181" s="192"/>
      <c r="Y181" s="192"/>
      <c r="Z181" s="192"/>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26"/>
      <c r="B182" s="192"/>
      <c r="C182" s="192"/>
      <c r="D182" s="192"/>
      <c r="E182" s="192"/>
      <c r="F182" s="328"/>
      <c r="G182" s="328"/>
      <c r="J182" s="192"/>
      <c r="K182" s="192"/>
      <c r="L182" s="327"/>
      <c r="M182" s="192"/>
      <c r="N182" t="str">
        <f>IFERROR(IF(VLOOKUP(Tb_Activiteiten[[#This Row],[Openstelling]],Tb_Openstelling[],2,0)=1,1,""),"")</f>
        <v/>
      </c>
      <c r="O182" s="192"/>
      <c r="P182" s="192"/>
      <c r="Q182" s="192"/>
      <c r="R182" s="192"/>
      <c r="S182" s="192"/>
      <c r="T182" s="192"/>
      <c r="U182" s="192"/>
      <c r="V182" s="192"/>
      <c r="W182" s="192"/>
      <c r="X182" s="192"/>
      <c r="Y182" s="192"/>
      <c r="Z182" s="192"/>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26"/>
      <c r="B183" s="192"/>
      <c r="C183" s="192"/>
      <c r="D183" s="192"/>
      <c r="E183" s="192"/>
      <c r="F183" s="328"/>
      <c r="G183" s="328"/>
      <c r="J183" s="192"/>
      <c r="K183" s="192"/>
      <c r="L183" s="327"/>
      <c r="M183" s="192"/>
      <c r="N183" t="str">
        <f>IFERROR(IF(VLOOKUP(Tb_Activiteiten[[#This Row],[Openstelling]],Tb_Openstelling[],2,0)=1,1,""),"")</f>
        <v/>
      </c>
      <c r="O183" s="192"/>
      <c r="P183" s="192"/>
      <c r="Q183" s="192"/>
      <c r="R183" s="192"/>
      <c r="S183" s="192"/>
      <c r="T183" s="192"/>
      <c r="U183" s="192"/>
      <c r="V183" s="192"/>
      <c r="W183" s="192"/>
      <c r="X183" s="192"/>
      <c r="Y183" s="192"/>
      <c r="Z183" s="192"/>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26"/>
      <c r="B184" s="192"/>
      <c r="C184" s="192"/>
      <c r="D184" s="192"/>
      <c r="E184" s="192"/>
      <c r="F184" s="328"/>
      <c r="G184" s="328"/>
      <c r="J184" s="192"/>
      <c r="K184" s="192"/>
      <c r="L184" s="327"/>
      <c r="M184" s="192"/>
      <c r="N184" t="str">
        <f>IFERROR(IF(VLOOKUP(Tb_Activiteiten[[#This Row],[Openstelling]],Tb_Openstelling[],2,0)=1,1,""),"")</f>
        <v/>
      </c>
      <c r="O184" s="192"/>
      <c r="P184" s="192"/>
      <c r="Q184" s="192"/>
      <c r="R184" s="192"/>
      <c r="S184" s="192"/>
      <c r="T184" s="192"/>
      <c r="U184" s="192"/>
      <c r="V184" s="192"/>
      <c r="W184" s="192"/>
      <c r="X184" s="192"/>
      <c r="Y184" s="192"/>
      <c r="Z184" s="192"/>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26"/>
      <c r="B185" s="192"/>
      <c r="C185" s="192"/>
      <c r="D185" s="192"/>
      <c r="E185" s="192"/>
      <c r="F185" s="328"/>
      <c r="G185" s="328"/>
      <c r="J185" s="192"/>
      <c r="K185" s="192"/>
      <c r="L185" s="327"/>
      <c r="M185" s="192"/>
      <c r="N185" t="str">
        <f>IFERROR(IF(VLOOKUP(Tb_Activiteiten[[#This Row],[Openstelling]],Tb_Openstelling[],2,0)=1,1,""),"")</f>
        <v/>
      </c>
      <c r="O185" s="192"/>
      <c r="P185" s="192"/>
      <c r="Q185" s="192"/>
      <c r="R185" s="192"/>
      <c r="S185" s="192"/>
      <c r="T185" s="192"/>
      <c r="U185" s="192"/>
      <c r="V185" s="192"/>
      <c r="W185" s="192"/>
      <c r="X185" s="192"/>
      <c r="Y185" s="192"/>
      <c r="Z185" s="192"/>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26"/>
      <c r="B186" s="192"/>
      <c r="C186" s="192"/>
      <c r="D186" s="192"/>
      <c r="E186" s="192"/>
      <c r="F186" s="328"/>
      <c r="G186" s="328"/>
      <c r="J186" s="192"/>
      <c r="K186" s="192"/>
      <c r="L186" s="327"/>
      <c r="M186" s="192"/>
      <c r="N186" t="str">
        <f>IFERROR(IF(VLOOKUP(Tb_Activiteiten[[#This Row],[Openstelling]],Tb_Openstelling[],2,0)=1,1,""),"")</f>
        <v/>
      </c>
      <c r="O186" s="192"/>
      <c r="P186" s="192"/>
      <c r="Q186" s="192"/>
      <c r="R186" s="192"/>
      <c r="S186" s="192"/>
      <c r="T186" s="192"/>
      <c r="U186" s="192"/>
      <c r="V186" s="192"/>
      <c r="W186" s="192"/>
      <c r="X186" s="192"/>
      <c r="Y186" s="192"/>
      <c r="Z186" s="192"/>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26"/>
      <c r="B187" s="192"/>
      <c r="C187" s="192"/>
      <c r="D187" s="192"/>
      <c r="E187" s="192"/>
      <c r="F187" s="328"/>
      <c r="G187" s="328"/>
      <c r="J187" s="192"/>
      <c r="K187" s="192"/>
      <c r="L187" s="327"/>
      <c r="M187" s="192"/>
      <c r="N187" t="str">
        <f>IFERROR(IF(VLOOKUP(Tb_Activiteiten[[#This Row],[Openstelling]],Tb_Openstelling[],2,0)=1,1,""),"")</f>
        <v/>
      </c>
      <c r="O187" s="192"/>
      <c r="P187" s="192"/>
      <c r="Q187" s="192"/>
      <c r="R187" s="192"/>
      <c r="S187" s="192"/>
      <c r="T187" s="192"/>
      <c r="U187" s="192"/>
      <c r="V187" s="192"/>
      <c r="W187" s="192"/>
      <c r="X187" s="192"/>
      <c r="Y187" s="192"/>
      <c r="Z187" s="192"/>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26"/>
      <c r="B188" s="192"/>
      <c r="C188" s="192"/>
      <c r="D188" s="192"/>
      <c r="E188" s="192"/>
      <c r="F188" s="328"/>
      <c r="G188" s="328"/>
      <c r="J188" s="192"/>
      <c r="K188" s="192"/>
      <c r="L188" s="327"/>
      <c r="M188" s="192"/>
      <c r="N188" t="str">
        <f>IFERROR(IF(VLOOKUP(Tb_Activiteiten[[#This Row],[Openstelling]],Tb_Openstelling[],2,0)=1,1,""),"")</f>
        <v/>
      </c>
      <c r="O188" s="192"/>
      <c r="P188" s="192"/>
      <c r="Q188" s="192"/>
      <c r="R188" s="192"/>
      <c r="S188" s="192"/>
      <c r="T188" s="192"/>
      <c r="U188" s="192"/>
      <c r="V188" s="192"/>
      <c r="W188" s="192"/>
      <c r="X188" s="192"/>
      <c r="Y188" s="192"/>
      <c r="Z188" s="192"/>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26"/>
      <c r="B189" s="192"/>
      <c r="C189" s="192"/>
      <c r="D189" s="192"/>
      <c r="E189" s="192"/>
      <c r="F189" s="328"/>
      <c r="G189" s="328"/>
      <c r="J189" s="192"/>
      <c r="K189" s="192"/>
      <c r="L189" s="327"/>
      <c r="M189" s="192"/>
      <c r="N189" t="str">
        <f>IFERROR(IF(VLOOKUP(Tb_Activiteiten[[#This Row],[Openstelling]],Tb_Openstelling[],2,0)=1,1,""),"")</f>
        <v/>
      </c>
      <c r="O189" s="192"/>
      <c r="P189" s="192"/>
      <c r="Q189" s="192"/>
      <c r="R189" s="192"/>
      <c r="S189" s="192"/>
      <c r="T189" s="192"/>
      <c r="U189" s="192"/>
      <c r="V189" s="192"/>
      <c r="W189" s="192"/>
      <c r="X189" s="192"/>
      <c r="Y189" s="192"/>
      <c r="Z189" s="192"/>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26"/>
      <c r="B190" s="192"/>
      <c r="C190" s="192"/>
      <c r="D190" s="192"/>
      <c r="E190" s="192"/>
      <c r="F190" s="328"/>
      <c r="G190" s="328"/>
      <c r="J190" s="192"/>
      <c r="K190" s="192"/>
      <c r="L190" s="327"/>
      <c r="M190" s="192"/>
      <c r="N190" t="str">
        <f>IFERROR(IF(VLOOKUP(Tb_Activiteiten[[#This Row],[Openstelling]],Tb_Openstelling[],2,0)=1,1,""),"")</f>
        <v/>
      </c>
      <c r="O190" s="192"/>
      <c r="P190" s="192"/>
      <c r="Q190" s="192"/>
      <c r="R190" s="192"/>
      <c r="S190" s="192"/>
      <c r="T190" s="192"/>
      <c r="U190" s="192"/>
      <c r="V190" s="192"/>
      <c r="W190" s="192"/>
      <c r="X190" s="192"/>
      <c r="Y190" s="192"/>
      <c r="Z190" s="192"/>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26"/>
      <c r="B191" s="192"/>
      <c r="C191" s="192"/>
      <c r="D191" s="192"/>
      <c r="E191" s="192"/>
      <c r="F191" s="328"/>
      <c r="G191" s="328"/>
      <c r="J191" s="192"/>
      <c r="K191" s="192"/>
      <c r="L191" s="327"/>
      <c r="M191" s="192"/>
      <c r="N191" t="str">
        <f>IFERROR(IF(VLOOKUP(Tb_Activiteiten[[#This Row],[Openstelling]],Tb_Openstelling[],2,0)=1,1,""),"")</f>
        <v/>
      </c>
      <c r="O191" s="192"/>
      <c r="P191" s="192"/>
      <c r="Q191" s="192"/>
      <c r="R191" s="192"/>
      <c r="S191" s="192"/>
      <c r="T191" s="192"/>
      <c r="U191" s="192"/>
      <c r="V191" s="192"/>
      <c r="W191" s="192"/>
      <c r="X191" s="192"/>
      <c r="Y191" s="192"/>
      <c r="Z191" s="192"/>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26"/>
      <c r="B192" s="192"/>
      <c r="C192" s="192"/>
      <c r="D192" s="192"/>
      <c r="E192" s="192"/>
      <c r="F192" s="328"/>
      <c r="G192" s="328"/>
      <c r="J192" s="192"/>
      <c r="K192" s="192"/>
      <c r="L192" s="327"/>
      <c r="M192" s="192"/>
      <c r="N192" t="str">
        <f>IFERROR(IF(VLOOKUP(Tb_Activiteiten[[#This Row],[Openstelling]],Tb_Openstelling[],2,0)=1,1,""),"")</f>
        <v/>
      </c>
      <c r="O192" s="192"/>
      <c r="P192" s="192"/>
      <c r="Q192" s="192"/>
      <c r="R192" s="192"/>
      <c r="S192" s="192"/>
      <c r="T192" s="192"/>
      <c r="U192" s="192"/>
      <c r="V192" s="192"/>
      <c r="W192" s="192"/>
      <c r="X192" s="192"/>
      <c r="Y192" s="192"/>
      <c r="Z192" s="192"/>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26"/>
      <c r="B193" s="192"/>
      <c r="C193" s="192"/>
      <c r="D193" s="192"/>
      <c r="E193" s="192"/>
      <c r="F193" s="328"/>
      <c r="G193" s="328"/>
      <c r="J193" s="192"/>
      <c r="K193" s="192"/>
      <c r="L193" s="327"/>
      <c r="M193" s="192"/>
      <c r="N193" t="str">
        <f>IFERROR(IF(VLOOKUP(Tb_Activiteiten[[#This Row],[Openstelling]],Tb_Openstelling[],2,0)=1,1,""),"")</f>
        <v/>
      </c>
      <c r="O193" s="192"/>
      <c r="P193" s="192"/>
      <c r="Q193" s="192"/>
      <c r="R193" s="192"/>
      <c r="S193" s="192"/>
      <c r="T193" s="192"/>
      <c r="U193" s="192"/>
      <c r="V193" s="192"/>
      <c r="W193" s="192"/>
      <c r="X193" s="192"/>
      <c r="Y193" s="192"/>
      <c r="Z193" s="192"/>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26"/>
      <c r="B194" s="192"/>
      <c r="C194" s="192"/>
      <c r="D194" s="192"/>
      <c r="E194" s="192"/>
      <c r="F194" s="328"/>
      <c r="G194" s="328"/>
      <c r="J194" s="192"/>
      <c r="K194" s="192"/>
      <c r="L194" s="327"/>
      <c r="M194" s="192"/>
      <c r="N194" t="str">
        <f>IFERROR(IF(VLOOKUP(Tb_Activiteiten[[#This Row],[Openstelling]],Tb_Openstelling[],2,0)=1,1,""),"")</f>
        <v/>
      </c>
      <c r="O194" s="192"/>
      <c r="P194" s="192"/>
      <c r="Q194" s="192"/>
      <c r="R194" s="192"/>
      <c r="S194" s="192"/>
      <c r="T194" s="192"/>
      <c r="U194" s="192"/>
      <c r="V194" s="192"/>
      <c r="W194" s="192"/>
      <c r="X194" s="192"/>
      <c r="Y194" s="192"/>
      <c r="Z194" s="192"/>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26"/>
      <c r="B195" s="192"/>
      <c r="C195" s="192"/>
      <c r="D195" s="192"/>
      <c r="E195" s="192"/>
      <c r="F195" s="328"/>
      <c r="G195" s="328"/>
      <c r="J195" s="192"/>
      <c r="K195" s="192"/>
      <c r="L195" s="327"/>
      <c r="M195" s="192"/>
      <c r="N195" t="str">
        <f>IFERROR(IF(VLOOKUP(Tb_Activiteiten[[#This Row],[Openstelling]],Tb_Openstelling[],2,0)=1,1,""),"")</f>
        <v/>
      </c>
      <c r="O195" s="192"/>
      <c r="P195" s="192"/>
      <c r="Q195" s="192"/>
      <c r="R195" s="192"/>
      <c r="S195" s="192"/>
      <c r="T195" s="192"/>
      <c r="U195" s="192"/>
      <c r="V195" s="192"/>
      <c r="W195" s="192"/>
      <c r="X195" s="192"/>
      <c r="Y195" s="192"/>
      <c r="Z195" s="192"/>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26"/>
      <c r="B196" s="192"/>
      <c r="C196" s="192"/>
      <c r="D196" s="192"/>
      <c r="E196" s="192"/>
      <c r="F196" s="328"/>
      <c r="G196" s="328"/>
      <c r="J196" s="192"/>
      <c r="K196" s="192"/>
      <c r="L196" s="327"/>
      <c r="M196" s="192"/>
      <c r="N196" t="str">
        <f>IFERROR(IF(VLOOKUP(Tb_Activiteiten[[#This Row],[Openstelling]],Tb_Openstelling[],2,0)=1,1,""),"")</f>
        <v/>
      </c>
      <c r="O196" s="192"/>
      <c r="P196" s="192"/>
      <c r="Q196" s="192"/>
      <c r="R196" s="192"/>
      <c r="S196" s="192"/>
      <c r="T196" s="192"/>
      <c r="U196" s="192"/>
      <c r="V196" s="192"/>
      <c r="W196" s="192"/>
      <c r="X196" s="192"/>
      <c r="Y196" s="192"/>
      <c r="Z196" s="192"/>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26"/>
      <c r="B197" s="192"/>
      <c r="C197" s="192"/>
      <c r="D197" s="192"/>
      <c r="E197" s="192"/>
      <c r="F197" s="328"/>
      <c r="G197" s="328"/>
      <c r="J197" s="192"/>
      <c r="K197" s="192"/>
      <c r="L197" s="327"/>
      <c r="M197" s="192"/>
      <c r="N197" t="str">
        <f>IFERROR(IF(VLOOKUP(Tb_Activiteiten[[#This Row],[Openstelling]],Tb_Openstelling[],2,0)=1,1,""),"")</f>
        <v/>
      </c>
      <c r="O197" s="192"/>
      <c r="P197" s="192"/>
      <c r="Q197" s="192"/>
      <c r="R197" s="192"/>
      <c r="S197" s="192"/>
      <c r="T197" s="192"/>
      <c r="U197" s="192"/>
      <c r="V197" s="192"/>
      <c r="W197" s="192"/>
      <c r="X197" s="192"/>
      <c r="Y197" s="192"/>
      <c r="Z197" s="192"/>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26"/>
      <c r="B198" s="192"/>
      <c r="C198" s="192"/>
      <c r="D198" s="192"/>
      <c r="E198" s="192"/>
      <c r="F198" s="328"/>
      <c r="G198" s="328"/>
      <c r="J198" s="192"/>
      <c r="K198" s="192"/>
      <c r="L198" s="327"/>
      <c r="M198" s="192"/>
      <c r="N198" t="str">
        <f>IFERROR(IF(VLOOKUP(Tb_Activiteiten[[#This Row],[Openstelling]],Tb_Openstelling[],2,0)=1,1,""),"")</f>
        <v/>
      </c>
      <c r="O198" s="192"/>
      <c r="P198" s="192"/>
      <c r="Q198" s="192"/>
      <c r="R198" s="192"/>
      <c r="S198" s="192"/>
      <c r="T198" s="192"/>
      <c r="U198" s="192"/>
      <c r="V198" s="192"/>
      <c r="W198" s="192"/>
      <c r="X198" s="192"/>
      <c r="Y198" s="192"/>
      <c r="Z198" s="192"/>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26"/>
      <c r="B199" s="192"/>
      <c r="C199" s="192"/>
      <c r="D199" s="192"/>
      <c r="E199" s="192"/>
      <c r="F199" s="328"/>
      <c r="G199" s="328"/>
      <c r="J199" s="192"/>
      <c r="K199" s="192"/>
      <c r="L199" s="327"/>
      <c r="M199" s="192"/>
      <c r="N199" t="str">
        <f>IFERROR(IF(VLOOKUP(Tb_Activiteiten[[#This Row],[Openstelling]],Tb_Openstelling[],2,0)=1,1,""),"")</f>
        <v/>
      </c>
      <c r="O199" s="192"/>
      <c r="P199" s="192"/>
      <c r="Q199" s="192"/>
      <c r="R199" s="192"/>
      <c r="S199" s="192"/>
      <c r="T199" s="192"/>
      <c r="U199" s="192"/>
      <c r="V199" s="192"/>
      <c r="W199" s="192"/>
      <c r="X199" s="192"/>
      <c r="Y199" s="192"/>
      <c r="Z199" s="192"/>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26"/>
      <c r="B200" s="192"/>
      <c r="C200" s="192"/>
      <c r="D200" s="192"/>
      <c r="E200" s="192"/>
      <c r="F200" s="328"/>
      <c r="G200" s="328"/>
      <c r="J200" s="192"/>
      <c r="K200" s="192"/>
      <c r="L200" s="327"/>
      <c r="M200" s="192"/>
      <c r="N200" t="str">
        <f>IFERROR(IF(VLOOKUP(Tb_Activiteiten[[#This Row],[Openstelling]],Tb_Openstelling[],2,0)=1,1,""),"")</f>
        <v/>
      </c>
      <c r="O200" s="192"/>
      <c r="P200" s="192"/>
      <c r="Q200" s="192"/>
      <c r="R200" s="192"/>
      <c r="S200" s="192"/>
      <c r="T200" s="192"/>
      <c r="U200" s="192"/>
      <c r="V200" s="192"/>
      <c r="W200" s="192"/>
      <c r="X200" s="192"/>
      <c r="Y200" s="192"/>
      <c r="Z200" s="192"/>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26"/>
      <c r="B201" s="192"/>
      <c r="C201" s="192"/>
      <c r="D201" s="192"/>
      <c r="E201" s="192"/>
      <c r="F201" s="328"/>
      <c r="G201" s="328"/>
      <c r="J201" s="192"/>
      <c r="K201" s="192"/>
      <c r="L201" s="327"/>
      <c r="M201" s="192"/>
      <c r="N201" t="str">
        <f>IFERROR(IF(VLOOKUP(Tb_Activiteiten[[#This Row],[Openstelling]],Tb_Openstelling[],2,0)=1,1,""),"")</f>
        <v/>
      </c>
      <c r="O201" s="192"/>
      <c r="P201" s="192"/>
      <c r="Q201" s="192"/>
      <c r="R201" s="192"/>
      <c r="S201" s="192"/>
      <c r="T201" s="192"/>
      <c r="U201" s="192"/>
      <c r="V201" s="192"/>
      <c r="W201" s="192"/>
      <c r="X201" s="192"/>
      <c r="Y201" s="192"/>
      <c r="Z201" s="192"/>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26"/>
      <c r="B202" s="192"/>
      <c r="C202" s="192"/>
      <c r="D202" s="192"/>
      <c r="E202" s="192"/>
      <c r="F202" s="328"/>
      <c r="G202" s="328"/>
      <c r="J202" s="192"/>
      <c r="K202" s="192"/>
      <c r="L202" s="327"/>
      <c r="M202" s="192"/>
      <c r="N202" t="str">
        <f>IFERROR(IF(VLOOKUP(Tb_Activiteiten[[#This Row],[Openstelling]],Tb_Openstelling[],2,0)=1,1,""),"")</f>
        <v/>
      </c>
      <c r="O202" s="192"/>
      <c r="P202" s="192"/>
      <c r="Q202" s="192"/>
      <c r="R202" s="192"/>
      <c r="S202" s="192"/>
      <c r="T202" s="192"/>
      <c r="U202" s="192"/>
      <c r="V202" s="192"/>
      <c r="W202" s="192"/>
      <c r="X202" s="192"/>
      <c r="Y202" s="192"/>
      <c r="Z202" s="192"/>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26"/>
      <c r="B203" s="192"/>
      <c r="C203" s="192"/>
      <c r="D203" s="192"/>
      <c r="E203" s="192"/>
      <c r="F203" s="328"/>
      <c r="G203" s="328"/>
      <c r="J203" s="192"/>
      <c r="K203" s="192"/>
      <c r="L203" s="327"/>
      <c r="M203" s="192"/>
      <c r="N203" t="str">
        <f>IFERROR(IF(VLOOKUP(Tb_Activiteiten[[#This Row],[Openstelling]],Tb_Openstelling[],2,0)=1,1,""),"")</f>
        <v/>
      </c>
      <c r="O203" s="192"/>
      <c r="P203" s="192"/>
      <c r="Q203" s="192"/>
      <c r="R203" s="192"/>
      <c r="S203" s="192"/>
      <c r="T203" s="192"/>
      <c r="U203" s="192"/>
      <c r="V203" s="192"/>
      <c r="W203" s="192"/>
      <c r="X203" s="192"/>
      <c r="Y203" s="192"/>
      <c r="Z203" s="192"/>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26"/>
      <c r="B204" s="192"/>
      <c r="C204" s="192"/>
      <c r="D204" s="192"/>
      <c r="E204" s="192"/>
      <c r="F204" s="328"/>
      <c r="G204" s="328"/>
      <c r="J204" s="192"/>
      <c r="K204" s="192"/>
      <c r="L204" s="327"/>
      <c r="M204" s="192"/>
      <c r="N204" t="str">
        <f>IFERROR(IF(VLOOKUP(Tb_Activiteiten[[#This Row],[Openstelling]],Tb_Openstelling[],2,0)=1,1,""),"")</f>
        <v/>
      </c>
      <c r="O204" s="192"/>
      <c r="P204" s="192"/>
      <c r="Q204" s="192"/>
      <c r="R204" s="192"/>
      <c r="S204" s="192"/>
      <c r="T204" s="192"/>
      <c r="U204" s="192"/>
      <c r="V204" s="192"/>
      <c r="W204" s="192"/>
      <c r="X204" s="192"/>
      <c r="Y204" s="192"/>
      <c r="Z204" s="192"/>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26"/>
      <c r="B205" s="192"/>
      <c r="C205" s="192"/>
      <c r="D205" s="192"/>
      <c r="E205" s="192"/>
      <c r="F205" s="328"/>
      <c r="G205" s="328"/>
      <c r="J205" s="192"/>
      <c r="K205" s="192"/>
      <c r="L205" s="327"/>
      <c r="M205" s="192"/>
      <c r="N205" t="str">
        <f>IFERROR(IF(VLOOKUP(Tb_Activiteiten[[#This Row],[Openstelling]],Tb_Openstelling[],2,0)=1,1,""),"")</f>
        <v/>
      </c>
      <c r="O205" s="192"/>
      <c r="P205" s="192"/>
      <c r="Q205" s="192"/>
      <c r="R205" s="192"/>
      <c r="S205" s="192"/>
      <c r="T205" s="192"/>
      <c r="U205" s="192"/>
      <c r="V205" s="192"/>
      <c r="W205" s="192"/>
      <c r="X205" s="192"/>
      <c r="Y205" s="192"/>
      <c r="Z205" s="192"/>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26"/>
      <c r="B206" s="192"/>
      <c r="C206" s="192"/>
      <c r="D206" s="192"/>
      <c r="E206" s="192"/>
      <c r="F206" s="328"/>
      <c r="G206" s="328"/>
      <c r="J206" s="192"/>
      <c r="K206" s="192"/>
      <c r="L206" s="327"/>
      <c r="M206" s="192"/>
      <c r="N206" t="str">
        <f>IFERROR(IF(VLOOKUP(Tb_Activiteiten[[#This Row],[Openstelling]],Tb_Openstelling[],2,0)=1,1,""),"")</f>
        <v/>
      </c>
      <c r="O206" s="192"/>
      <c r="P206" s="192"/>
      <c r="Q206" s="192"/>
      <c r="R206" s="192"/>
      <c r="S206" s="192"/>
      <c r="T206" s="192"/>
      <c r="U206" s="192"/>
      <c r="V206" s="192"/>
      <c r="W206" s="192"/>
      <c r="X206" s="192"/>
      <c r="Y206" s="192"/>
      <c r="Z206" s="192"/>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26"/>
      <c r="B207" s="192"/>
      <c r="C207" s="192"/>
      <c r="D207" s="192"/>
      <c r="E207" s="192"/>
      <c r="F207" s="328"/>
      <c r="G207" s="328"/>
      <c r="J207" s="192"/>
      <c r="K207" s="192"/>
      <c r="L207" s="327"/>
      <c r="M207" s="192"/>
      <c r="N207" t="str">
        <f>IFERROR(IF(VLOOKUP(Tb_Activiteiten[[#This Row],[Openstelling]],Tb_Openstelling[],2,0)=1,1,""),"")</f>
        <v/>
      </c>
      <c r="O207" s="192"/>
      <c r="P207" s="192"/>
      <c r="Q207" s="192"/>
      <c r="R207" s="192"/>
      <c r="S207" s="192"/>
      <c r="T207" s="192"/>
      <c r="U207" s="192"/>
      <c r="V207" s="192"/>
      <c r="W207" s="192"/>
      <c r="X207" s="192"/>
      <c r="Y207" s="192"/>
      <c r="Z207" s="192"/>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26"/>
      <c r="B208" s="192"/>
      <c r="C208" s="192"/>
      <c r="D208" s="192"/>
      <c r="E208" s="192"/>
      <c r="F208" s="328"/>
      <c r="G208" s="328"/>
      <c r="J208" s="192"/>
      <c r="K208" s="192"/>
      <c r="L208" s="327"/>
      <c r="M208" s="192"/>
      <c r="N208" t="str">
        <f>IFERROR(IF(VLOOKUP(Tb_Activiteiten[[#This Row],[Openstelling]],Tb_Openstelling[],2,0)=1,1,""),"")</f>
        <v/>
      </c>
      <c r="O208" s="192"/>
      <c r="P208" s="192"/>
      <c r="Q208" s="192"/>
      <c r="R208" s="192"/>
      <c r="S208" s="192"/>
      <c r="T208" s="192"/>
      <c r="U208" s="192"/>
      <c r="V208" s="192"/>
      <c r="W208" s="192"/>
      <c r="X208" s="192"/>
      <c r="Y208" s="192"/>
      <c r="Z208" s="192"/>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26"/>
      <c r="B209" s="192"/>
      <c r="C209" s="192"/>
      <c r="D209" s="192"/>
      <c r="E209" s="192"/>
      <c r="F209" s="328"/>
      <c r="G209" s="328"/>
      <c r="J209" s="192"/>
      <c r="K209" s="192"/>
      <c r="L209" s="327"/>
      <c r="M209" s="192"/>
      <c r="N209" t="str">
        <f>IFERROR(IF(VLOOKUP(Tb_Activiteiten[[#This Row],[Openstelling]],Tb_Openstelling[],2,0)=1,1,""),"")</f>
        <v/>
      </c>
      <c r="O209" s="192"/>
      <c r="P209" s="192"/>
      <c r="Q209" s="192"/>
      <c r="R209" s="192"/>
      <c r="S209" s="192"/>
      <c r="T209" s="192"/>
      <c r="U209" s="192"/>
      <c r="V209" s="192"/>
      <c r="W209" s="192"/>
      <c r="X209" s="192"/>
      <c r="Y209" s="192"/>
      <c r="Z209" s="192"/>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26"/>
      <c r="B210" s="192"/>
      <c r="C210" s="192"/>
      <c r="D210" s="192"/>
      <c r="E210" s="192"/>
      <c r="F210" s="328"/>
      <c r="G210" s="328"/>
      <c r="J210" s="192"/>
      <c r="K210" s="192"/>
      <c r="L210" s="327"/>
      <c r="M210" s="192"/>
      <c r="N210" t="str">
        <f>IFERROR(IF(VLOOKUP(Tb_Activiteiten[[#This Row],[Openstelling]],Tb_Openstelling[],2,0)=1,1,""),"")</f>
        <v/>
      </c>
      <c r="O210" s="192"/>
      <c r="P210" s="192"/>
      <c r="Q210" s="192"/>
      <c r="R210" s="192"/>
      <c r="S210" s="192"/>
      <c r="T210" s="192"/>
      <c r="U210" s="192"/>
      <c r="V210" s="192"/>
      <c r="W210" s="192"/>
      <c r="X210" s="192"/>
      <c r="Y210" s="192"/>
      <c r="Z210" s="192"/>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26"/>
      <c r="B211" s="192"/>
      <c r="C211" s="192"/>
      <c r="D211" s="192"/>
      <c r="E211" s="192"/>
      <c r="F211" s="328"/>
      <c r="G211" s="328"/>
      <c r="J211" s="192"/>
      <c r="K211" s="192"/>
      <c r="L211" s="327"/>
      <c r="M211" s="192"/>
      <c r="N211" t="str">
        <f>IFERROR(IF(VLOOKUP(Tb_Activiteiten[[#This Row],[Openstelling]],Tb_Openstelling[],2,0)=1,1,""),"")</f>
        <v/>
      </c>
      <c r="O211" s="192"/>
      <c r="P211" s="192"/>
      <c r="Q211" s="192"/>
      <c r="R211" s="192"/>
      <c r="S211" s="192"/>
      <c r="T211" s="192"/>
      <c r="U211" s="192"/>
      <c r="V211" s="192"/>
      <c r="W211" s="192"/>
      <c r="X211" s="192"/>
      <c r="Y211" s="192"/>
      <c r="Z211" s="192"/>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26"/>
      <c r="B212" s="192"/>
      <c r="C212" s="192"/>
      <c r="D212" s="192"/>
      <c r="E212" s="192"/>
      <c r="F212" s="328"/>
      <c r="G212" s="328"/>
      <c r="J212" s="192"/>
      <c r="K212" s="192"/>
      <c r="L212" s="327"/>
      <c r="M212" s="192"/>
      <c r="N212" t="str">
        <f>IFERROR(IF(VLOOKUP(Tb_Activiteiten[[#This Row],[Openstelling]],Tb_Openstelling[],2,0)=1,1,""),"")</f>
        <v/>
      </c>
      <c r="O212" s="192"/>
      <c r="P212" s="192"/>
      <c r="Q212" s="192"/>
      <c r="R212" s="192"/>
      <c r="S212" s="192"/>
      <c r="T212" s="192"/>
      <c r="U212" s="192"/>
      <c r="V212" s="192"/>
      <c r="W212" s="192"/>
      <c r="X212" s="192"/>
      <c r="Y212" s="192"/>
      <c r="Z212" s="192"/>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26"/>
      <c r="B213" s="192"/>
      <c r="C213" s="192"/>
      <c r="D213" s="192"/>
      <c r="E213" s="192"/>
      <c r="F213" s="328"/>
      <c r="G213" s="328"/>
      <c r="J213" s="192"/>
      <c r="K213" s="192"/>
      <c r="L213" s="327"/>
      <c r="M213" s="192"/>
      <c r="N213" t="str">
        <f>IFERROR(IF(VLOOKUP(Tb_Activiteiten[[#This Row],[Openstelling]],Tb_Openstelling[],2,0)=1,1,""),"")</f>
        <v/>
      </c>
      <c r="O213" s="192"/>
      <c r="P213" s="192"/>
      <c r="Q213" s="192"/>
      <c r="R213" s="192"/>
      <c r="S213" s="192"/>
      <c r="T213" s="192"/>
      <c r="U213" s="192"/>
      <c r="V213" s="192"/>
      <c r="W213" s="192"/>
      <c r="X213" s="192"/>
      <c r="Y213" s="192"/>
      <c r="Z213" s="192"/>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26"/>
      <c r="B214" s="192"/>
      <c r="C214" s="192"/>
      <c r="D214" s="192"/>
      <c r="E214" s="192"/>
      <c r="F214" s="328"/>
      <c r="G214" s="328"/>
      <c r="J214" s="192"/>
      <c r="K214" s="192"/>
      <c r="L214" s="327"/>
      <c r="M214" s="192"/>
      <c r="N214" t="str">
        <f>IFERROR(IF(VLOOKUP(Tb_Activiteiten[[#This Row],[Openstelling]],Tb_Openstelling[],2,0)=1,1,""),"")</f>
        <v/>
      </c>
      <c r="O214" s="192"/>
      <c r="P214" s="192"/>
      <c r="Q214" s="192"/>
      <c r="R214" s="192"/>
      <c r="S214" s="192"/>
      <c r="T214" s="192"/>
      <c r="U214" s="192"/>
      <c r="V214" s="192"/>
      <c r="W214" s="192"/>
      <c r="X214" s="192"/>
      <c r="Y214" s="192"/>
      <c r="Z214" s="192"/>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26"/>
      <c r="B215" s="192"/>
      <c r="C215" s="192"/>
      <c r="D215" s="192"/>
      <c r="E215" s="192"/>
      <c r="F215" s="328"/>
      <c r="G215" s="328"/>
      <c r="J215" s="192"/>
      <c r="K215" s="192"/>
      <c r="L215" s="327"/>
      <c r="M215" s="192"/>
      <c r="N215" t="str">
        <f>IFERROR(IF(VLOOKUP(Tb_Activiteiten[[#This Row],[Openstelling]],Tb_Openstelling[],2,0)=1,1,""),"")</f>
        <v/>
      </c>
      <c r="O215" s="192"/>
      <c r="P215" s="192"/>
      <c r="Q215" s="192"/>
      <c r="R215" s="192"/>
      <c r="S215" s="192"/>
      <c r="T215" s="192"/>
      <c r="U215" s="192"/>
      <c r="V215" s="192"/>
      <c r="W215" s="192"/>
      <c r="X215" s="192"/>
      <c r="Y215" s="192"/>
      <c r="Z215" s="192"/>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26"/>
      <c r="B216" s="192"/>
      <c r="C216" s="192"/>
      <c r="D216" s="192"/>
      <c r="E216" s="192"/>
      <c r="F216" s="328"/>
      <c r="G216" s="328"/>
      <c r="J216" s="192"/>
      <c r="K216" s="192"/>
      <c r="L216" s="327"/>
      <c r="M216" s="192"/>
      <c r="N216" t="str">
        <f>IFERROR(IF(VLOOKUP(Tb_Activiteiten[[#This Row],[Openstelling]],Tb_Openstelling[],2,0)=1,1,""),"")</f>
        <v/>
      </c>
      <c r="O216" s="192"/>
      <c r="P216" s="192"/>
      <c r="Q216" s="192"/>
      <c r="R216" s="192"/>
      <c r="S216" s="192"/>
      <c r="T216" s="192"/>
      <c r="U216" s="192"/>
      <c r="V216" s="192"/>
      <c r="W216" s="192"/>
      <c r="X216" s="192"/>
      <c r="Y216" s="192"/>
      <c r="Z216" s="192"/>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26"/>
      <c r="B217" s="192"/>
      <c r="C217" s="192"/>
      <c r="D217" s="192"/>
      <c r="E217" s="192"/>
      <c r="F217" s="328"/>
      <c r="G217" s="328"/>
      <c r="J217" s="192"/>
      <c r="K217" s="192"/>
      <c r="L217" s="327"/>
      <c r="M217" s="192"/>
      <c r="N217" t="str">
        <f>IFERROR(IF(VLOOKUP(Tb_Activiteiten[[#This Row],[Openstelling]],Tb_Openstelling[],2,0)=1,1,""),"")</f>
        <v/>
      </c>
      <c r="O217" s="192"/>
      <c r="P217" s="192"/>
      <c r="Q217" s="192"/>
      <c r="R217" s="192"/>
      <c r="S217" s="192"/>
      <c r="T217" s="192"/>
      <c r="U217" s="192"/>
      <c r="V217" s="192"/>
      <c r="W217" s="192"/>
      <c r="X217" s="192"/>
      <c r="Y217" s="192"/>
      <c r="Z217" s="192"/>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26"/>
      <c r="B218" s="192"/>
      <c r="C218" s="192"/>
      <c r="D218" s="192"/>
      <c r="E218" s="192"/>
      <c r="F218" s="328"/>
      <c r="G218" s="328"/>
      <c r="J218" s="192"/>
      <c r="K218" s="192"/>
      <c r="L218" s="327"/>
      <c r="M218" s="192"/>
      <c r="N218" t="str">
        <f>IFERROR(IF(VLOOKUP(Tb_Activiteiten[[#This Row],[Openstelling]],Tb_Openstelling[],2,0)=1,1,""),"")</f>
        <v/>
      </c>
      <c r="O218" s="192"/>
      <c r="P218" s="192"/>
      <c r="Q218" s="192"/>
      <c r="R218" s="192"/>
      <c r="S218" s="192"/>
      <c r="T218" s="192"/>
      <c r="U218" s="192"/>
      <c r="V218" s="192"/>
      <c r="W218" s="192"/>
      <c r="X218" s="192"/>
      <c r="Y218" s="192"/>
      <c r="Z218" s="192"/>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26"/>
      <c r="B219" s="192"/>
      <c r="C219" s="192"/>
      <c r="D219" s="192"/>
      <c r="E219" s="192"/>
      <c r="F219" s="328"/>
      <c r="G219" s="328"/>
      <c r="J219" s="192"/>
      <c r="K219" s="192"/>
      <c r="L219" s="327"/>
      <c r="M219" s="192"/>
      <c r="N219" t="str">
        <f>IFERROR(IF(VLOOKUP(Tb_Activiteiten[[#This Row],[Openstelling]],Tb_Openstelling[],2,0)=1,1,""),"")</f>
        <v/>
      </c>
      <c r="O219" s="192"/>
      <c r="P219" s="192"/>
      <c r="Q219" s="192"/>
      <c r="R219" s="192"/>
      <c r="S219" s="192"/>
      <c r="T219" s="192"/>
      <c r="U219" s="192"/>
      <c r="V219" s="192"/>
      <c r="W219" s="192"/>
      <c r="X219" s="192"/>
      <c r="Y219" s="192"/>
      <c r="Z219" s="192"/>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26"/>
      <c r="B220" s="192"/>
      <c r="C220" s="192"/>
      <c r="D220" s="192"/>
      <c r="E220" s="192"/>
      <c r="F220" s="328"/>
      <c r="G220" s="328"/>
      <c r="J220" s="192"/>
      <c r="K220" s="192"/>
      <c r="L220" s="327"/>
      <c r="M220" s="192"/>
      <c r="N220" t="str">
        <f>IFERROR(IF(VLOOKUP(Tb_Activiteiten[[#This Row],[Openstelling]],Tb_Openstelling[],2,0)=1,1,""),"")</f>
        <v/>
      </c>
      <c r="O220" s="192"/>
      <c r="P220" s="192"/>
      <c r="Q220" s="192"/>
      <c r="R220" s="192"/>
      <c r="S220" s="192"/>
      <c r="T220" s="192"/>
      <c r="U220" s="192"/>
      <c r="V220" s="192"/>
      <c r="W220" s="192"/>
      <c r="X220" s="192"/>
      <c r="Y220" s="192"/>
      <c r="Z220" s="192"/>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26"/>
      <c r="B221" s="192"/>
      <c r="C221" s="192"/>
      <c r="D221" s="192"/>
      <c r="E221" s="192"/>
      <c r="F221" s="328"/>
      <c r="G221" s="328"/>
      <c r="J221" s="192"/>
      <c r="K221" s="192"/>
      <c r="L221" s="327"/>
      <c r="M221" s="192"/>
      <c r="N221" t="str">
        <f>IFERROR(IF(VLOOKUP(Tb_Activiteiten[[#This Row],[Openstelling]],Tb_Openstelling[],2,0)=1,1,""),"")</f>
        <v/>
      </c>
      <c r="O221" s="192"/>
      <c r="P221" s="192"/>
      <c r="Q221" s="192"/>
      <c r="R221" s="192"/>
      <c r="S221" s="192"/>
      <c r="T221" s="192"/>
      <c r="U221" s="192"/>
      <c r="V221" s="192"/>
      <c r="W221" s="192"/>
      <c r="X221" s="192"/>
      <c r="Y221" s="192"/>
      <c r="Z221" s="192"/>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26"/>
      <c r="B222" s="192"/>
      <c r="C222" s="192"/>
      <c r="D222" s="192"/>
      <c r="E222" s="192"/>
      <c r="F222" s="328"/>
      <c r="G222" s="328"/>
      <c r="J222" s="192"/>
      <c r="K222" s="192"/>
      <c r="L222" s="327"/>
      <c r="M222" s="192"/>
      <c r="N222" t="str">
        <f>IFERROR(IF(VLOOKUP(Tb_Activiteiten[[#This Row],[Openstelling]],Tb_Openstelling[],2,0)=1,1,""),"")</f>
        <v/>
      </c>
      <c r="O222" s="192"/>
      <c r="P222" s="192"/>
      <c r="Q222" s="192"/>
      <c r="R222" s="192"/>
      <c r="S222" s="192"/>
      <c r="T222" s="192"/>
      <c r="U222" s="192"/>
      <c r="V222" s="192"/>
      <c r="W222" s="192"/>
      <c r="X222" s="192"/>
      <c r="Y222" s="192"/>
      <c r="Z222" s="192"/>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26"/>
      <c r="B223" s="192"/>
      <c r="C223" s="192"/>
      <c r="D223" s="192"/>
      <c r="E223" s="192"/>
      <c r="F223" s="328"/>
      <c r="G223" s="328"/>
      <c r="J223" s="192"/>
      <c r="K223" s="192"/>
      <c r="L223" s="327"/>
      <c r="M223" s="192"/>
      <c r="N223" t="str">
        <f>IFERROR(IF(VLOOKUP(Tb_Activiteiten[[#This Row],[Openstelling]],Tb_Openstelling[],2,0)=1,1,""),"")</f>
        <v/>
      </c>
      <c r="O223" s="192"/>
      <c r="P223" s="192"/>
      <c r="Q223" s="192"/>
      <c r="R223" s="192"/>
      <c r="S223" s="192"/>
      <c r="T223" s="192"/>
      <c r="U223" s="192"/>
      <c r="V223" s="192"/>
      <c r="W223" s="192"/>
      <c r="X223" s="192"/>
      <c r="Y223" s="192"/>
      <c r="Z223" s="192"/>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26"/>
      <c r="B224" s="192"/>
      <c r="C224" s="192"/>
      <c r="D224" s="192"/>
      <c r="E224" s="192"/>
      <c r="F224" s="328"/>
      <c r="G224" s="328"/>
      <c r="J224" s="192"/>
      <c r="K224" s="192"/>
      <c r="L224" s="327"/>
      <c r="M224" s="192"/>
      <c r="N224" t="str">
        <f>IFERROR(IF(VLOOKUP(Tb_Activiteiten[[#This Row],[Openstelling]],Tb_Openstelling[],2,0)=1,1,""),"")</f>
        <v/>
      </c>
      <c r="O224" s="192"/>
      <c r="P224" s="192"/>
      <c r="Q224" s="192"/>
      <c r="R224" s="192"/>
      <c r="S224" s="192"/>
      <c r="T224" s="192"/>
      <c r="U224" s="192"/>
      <c r="V224" s="192"/>
      <c r="W224" s="192"/>
      <c r="X224" s="192"/>
      <c r="Y224" s="192"/>
      <c r="Z224" s="192"/>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26"/>
      <c r="B225" s="192"/>
      <c r="C225" s="192"/>
      <c r="D225" s="192"/>
      <c r="E225" s="192"/>
      <c r="F225" s="328"/>
      <c r="G225" s="328"/>
      <c r="J225" s="192"/>
      <c r="K225" s="192"/>
      <c r="L225" s="327"/>
      <c r="M225" s="192"/>
      <c r="N225" t="str">
        <f>IFERROR(IF(VLOOKUP(Tb_Activiteiten[[#This Row],[Openstelling]],Tb_Openstelling[],2,0)=1,1,""),"")</f>
        <v/>
      </c>
      <c r="O225" s="192"/>
      <c r="P225" s="192"/>
      <c r="Q225" s="192"/>
      <c r="R225" s="192"/>
      <c r="S225" s="192"/>
      <c r="T225" s="192"/>
      <c r="U225" s="192"/>
      <c r="V225" s="192"/>
      <c r="W225" s="192"/>
      <c r="X225" s="192"/>
      <c r="Y225" s="192"/>
      <c r="Z225" s="192"/>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26"/>
      <c r="B226" s="192"/>
      <c r="C226" s="192"/>
      <c r="D226" s="192"/>
      <c r="E226" s="192"/>
      <c r="F226" s="328"/>
      <c r="G226" s="328"/>
      <c r="J226" s="192"/>
      <c r="K226" s="192"/>
      <c r="L226" s="327"/>
      <c r="M226" s="192"/>
      <c r="N226" t="str">
        <f>IFERROR(IF(VLOOKUP(Tb_Activiteiten[[#This Row],[Openstelling]],Tb_Openstelling[],2,0)=1,1,""),"")</f>
        <v/>
      </c>
      <c r="O226" s="192"/>
      <c r="P226" s="192"/>
      <c r="Q226" s="192"/>
      <c r="R226" s="192"/>
      <c r="S226" s="192"/>
      <c r="T226" s="192"/>
      <c r="U226" s="192"/>
      <c r="V226" s="192"/>
      <c r="W226" s="192"/>
      <c r="X226" s="192"/>
      <c r="Y226" s="192"/>
      <c r="Z226" s="192"/>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26"/>
      <c r="B227" s="192"/>
      <c r="C227" s="192"/>
      <c r="D227" s="192"/>
      <c r="E227" s="192"/>
      <c r="F227" s="328"/>
      <c r="G227" s="328"/>
      <c r="J227" s="192"/>
      <c r="K227" s="192"/>
      <c r="L227" s="327"/>
      <c r="M227" s="192"/>
      <c r="N227" t="str">
        <f>IFERROR(IF(VLOOKUP(Tb_Activiteiten[[#This Row],[Openstelling]],Tb_Openstelling[],2,0)=1,1,""),"")</f>
        <v/>
      </c>
      <c r="O227" s="192"/>
      <c r="P227" s="192"/>
      <c r="Q227" s="192"/>
      <c r="R227" s="192"/>
      <c r="S227" s="192"/>
      <c r="T227" s="192"/>
      <c r="U227" s="192"/>
      <c r="V227" s="192"/>
      <c r="W227" s="192"/>
      <c r="X227" s="192"/>
      <c r="Y227" s="192"/>
      <c r="Z227" s="192"/>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26"/>
      <c r="B228" s="192"/>
      <c r="C228" s="192"/>
      <c r="D228" s="192"/>
      <c r="E228" s="192"/>
      <c r="F228" s="328"/>
      <c r="G228" s="328"/>
      <c r="J228" s="192"/>
      <c r="K228" s="192"/>
      <c r="L228" s="327"/>
      <c r="M228" s="192"/>
      <c r="N228" t="str">
        <f>IFERROR(IF(VLOOKUP(Tb_Activiteiten[[#This Row],[Openstelling]],Tb_Openstelling[],2,0)=1,1,""),"")</f>
        <v/>
      </c>
      <c r="O228" s="192"/>
      <c r="P228" s="192"/>
      <c r="Q228" s="192"/>
      <c r="R228" s="192"/>
      <c r="S228" s="192"/>
      <c r="T228" s="192"/>
      <c r="U228" s="192"/>
      <c r="V228" s="192"/>
      <c r="W228" s="192"/>
      <c r="X228" s="192"/>
      <c r="Y228" s="192"/>
      <c r="Z228" s="192"/>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26"/>
      <c r="B229" s="192"/>
      <c r="C229" s="192"/>
      <c r="D229" s="192"/>
      <c r="E229" s="192"/>
      <c r="F229" s="328"/>
      <c r="G229" s="328"/>
      <c r="J229" s="192"/>
      <c r="K229" s="192"/>
      <c r="L229" s="327"/>
      <c r="M229" s="192"/>
      <c r="N229" t="str">
        <f>IFERROR(IF(VLOOKUP(Tb_Activiteiten[[#This Row],[Openstelling]],Tb_Openstelling[],2,0)=1,1,""),"")</f>
        <v/>
      </c>
      <c r="O229" s="192"/>
      <c r="P229" s="192"/>
      <c r="Q229" s="192"/>
      <c r="R229" s="192"/>
      <c r="S229" s="192"/>
      <c r="T229" s="192"/>
      <c r="U229" s="192"/>
      <c r="V229" s="192"/>
      <c r="W229" s="192"/>
      <c r="X229" s="192"/>
      <c r="Y229" s="192"/>
      <c r="Z229" s="192"/>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26"/>
      <c r="B230" s="192"/>
      <c r="C230" s="192"/>
      <c r="D230" s="192"/>
      <c r="E230" s="192"/>
      <c r="F230" s="328"/>
      <c r="G230" s="328"/>
      <c r="J230" s="192"/>
      <c r="K230" s="192"/>
      <c r="L230" s="327"/>
      <c r="M230" s="192"/>
      <c r="N230" t="str">
        <f>IFERROR(IF(VLOOKUP(Tb_Activiteiten[[#This Row],[Openstelling]],Tb_Openstelling[],2,0)=1,1,""),"")</f>
        <v/>
      </c>
      <c r="O230" s="192"/>
      <c r="P230" s="192"/>
      <c r="Q230" s="192"/>
      <c r="R230" s="192"/>
      <c r="S230" s="192"/>
      <c r="T230" s="192"/>
      <c r="U230" s="192"/>
      <c r="V230" s="192"/>
      <c r="W230" s="192"/>
      <c r="X230" s="192"/>
      <c r="Y230" s="192"/>
      <c r="Z230" s="192"/>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26"/>
      <c r="B231" s="192"/>
      <c r="C231" s="192"/>
      <c r="D231" s="192"/>
      <c r="E231" s="192"/>
      <c r="F231" s="328"/>
      <c r="G231" s="328"/>
      <c r="J231" s="192"/>
      <c r="K231" s="192"/>
      <c r="L231" s="327"/>
      <c r="M231" s="192"/>
      <c r="N231" t="str">
        <f>IFERROR(IF(VLOOKUP(Tb_Activiteiten[[#This Row],[Openstelling]],Tb_Openstelling[],2,0)=1,1,""),"")</f>
        <v/>
      </c>
      <c r="O231" s="192"/>
      <c r="P231" s="192"/>
      <c r="Q231" s="192"/>
      <c r="R231" s="192"/>
      <c r="S231" s="192"/>
      <c r="T231" s="192"/>
      <c r="U231" s="192"/>
      <c r="V231" s="192"/>
      <c r="W231" s="192"/>
      <c r="X231" s="192"/>
      <c r="Y231" s="192"/>
      <c r="Z231" s="192"/>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26"/>
      <c r="B232" s="192"/>
      <c r="C232" s="192"/>
      <c r="D232" s="192"/>
      <c r="E232" s="192"/>
      <c r="F232" s="328"/>
      <c r="G232" s="328"/>
      <c r="J232" s="192"/>
      <c r="K232" s="192"/>
      <c r="L232" s="327"/>
      <c r="M232" s="192"/>
      <c r="N232" t="str">
        <f>IFERROR(IF(VLOOKUP(Tb_Activiteiten[[#This Row],[Openstelling]],Tb_Openstelling[],2,0)=1,1,""),"")</f>
        <v/>
      </c>
      <c r="O232" s="192"/>
      <c r="P232" s="192"/>
      <c r="Q232" s="192"/>
      <c r="R232" s="192"/>
      <c r="S232" s="192"/>
      <c r="T232" s="192"/>
      <c r="U232" s="192"/>
      <c r="V232" s="192"/>
      <c r="W232" s="192"/>
      <c r="X232" s="192"/>
      <c r="Y232" s="192"/>
      <c r="Z232" s="192"/>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26"/>
      <c r="B233" s="192"/>
      <c r="C233" s="192"/>
      <c r="D233" s="192"/>
      <c r="E233" s="192"/>
      <c r="F233" s="328"/>
      <c r="G233" s="328"/>
      <c r="J233" s="192"/>
      <c r="K233" s="192"/>
      <c r="L233" s="327"/>
      <c r="M233" s="192"/>
      <c r="N233" t="str">
        <f>IFERROR(IF(VLOOKUP(Tb_Activiteiten[[#This Row],[Openstelling]],Tb_Openstelling[],2,0)=1,1,""),"")</f>
        <v/>
      </c>
      <c r="O233" s="192"/>
      <c r="P233" s="192"/>
      <c r="Q233" s="192"/>
      <c r="R233" s="192"/>
      <c r="S233" s="192"/>
      <c r="T233" s="192"/>
      <c r="U233" s="192"/>
      <c r="V233" s="192"/>
      <c r="W233" s="192"/>
      <c r="X233" s="192"/>
      <c r="Y233" s="192"/>
      <c r="Z233" s="192"/>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26"/>
      <c r="B234" s="192"/>
      <c r="C234" s="192"/>
      <c r="D234" s="192"/>
      <c r="E234" s="192"/>
      <c r="F234" s="328"/>
      <c r="G234" s="328"/>
      <c r="J234" s="192"/>
      <c r="K234" s="192"/>
      <c r="L234" s="327"/>
      <c r="M234" s="192"/>
      <c r="N234" t="str">
        <f>IFERROR(IF(VLOOKUP(Tb_Activiteiten[[#This Row],[Openstelling]],Tb_Openstelling[],2,0)=1,1,""),"")</f>
        <v/>
      </c>
      <c r="O234" s="192"/>
      <c r="P234" s="192"/>
      <c r="Q234" s="192"/>
      <c r="R234" s="192"/>
      <c r="S234" s="192"/>
      <c r="T234" s="192"/>
      <c r="U234" s="192"/>
      <c r="V234" s="192"/>
      <c r="W234" s="192"/>
      <c r="X234" s="192"/>
      <c r="Y234" s="192"/>
      <c r="Z234" s="192"/>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26"/>
      <c r="B235" s="192"/>
      <c r="C235" s="192"/>
      <c r="D235" s="192"/>
      <c r="E235" s="192"/>
      <c r="F235" s="328"/>
      <c r="G235" s="328"/>
      <c r="J235" s="192"/>
      <c r="K235" s="192"/>
      <c r="L235" s="327"/>
      <c r="M235" s="192"/>
      <c r="N235" t="str">
        <f>IFERROR(IF(VLOOKUP(Tb_Activiteiten[[#This Row],[Openstelling]],Tb_Openstelling[],2,0)=1,1,""),"")</f>
        <v/>
      </c>
      <c r="O235" s="192"/>
      <c r="P235" s="192"/>
      <c r="Q235" s="192"/>
      <c r="R235" s="192"/>
      <c r="S235" s="192"/>
      <c r="T235" s="192"/>
      <c r="U235" s="192"/>
      <c r="V235" s="192"/>
      <c r="W235" s="192"/>
      <c r="X235" s="192"/>
      <c r="Y235" s="192"/>
      <c r="Z235" s="192"/>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26"/>
      <c r="B236" s="192"/>
      <c r="C236" s="192"/>
      <c r="D236" s="192"/>
      <c r="E236" s="192"/>
      <c r="F236" s="328"/>
      <c r="G236" s="328"/>
      <c r="J236" s="192"/>
      <c r="K236" s="192"/>
      <c r="L236" s="327"/>
      <c r="M236" s="192"/>
      <c r="N236" t="str">
        <f>IFERROR(IF(VLOOKUP(Tb_Activiteiten[[#This Row],[Openstelling]],Tb_Openstelling[],2,0)=1,1,""),"")</f>
        <v/>
      </c>
      <c r="O236" s="192"/>
      <c r="P236" s="192"/>
      <c r="Q236" s="192"/>
      <c r="R236" s="192"/>
      <c r="S236" s="192"/>
      <c r="T236" s="192"/>
      <c r="U236" s="192"/>
      <c r="V236" s="192"/>
      <c r="W236" s="192"/>
      <c r="X236" s="192"/>
      <c r="Y236" s="192"/>
      <c r="Z236" s="192"/>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26"/>
      <c r="B237" s="192"/>
      <c r="C237" s="192"/>
      <c r="D237" s="192"/>
      <c r="E237" s="192"/>
      <c r="F237" s="328"/>
      <c r="G237" s="328"/>
      <c r="J237" s="192"/>
      <c r="K237" s="192"/>
      <c r="L237" s="327"/>
      <c r="M237" s="192"/>
      <c r="N237" t="str">
        <f>IFERROR(IF(VLOOKUP(Tb_Activiteiten[[#This Row],[Openstelling]],Tb_Openstelling[],2,0)=1,1,""),"")</f>
        <v/>
      </c>
      <c r="O237" s="192"/>
      <c r="P237" s="192"/>
      <c r="Q237" s="192"/>
      <c r="R237" s="192"/>
      <c r="S237" s="192"/>
      <c r="T237" s="192"/>
      <c r="U237" s="192"/>
      <c r="V237" s="192"/>
      <c r="W237" s="192"/>
      <c r="X237" s="192"/>
      <c r="Y237" s="192"/>
      <c r="Z237" s="192"/>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26"/>
      <c r="B238" s="192"/>
      <c r="C238" s="192"/>
      <c r="D238" s="192"/>
      <c r="E238" s="192"/>
      <c r="F238" s="328"/>
      <c r="G238" s="328"/>
      <c r="J238" s="192"/>
      <c r="K238" s="192"/>
      <c r="L238" s="327"/>
      <c r="M238" s="192"/>
      <c r="N238" t="str">
        <f>IFERROR(IF(VLOOKUP(Tb_Activiteiten[[#This Row],[Openstelling]],Tb_Openstelling[],2,0)=1,1,""),"")</f>
        <v/>
      </c>
      <c r="O238" s="192"/>
      <c r="P238" s="192"/>
      <c r="Q238" s="192"/>
      <c r="R238" s="192"/>
      <c r="S238" s="192"/>
      <c r="T238" s="192"/>
      <c r="U238" s="192"/>
      <c r="V238" s="192"/>
      <c r="W238" s="192"/>
      <c r="X238" s="192"/>
      <c r="Y238" s="192"/>
      <c r="Z238" s="192"/>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26"/>
      <c r="B239" s="192"/>
      <c r="C239" s="192"/>
      <c r="D239" s="192"/>
      <c r="E239" s="192"/>
      <c r="F239" s="328"/>
      <c r="G239" s="328"/>
      <c r="J239" s="192"/>
      <c r="K239" s="192"/>
      <c r="L239" s="327"/>
      <c r="M239" s="192"/>
      <c r="N239" t="str">
        <f>IFERROR(IF(VLOOKUP(Tb_Activiteiten[[#This Row],[Openstelling]],Tb_Openstelling[],2,0)=1,1,""),"")</f>
        <v/>
      </c>
      <c r="O239" s="192"/>
      <c r="P239" s="192"/>
      <c r="Q239" s="192"/>
      <c r="R239" s="192"/>
      <c r="S239" s="192"/>
      <c r="T239" s="192"/>
      <c r="U239" s="192"/>
      <c r="V239" s="192"/>
      <c r="W239" s="192"/>
      <c r="X239" s="192"/>
      <c r="Y239" s="192"/>
      <c r="Z239" s="192"/>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26"/>
      <c r="B240" s="192"/>
      <c r="C240" s="192"/>
      <c r="D240" s="192"/>
      <c r="E240" s="192"/>
      <c r="F240" s="328"/>
      <c r="G240" s="328"/>
      <c r="J240" s="192"/>
      <c r="K240" s="192"/>
      <c r="L240" s="327"/>
      <c r="M240" s="192"/>
      <c r="N240" t="str">
        <f>IFERROR(IF(VLOOKUP(Tb_Activiteiten[[#This Row],[Openstelling]],Tb_Openstelling[],2,0)=1,1,""),"")</f>
        <v/>
      </c>
      <c r="O240" s="192"/>
      <c r="P240" s="192"/>
      <c r="Q240" s="192"/>
      <c r="R240" s="192"/>
      <c r="S240" s="192"/>
      <c r="T240" s="192"/>
      <c r="U240" s="192"/>
      <c r="V240" s="192"/>
      <c r="W240" s="192"/>
      <c r="X240" s="192"/>
      <c r="Y240" s="192"/>
      <c r="Z240" s="192"/>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26"/>
      <c r="B241" s="192"/>
      <c r="C241" s="192"/>
      <c r="D241" s="192"/>
      <c r="E241" s="192"/>
      <c r="F241" s="328"/>
      <c r="G241" s="328"/>
      <c r="J241" s="192"/>
      <c r="K241" s="192"/>
      <c r="L241" s="327"/>
      <c r="M241" s="192"/>
      <c r="N241" t="str">
        <f>IFERROR(IF(VLOOKUP(Tb_Activiteiten[[#This Row],[Openstelling]],Tb_Openstelling[],2,0)=1,1,""),"")</f>
        <v/>
      </c>
      <c r="O241" s="192"/>
      <c r="P241" s="192"/>
      <c r="Q241" s="192"/>
      <c r="R241" s="192"/>
      <c r="S241" s="192"/>
      <c r="T241" s="192"/>
      <c r="U241" s="192"/>
      <c r="V241" s="192"/>
      <c r="W241" s="192"/>
      <c r="X241" s="192"/>
      <c r="Y241" s="192"/>
      <c r="Z241" s="192"/>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26"/>
      <c r="B242" s="192"/>
      <c r="C242" s="192"/>
      <c r="D242" s="192"/>
      <c r="E242" s="192"/>
      <c r="F242" s="328"/>
      <c r="G242" s="328"/>
      <c r="J242" s="192"/>
      <c r="K242" s="192"/>
      <c r="L242" s="327"/>
      <c r="M242" s="192"/>
      <c r="N242" t="str">
        <f>IFERROR(IF(VLOOKUP(Tb_Activiteiten[[#This Row],[Openstelling]],Tb_Openstelling[],2,0)=1,1,""),"")</f>
        <v/>
      </c>
      <c r="O242" s="192"/>
      <c r="P242" s="192"/>
      <c r="Q242" s="192"/>
      <c r="R242" s="192"/>
      <c r="S242" s="192"/>
      <c r="T242" s="192"/>
      <c r="U242" s="192"/>
      <c r="V242" s="192"/>
      <c r="W242" s="192"/>
      <c r="X242" s="192"/>
      <c r="Y242" s="192"/>
      <c r="Z242" s="192"/>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26"/>
      <c r="B243" s="192"/>
      <c r="C243" s="192"/>
      <c r="D243" s="192"/>
      <c r="E243" s="192"/>
      <c r="F243" s="328"/>
      <c r="G243" s="328"/>
      <c r="J243" s="192"/>
      <c r="K243" s="192"/>
      <c r="L243" s="327"/>
      <c r="M243" s="192"/>
      <c r="N243" t="str">
        <f>IFERROR(IF(VLOOKUP(Tb_Activiteiten[[#This Row],[Openstelling]],Tb_Openstelling[],2,0)=1,1,""),"")</f>
        <v/>
      </c>
      <c r="O243" s="192"/>
      <c r="P243" s="192"/>
      <c r="Q243" s="192"/>
      <c r="R243" s="192"/>
      <c r="S243" s="192"/>
      <c r="T243" s="192"/>
      <c r="U243" s="192"/>
      <c r="V243" s="192"/>
      <c r="W243" s="192"/>
      <c r="X243" s="192"/>
      <c r="Y243" s="192"/>
      <c r="Z243" s="192"/>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26"/>
      <c r="B244" s="192"/>
      <c r="C244" s="192"/>
      <c r="D244" s="192"/>
      <c r="E244" s="192"/>
      <c r="F244" s="328"/>
      <c r="G244" s="328"/>
      <c r="J244" s="192"/>
      <c r="K244" s="192"/>
      <c r="L244" s="327"/>
      <c r="M244" s="192"/>
      <c r="N244" t="str">
        <f>IFERROR(IF(VLOOKUP(Tb_Activiteiten[[#This Row],[Openstelling]],Tb_Openstelling[],2,0)=1,1,""),"")</f>
        <v/>
      </c>
      <c r="O244" s="192"/>
      <c r="P244" s="192"/>
      <c r="Q244" s="192"/>
      <c r="R244" s="192"/>
      <c r="S244" s="192"/>
      <c r="T244" s="192"/>
      <c r="U244" s="192"/>
      <c r="V244" s="192"/>
      <c r="W244" s="192"/>
      <c r="X244" s="192"/>
      <c r="Y244" s="192"/>
      <c r="Z244" s="192"/>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26"/>
      <c r="B245" s="192"/>
      <c r="C245" s="192"/>
      <c r="D245" s="192"/>
      <c r="E245" s="192"/>
      <c r="F245" s="328"/>
      <c r="G245" s="328"/>
      <c r="J245" s="192"/>
      <c r="K245" s="192"/>
      <c r="L245" s="327"/>
      <c r="M245" s="192"/>
      <c r="N245" t="str">
        <f>IFERROR(IF(VLOOKUP(Tb_Activiteiten[[#This Row],[Openstelling]],Tb_Openstelling[],2,0)=1,1,""),"")</f>
        <v/>
      </c>
      <c r="O245" s="192"/>
      <c r="P245" s="192"/>
      <c r="Q245" s="192"/>
      <c r="R245" s="192"/>
      <c r="S245" s="192"/>
      <c r="T245" s="192"/>
      <c r="U245" s="192"/>
      <c r="V245" s="192"/>
      <c r="W245" s="192"/>
      <c r="X245" s="192"/>
      <c r="Y245" s="192"/>
      <c r="Z245" s="192"/>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26"/>
      <c r="B246" s="192"/>
      <c r="C246" s="192"/>
      <c r="D246" s="192"/>
      <c r="E246" s="192"/>
      <c r="F246" s="328"/>
      <c r="G246" s="328"/>
      <c r="J246" s="192"/>
      <c r="K246" s="192"/>
      <c r="L246" s="327"/>
      <c r="M246" s="192"/>
      <c r="N246" t="str">
        <f>IFERROR(IF(VLOOKUP(Tb_Activiteiten[[#This Row],[Openstelling]],Tb_Openstelling[],2,0)=1,1,""),"")</f>
        <v/>
      </c>
      <c r="O246" s="192"/>
      <c r="P246" s="192"/>
      <c r="Q246" s="192"/>
      <c r="R246" s="192"/>
      <c r="S246" s="192"/>
      <c r="T246" s="192"/>
      <c r="U246" s="192"/>
      <c r="V246" s="192"/>
      <c r="W246" s="192"/>
      <c r="X246" s="192"/>
      <c r="Y246" s="192"/>
      <c r="Z246" s="192"/>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26"/>
      <c r="B247" s="192"/>
      <c r="C247" s="192"/>
      <c r="D247" s="192"/>
      <c r="E247" s="192"/>
      <c r="F247" s="328"/>
      <c r="G247" s="328"/>
      <c r="J247" s="192"/>
      <c r="K247" s="192"/>
      <c r="L247" s="327"/>
      <c r="M247" s="192"/>
      <c r="N247" t="str">
        <f>IFERROR(IF(VLOOKUP(Tb_Activiteiten[[#This Row],[Openstelling]],Tb_Openstelling[],2,0)=1,1,""),"")</f>
        <v/>
      </c>
      <c r="O247" s="192"/>
      <c r="P247" s="192"/>
      <c r="Q247" s="192"/>
      <c r="R247" s="192"/>
      <c r="S247" s="192"/>
      <c r="T247" s="192"/>
      <c r="U247" s="192"/>
      <c r="V247" s="192"/>
      <c r="W247" s="192"/>
      <c r="X247" s="192"/>
      <c r="Y247" s="192"/>
      <c r="Z247" s="192"/>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26"/>
      <c r="B248" s="192"/>
      <c r="C248" s="192"/>
      <c r="D248" s="192"/>
      <c r="E248" s="192"/>
      <c r="F248" s="328"/>
      <c r="G248" s="328"/>
      <c r="J248" s="192"/>
      <c r="K248" s="192"/>
      <c r="L248" s="327"/>
      <c r="M248" s="192"/>
      <c r="N248" t="str">
        <f>IFERROR(IF(VLOOKUP(Tb_Activiteiten[[#This Row],[Openstelling]],Tb_Openstelling[],2,0)=1,1,""),"")</f>
        <v/>
      </c>
      <c r="O248" s="192"/>
      <c r="P248" s="192"/>
      <c r="Q248" s="192"/>
      <c r="R248" s="192"/>
      <c r="S248" s="192"/>
      <c r="T248" s="192"/>
      <c r="U248" s="192"/>
      <c r="V248" s="192"/>
      <c r="W248" s="192"/>
      <c r="X248" s="192"/>
      <c r="Y248" s="192"/>
      <c r="Z248" s="192"/>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26"/>
      <c r="B249" s="192"/>
      <c r="C249" s="192"/>
      <c r="D249" s="192"/>
      <c r="E249" s="192"/>
      <c r="F249" s="328"/>
      <c r="G249" s="328"/>
      <c r="J249" s="192"/>
      <c r="K249" s="192"/>
      <c r="L249" s="327"/>
      <c r="M249" s="192"/>
      <c r="N249" t="str">
        <f>IFERROR(IF(VLOOKUP(Tb_Activiteiten[[#This Row],[Openstelling]],Tb_Openstelling[],2,0)=1,1,""),"")</f>
        <v/>
      </c>
      <c r="O249" s="192"/>
      <c r="P249" s="192"/>
      <c r="Q249" s="192"/>
      <c r="R249" s="192"/>
      <c r="S249" s="192"/>
      <c r="T249" s="192"/>
      <c r="U249" s="192"/>
      <c r="V249" s="192"/>
      <c r="W249" s="192"/>
      <c r="X249" s="192"/>
      <c r="Y249" s="192"/>
      <c r="Z249" s="192"/>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26"/>
      <c r="B250" s="192"/>
      <c r="C250" s="192"/>
      <c r="D250" s="192"/>
      <c r="E250" s="192"/>
      <c r="F250" s="328"/>
      <c r="G250" s="328"/>
      <c r="J250" s="192"/>
      <c r="K250" s="192"/>
      <c r="L250" s="327"/>
      <c r="M250" s="192"/>
      <c r="N250" t="str">
        <f>IFERROR(IF(VLOOKUP(Tb_Activiteiten[[#This Row],[Openstelling]],Tb_Openstelling[],2,0)=1,1,""),"")</f>
        <v/>
      </c>
      <c r="O250" s="192"/>
      <c r="P250" s="192"/>
      <c r="Q250" s="192"/>
      <c r="R250" s="192"/>
      <c r="S250" s="192"/>
      <c r="T250" s="192"/>
      <c r="U250" s="192"/>
      <c r="V250" s="192"/>
      <c r="W250" s="192"/>
      <c r="X250" s="192"/>
      <c r="Y250" s="192"/>
      <c r="Z250" s="192"/>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26"/>
      <c r="B251" s="192"/>
      <c r="C251" s="192"/>
      <c r="D251" s="192"/>
      <c r="E251" s="192"/>
      <c r="F251" s="328"/>
      <c r="G251" s="328"/>
      <c r="J251" s="192"/>
      <c r="K251" s="192"/>
      <c r="L251" s="327"/>
      <c r="M251" s="192"/>
      <c r="N251" t="str">
        <f>IFERROR(IF(VLOOKUP(Tb_Activiteiten[[#This Row],[Openstelling]],Tb_Openstelling[],2,0)=1,1,""),"")</f>
        <v/>
      </c>
      <c r="O251" s="192"/>
      <c r="P251" s="192"/>
      <c r="Q251" s="192"/>
      <c r="R251" s="192"/>
      <c r="S251" s="192"/>
      <c r="T251" s="192"/>
      <c r="U251" s="192"/>
      <c r="V251" s="192"/>
      <c r="W251" s="192"/>
      <c r="X251" s="192"/>
      <c r="Y251" s="192"/>
      <c r="Z251" s="192"/>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26"/>
      <c r="B252" s="192"/>
      <c r="C252" s="192"/>
      <c r="D252" s="192"/>
      <c r="E252" s="192"/>
      <c r="F252" s="328"/>
      <c r="G252" s="328"/>
      <c r="J252" s="192"/>
      <c r="K252" s="192"/>
      <c r="L252" s="327"/>
      <c r="M252" s="192"/>
      <c r="N252" t="str">
        <f>IFERROR(IF(VLOOKUP(Tb_Activiteiten[[#This Row],[Openstelling]],Tb_Openstelling[],2,0)=1,1,""),"")</f>
        <v/>
      </c>
      <c r="O252" s="192"/>
      <c r="P252" s="192"/>
      <c r="Q252" s="192"/>
      <c r="R252" s="192"/>
      <c r="S252" s="192"/>
      <c r="T252" s="192"/>
      <c r="U252" s="192"/>
      <c r="V252" s="192"/>
      <c r="W252" s="192"/>
      <c r="X252" s="192"/>
      <c r="Y252" s="192"/>
      <c r="Z252" s="192"/>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26"/>
      <c r="B253" s="192"/>
      <c r="C253" s="192"/>
      <c r="D253" s="192"/>
      <c r="E253" s="192"/>
      <c r="F253" s="328"/>
      <c r="G253" s="328"/>
      <c r="J253" s="192"/>
      <c r="K253" s="192"/>
      <c r="L253" s="327"/>
      <c r="M253" s="192"/>
      <c r="N253" t="str">
        <f>IFERROR(IF(VLOOKUP(Tb_Activiteiten[[#This Row],[Openstelling]],Tb_Openstelling[],2,0)=1,1,""),"")</f>
        <v/>
      </c>
      <c r="O253" s="192"/>
      <c r="P253" s="192"/>
      <c r="Q253" s="192"/>
      <c r="R253" s="192"/>
      <c r="S253" s="192"/>
      <c r="T253" s="192"/>
      <c r="U253" s="192"/>
      <c r="V253" s="192"/>
      <c r="W253" s="192"/>
      <c r="X253" s="192"/>
      <c r="Y253" s="192"/>
      <c r="Z253" s="192"/>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26"/>
      <c r="B254" s="192"/>
      <c r="C254" s="192"/>
      <c r="D254" s="192"/>
      <c r="E254" s="192"/>
      <c r="F254" s="328"/>
      <c r="G254" s="328"/>
      <c r="J254" s="192"/>
      <c r="K254" s="192"/>
      <c r="L254" s="327"/>
      <c r="M254" s="192"/>
      <c r="N254" t="str">
        <f>IFERROR(IF(VLOOKUP(Tb_Activiteiten[[#This Row],[Openstelling]],Tb_Openstelling[],2,0)=1,1,""),"")</f>
        <v/>
      </c>
      <c r="O254" s="192"/>
      <c r="P254" s="192"/>
      <c r="Q254" s="192"/>
      <c r="R254" s="192"/>
      <c r="S254" s="192"/>
      <c r="T254" s="192"/>
      <c r="U254" s="192"/>
      <c r="V254" s="192"/>
      <c r="W254" s="192"/>
      <c r="X254" s="192"/>
      <c r="Y254" s="192"/>
      <c r="Z254" s="192"/>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26"/>
      <c r="B255" s="192"/>
      <c r="C255" s="192"/>
      <c r="D255" s="192"/>
      <c r="E255" s="192"/>
      <c r="F255" s="328"/>
      <c r="G255" s="328"/>
      <c r="J255" s="192"/>
      <c r="K255" s="192"/>
      <c r="L255" s="327"/>
      <c r="M255" s="192"/>
      <c r="N255" t="str">
        <f>IFERROR(IF(VLOOKUP(Tb_Activiteiten[[#This Row],[Openstelling]],Tb_Openstelling[],2,0)=1,1,""),"")</f>
        <v/>
      </c>
      <c r="O255" s="192"/>
      <c r="P255" s="192"/>
      <c r="Q255" s="192"/>
      <c r="R255" s="192"/>
      <c r="S255" s="192"/>
      <c r="T255" s="192"/>
      <c r="U255" s="192"/>
      <c r="V255" s="192"/>
      <c r="W255" s="192"/>
      <c r="X255" s="192"/>
      <c r="Y255" s="192"/>
      <c r="Z255" s="192"/>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26"/>
      <c r="B256" s="192"/>
      <c r="C256" s="192"/>
      <c r="D256" s="192"/>
      <c r="E256" s="192"/>
      <c r="F256" s="328"/>
      <c r="G256" s="328"/>
      <c r="J256" s="192"/>
      <c r="K256" s="192"/>
      <c r="L256" s="327"/>
      <c r="M256" s="192"/>
      <c r="N256" t="str">
        <f>IFERROR(IF(VLOOKUP(Tb_Activiteiten[[#This Row],[Openstelling]],Tb_Openstelling[],2,0)=1,1,""),"")</f>
        <v/>
      </c>
      <c r="O256" s="192"/>
      <c r="P256" s="192"/>
      <c r="Q256" s="192"/>
      <c r="R256" s="192"/>
      <c r="S256" s="192"/>
      <c r="T256" s="192"/>
      <c r="U256" s="192"/>
      <c r="V256" s="192"/>
      <c r="W256" s="192"/>
      <c r="X256" s="192"/>
      <c r="Y256" s="192"/>
      <c r="Z256" s="192"/>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26"/>
      <c r="B257" s="192"/>
      <c r="C257" s="192"/>
      <c r="D257" s="192"/>
      <c r="E257" s="192"/>
      <c r="F257" s="328"/>
      <c r="G257" s="328"/>
      <c r="J257" s="192"/>
      <c r="K257" s="192"/>
      <c r="L257" s="327"/>
      <c r="M257" s="192"/>
      <c r="N257" t="str">
        <f>IFERROR(IF(VLOOKUP(Tb_Activiteiten[[#This Row],[Openstelling]],Tb_Openstelling[],2,0)=1,1,""),"")</f>
        <v/>
      </c>
      <c r="O257" s="192"/>
      <c r="P257" s="192"/>
      <c r="Q257" s="192"/>
      <c r="R257" s="192"/>
      <c r="S257" s="192"/>
      <c r="T257" s="192"/>
      <c r="U257" s="192"/>
      <c r="V257" s="192"/>
      <c r="W257" s="192"/>
      <c r="X257" s="192"/>
      <c r="Y257" s="192"/>
      <c r="Z257" s="192"/>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26"/>
      <c r="B258" s="192"/>
      <c r="C258" s="192"/>
      <c r="D258" s="192"/>
      <c r="E258" s="192"/>
      <c r="F258" s="328"/>
      <c r="G258" s="328"/>
      <c r="J258" s="192"/>
      <c r="K258" s="192"/>
      <c r="L258" s="327"/>
      <c r="M258" s="192"/>
      <c r="N258" t="str">
        <f>IFERROR(IF(VLOOKUP(Tb_Activiteiten[[#This Row],[Openstelling]],Tb_Openstelling[],2,0)=1,1,""),"")</f>
        <v/>
      </c>
      <c r="O258" s="192"/>
      <c r="P258" s="192"/>
      <c r="Q258" s="192"/>
      <c r="R258" s="192"/>
      <c r="S258" s="192"/>
      <c r="T258" s="192"/>
      <c r="U258" s="192"/>
      <c r="V258" s="192"/>
      <c r="W258" s="192"/>
      <c r="X258" s="192"/>
      <c r="Y258" s="192"/>
      <c r="Z258" s="192"/>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26"/>
      <c r="B259" s="192"/>
      <c r="C259" s="192"/>
      <c r="D259" s="192"/>
      <c r="E259" s="192"/>
      <c r="F259" s="328"/>
      <c r="G259" s="328"/>
      <c r="J259" s="192"/>
      <c r="K259" s="192"/>
      <c r="L259" s="327"/>
      <c r="M259" s="192"/>
      <c r="N259" t="str">
        <f>IFERROR(IF(VLOOKUP(Tb_Activiteiten[[#This Row],[Openstelling]],Tb_Openstelling[],2,0)=1,1,""),"")</f>
        <v/>
      </c>
      <c r="O259" s="192"/>
      <c r="P259" s="192"/>
      <c r="Q259" s="192"/>
      <c r="R259" s="192"/>
      <c r="S259" s="192"/>
      <c r="T259" s="192"/>
      <c r="U259" s="192"/>
      <c r="V259" s="192"/>
      <c r="W259" s="192"/>
      <c r="X259" s="192"/>
      <c r="Y259" s="192"/>
      <c r="Z259" s="192"/>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26"/>
      <c r="B260" s="192"/>
      <c r="C260" s="192"/>
      <c r="D260" s="192"/>
      <c r="E260" s="192"/>
      <c r="F260" s="328"/>
      <c r="G260" s="328"/>
      <c r="J260" s="192"/>
      <c r="K260" s="192"/>
      <c r="L260" s="327"/>
      <c r="M260" s="192"/>
      <c r="N260" t="str">
        <f>IFERROR(IF(VLOOKUP(Tb_Activiteiten[[#This Row],[Openstelling]],Tb_Openstelling[],2,0)=1,1,""),"")</f>
        <v/>
      </c>
      <c r="O260" s="192"/>
      <c r="P260" s="192"/>
      <c r="Q260" s="192"/>
      <c r="R260" s="192"/>
      <c r="S260" s="192"/>
      <c r="T260" s="192"/>
      <c r="U260" s="192"/>
      <c r="V260" s="192"/>
      <c r="W260" s="192"/>
      <c r="X260" s="192"/>
      <c r="Y260" s="192"/>
      <c r="Z260" s="192"/>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26"/>
      <c r="B261" s="192"/>
      <c r="C261" s="192"/>
      <c r="D261" s="192"/>
      <c r="E261" s="192"/>
      <c r="F261" s="328"/>
      <c r="G261" s="328"/>
      <c r="J261" s="192"/>
      <c r="K261" s="192"/>
      <c r="L261" s="327"/>
      <c r="M261" s="192"/>
      <c r="N261" t="str">
        <f>IFERROR(IF(VLOOKUP(Tb_Activiteiten[[#This Row],[Openstelling]],Tb_Openstelling[],2,0)=1,1,""),"")</f>
        <v/>
      </c>
      <c r="O261" s="192"/>
      <c r="P261" s="192"/>
      <c r="Q261" s="192"/>
      <c r="R261" s="192"/>
      <c r="S261" s="192"/>
      <c r="T261" s="192"/>
      <c r="U261" s="192"/>
      <c r="V261" s="192"/>
      <c r="W261" s="192"/>
      <c r="X261" s="192"/>
      <c r="Y261" s="192"/>
      <c r="Z261" s="192"/>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26"/>
      <c r="B262" s="192"/>
      <c r="C262" s="192"/>
      <c r="D262" s="192"/>
      <c r="E262" s="192"/>
      <c r="F262" s="328"/>
      <c r="G262" s="328"/>
      <c r="J262" s="192"/>
      <c r="K262" s="192"/>
      <c r="L262" s="327"/>
      <c r="M262" s="192"/>
      <c r="N262" t="str">
        <f>IFERROR(IF(VLOOKUP(Tb_Activiteiten[[#This Row],[Openstelling]],Tb_Openstelling[],2,0)=1,1,""),"")</f>
        <v/>
      </c>
      <c r="O262" s="192"/>
      <c r="P262" s="192"/>
      <c r="Q262" s="192"/>
      <c r="R262" s="192"/>
      <c r="S262" s="192"/>
      <c r="T262" s="192"/>
      <c r="U262" s="192"/>
      <c r="V262" s="192"/>
      <c r="W262" s="192"/>
      <c r="X262" s="192"/>
      <c r="Y262" s="192"/>
      <c r="Z262" s="192"/>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26"/>
      <c r="B263" s="192"/>
      <c r="C263" s="192"/>
      <c r="D263" s="192"/>
      <c r="E263" s="192"/>
      <c r="F263" s="328"/>
      <c r="G263" s="328"/>
      <c r="J263" s="192"/>
      <c r="K263" s="192"/>
      <c r="L263" s="327"/>
      <c r="M263" s="192"/>
      <c r="N263" t="str">
        <f>IFERROR(IF(VLOOKUP(Tb_Activiteiten[[#This Row],[Openstelling]],Tb_Openstelling[],2,0)=1,1,""),"")</f>
        <v/>
      </c>
      <c r="O263" s="192"/>
      <c r="P263" s="192"/>
      <c r="Q263" s="192"/>
      <c r="R263" s="192"/>
      <c r="S263" s="192"/>
      <c r="T263" s="192"/>
      <c r="U263" s="192"/>
      <c r="V263" s="192"/>
      <c r="W263" s="192"/>
      <c r="X263" s="192"/>
      <c r="Y263" s="192"/>
      <c r="Z263" s="192"/>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26"/>
      <c r="B264" s="192"/>
      <c r="C264" s="192"/>
      <c r="D264" s="192"/>
      <c r="E264" s="192"/>
      <c r="F264" s="328"/>
      <c r="G264" s="328"/>
      <c r="J264" s="192"/>
      <c r="K264" s="192"/>
      <c r="L264" s="327"/>
      <c r="M264" s="192"/>
      <c r="N264" t="str">
        <f>IFERROR(IF(VLOOKUP(Tb_Activiteiten[[#This Row],[Openstelling]],Tb_Openstelling[],2,0)=1,1,""),"")</f>
        <v/>
      </c>
      <c r="O264" s="192"/>
      <c r="P264" s="192"/>
      <c r="Q264" s="192"/>
      <c r="R264" s="192"/>
      <c r="S264" s="192"/>
      <c r="T264" s="192"/>
      <c r="U264" s="192"/>
      <c r="V264" s="192"/>
      <c r="W264" s="192"/>
      <c r="X264" s="192"/>
      <c r="Y264" s="192"/>
      <c r="Z264" s="192"/>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26"/>
      <c r="B265" s="192"/>
      <c r="C265" s="192"/>
      <c r="D265" s="192"/>
      <c r="E265" s="192"/>
      <c r="F265" s="328"/>
      <c r="G265" s="328"/>
      <c r="J265" s="192"/>
      <c r="K265" s="192"/>
      <c r="L265" s="327"/>
      <c r="M265" s="192"/>
      <c r="N265" t="str">
        <f>IFERROR(IF(VLOOKUP(Tb_Activiteiten[[#This Row],[Openstelling]],Tb_Openstelling[],2,0)=1,1,""),"")</f>
        <v/>
      </c>
      <c r="O265" s="192"/>
      <c r="P265" s="192"/>
      <c r="Q265" s="192"/>
      <c r="R265" s="192"/>
      <c r="S265" s="192"/>
      <c r="T265" s="192"/>
      <c r="U265" s="192"/>
      <c r="V265" s="192"/>
      <c r="W265" s="192"/>
      <c r="X265" s="192"/>
      <c r="Y265" s="192"/>
      <c r="Z265" s="192"/>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26"/>
      <c r="B266" s="192"/>
      <c r="C266" s="192"/>
      <c r="D266" s="192"/>
      <c r="E266" s="192"/>
      <c r="F266" s="328"/>
      <c r="G266" s="328"/>
      <c r="J266" s="192"/>
      <c r="K266" s="192"/>
      <c r="L266" s="327"/>
      <c r="M266" s="192"/>
      <c r="N266" t="str">
        <f>IFERROR(IF(VLOOKUP(Tb_Activiteiten[[#This Row],[Openstelling]],Tb_Openstelling[],2,0)=1,1,""),"")</f>
        <v/>
      </c>
      <c r="O266" s="192"/>
      <c r="P266" s="192"/>
      <c r="Q266" s="192"/>
      <c r="R266" s="192"/>
      <c r="S266" s="192"/>
      <c r="T266" s="192"/>
      <c r="U266" s="192"/>
      <c r="V266" s="192"/>
      <c r="W266" s="192"/>
      <c r="X266" s="192"/>
      <c r="Y266" s="192"/>
      <c r="Z266" s="192"/>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26"/>
      <c r="B267" s="192"/>
      <c r="C267" s="192"/>
      <c r="D267" s="192"/>
      <c r="E267" s="192"/>
      <c r="F267" s="328"/>
      <c r="G267" s="328"/>
      <c r="J267" s="192"/>
      <c r="K267" s="192"/>
      <c r="L267" s="327"/>
      <c r="M267" s="192"/>
      <c r="N267" t="str">
        <f>IFERROR(IF(VLOOKUP(Tb_Activiteiten[[#This Row],[Openstelling]],Tb_Openstelling[],2,0)=1,1,""),"")</f>
        <v/>
      </c>
      <c r="O267" s="192"/>
      <c r="P267" s="192"/>
      <c r="Q267" s="192"/>
      <c r="R267" s="192"/>
      <c r="S267" s="192"/>
      <c r="T267" s="192"/>
      <c r="U267" s="192"/>
      <c r="V267" s="192"/>
      <c r="W267" s="192"/>
      <c r="X267" s="192"/>
      <c r="Y267" s="192"/>
      <c r="Z267" s="192"/>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26"/>
      <c r="B268" s="192"/>
      <c r="C268" s="192"/>
      <c r="D268" s="192"/>
      <c r="E268" s="192"/>
      <c r="F268" s="328"/>
      <c r="G268" s="328"/>
      <c r="J268" s="192"/>
      <c r="K268" s="192"/>
      <c r="L268" s="327"/>
      <c r="M268" s="192"/>
      <c r="N268" t="str">
        <f>IFERROR(IF(VLOOKUP(Tb_Activiteiten[[#This Row],[Openstelling]],Tb_Openstelling[],2,0)=1,1,""),"")</f>
        <v/>
      </c>
      <c r="O268" s="192"/>
      <c r="P268" s="192"/>
      <c r="Q268" s="192"/>
      <c r="R268" s="192"/>
      <c r="S268" s="192"/>
      <c r="T268" s="192"/>
      <c r="U268" s="192"/>
      <c r="V268" s="192"/>
      <c r="W268" s="192"/>
      <c r="X268" s="192"/>
      <c r="Y268" s="192"/>
      <c r="Z268" s="192"/>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26"/>
      <c r="B269" s="192"/>
      <c r="C269" s="192"/>
      <c r="D269" s="192"/>
      <c r="E269" s="192"/>
      <c r="F269" s="328"/>
      <c r="G269" s="328"/>
      <c r="J269" s="192"/>
      <c r="K269" s="192"/>
      <c r="L269" s="327"/>
      <c r="M269" s="192"/>
      <c r="N269" t="str">
        <f>IFERROR(IF(VLOOKUP(Tb_Activiteiten[[#This Row],[Openstelling]],Tb_Openstelling[],2,0)=1,1,""),"")</f>
        <v/>
      </c>
      <c r="O269" s="192"/>
      <c r="P269" s="192"/>
      <c r="Q269" s="192"/>
      <c r="R269" s="192"/>
      <c r="S269" s="192"/>
      <c r="T269" s="192"/>
      <c r="U269" s="192"/>
      <c r="V269" s="192"/>
      <c r="W269" s="192"/>
      <c r="X269" s="192"/>
      <c r="Y269" s="192"/>
      <c r="Z269" s="192"/>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26"/>
      <c r="B270" s="192"/>
      <c r="C270" s="192"/>
      <c r="D270" s="192"/>
      <c r="E270" s="192"/>
      <c r="F270" s="328"/>
      <c r="G270" s="328"/>
      <c r="J270" s="192"/>
      <c r="K270" s="192"/>
      <c r="L270" s="327"/>
      <c r="M270" s="192"/>
      <c r="N270" t="str">
        <f>IFERROR(IF(VLOOKUP(Tb_Activiteiten[[#This Row],[Openstelling]],Tb_Openstelling[],2,0)=1,1,""),"")</f>
        <v/>
      </c>
      <c r="O270" s="192"/>
      <c r="P270" s="192"/>
      <c r="Q270" s="192"/>
      <c r="R270" s="192"/>
      <c r="S270" s="192"/>
      <c r="T270" s="192"/>
      <c r="U270" s="192"/>
      <c r="V270" s="192"/>
      <c r="W270" s="192"/>
      <c r="X270" s="192"/>
      <c r="Y270" s="192"/>
      <c r="Z270" s="192"/>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26"/>
      <c r="B271" s="192"/>
      <c r="C271" s="192"/>
      <c r="D271" s="192"/>
      <c r="E271" s="192"/>
      <c r="F271" s="328"/>
      <c r="G271" s="328"/>
      <c r="J271" s="192"/>
      <c r="K271" s="192"/>
      <c r="L271" s="327"/>
      <c r="M271" s="192"/>
      <c r="N271" t="str">
        <f>IFERROR(IF(VLOOKUP(Tb_Activiteiten[[#This Row],[Openstelling]],Tb_Openstelling[],2,0)=1,1,""),"")</f>
        <v/>
      </c>
      <c r="O271" s="192"/>
      <c r="P271" s="192"/>
      <c r="Q271" s="192"/>
      <c r="R271" s="192"/>
      <c r="S271" s="192"/>
      <c r="T271" s="192"/>
      <c r="U271" s="192"/>
      <c r="V271" s="192"/>
      <c r="W271" s="192"/>
      <c r="X271" s="192"/>
      <c r="Y271" s="192"/>
      <c r="Z271" s="192"/>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26"/>
      <c r="B272" s="192"/>
      <c r="C272" s="192"/>
      <c r="D272" s="192"/>
      <c r="E272" s="192"/>
      <c r="F272" s="328"/>
      <c r="G272" s="328"/>
      <c r="J272" s="192"/>
      <c r="K272" s="192"/>
      <c r="L272" s="327"/>
      <c r="M272" s="192"/>
      <c r="N272" t="str">
        <f>IFERROR(IF(VLOOKUP(Tb_Activiteiten[[#This Row],[Openstelling]],Tb_Openstelling[],2,0)=1,1,""),"")</f>
        <v/>
      </c>
      <c r="O272" s="192"/>
      <c r="P272" s="192"/>
      <c r="Q272" s="192"/>
      <c r="R272" s="192"/>
      <c r="S272" s="192"/>
      <c r="T272" s="192"/>
      <c r="U272" s="192"/>
      <c r="V272" s="192"/>
      <c r="W272" s="192"/>
      <c r="X272" s="192"/>
      <c r="Y272" s="192"/>
      <c r="Z272" s="192"/>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26"/>
      <c r="B273" s="192"/>
      <c r="C273" s="192"/>
      <c r="D273" s="192"/>
      <c r="E273" s="192"/>
      <c r="F273" s="328"/>
      <c r="G273" s="328"/>
      <c r="J273" s="192"/>
      <c r="K273" s="192"/>
      <c r="L273" s="327"/>
      <c r="M273" s="192"/>
      <c r="N273" t="str">
        <f>IFERROR(IF(VLOOKUP(Tb_Activiteiten[[#This Row],[Openstelling]],Tb_Openstelling[],2,0)=1,1,""),"")</f>
        <v/>
      </c>
      <c r="O273" s="192"/>
      <c r="P273" s="192"/>
      <c r="Q273" s="192"/>
      <c r="R273" s="192"/>
      <c r="S273" s="192"/>
      <c r="T273" s="192"/>
      <c r="U273" s="192"/>
      <c r="V273" s="192"/>
      <c r="W273" s="192"/>
      <c r="X273" s="192"/>
      <c r="Y273" s="192"/>
      <c r="Z273" s="192"/>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26"/>
      <c r="B274" s="192"/>
      <c r="C274" s="192"/>
      <c r="D274" s="192"/>
      <c r="E274" s="192"/>
      <c r="F274" s="328"/>
      <c r="G274" s="328"/>
      <c r="J274" s="192"/>
      <c r="K274" s="192"/>
      <c r="L274" s="327"/>
      <c r="M274" s="192"/>
      <c r="N274" t="str">
        <f>IFERROR(IF(VLOOKUP(Tb_Activiteiten[[#This Row],[Openstelling]],Tb_Openstelling[],2,0)=1,1,""),"")</f>
        <v/>
      </c>
      <c r="O274" s="192"/>
      <c r="P274" s="192"/>
      <c r="Q274" s="192"/>
      <c r="R274" s="192"/>
      <c r="S274" s="192"/>
      <c r="T274" s="192"/>
      <c r="U274" s="192"/>
      <c r="V274" s="192"/>
      <c r="W274" s="192"/>
      <c r="X274" s="192"/>
      <c r="Y274" s="192"/>
      <c r="Z274" s="192"/>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26"/>
      <c r="B275" s="192"/>
      <c r="C275" s="192"/>
      <c r="D275" s="192"/>
      <c r="E275" s="192"/>
      <c r="F275" s="328"/>
      <c r="G275" s="328"/>
      <c r="J275" s="192"/>
      <c r="K275" s="192"/>
      <c r="L275" s="327"/>
      <c r="M275" s="192"/>
      <c r="N275" t="str">
        <f>IFERROR(IF(VLOOKUP(Tb_Activiteiten[[#This Row],[Openstelling]],Tb_Openstelling[],2,0)=1,1,""),"")</f>
        <v/>
      </c>
      <c r="O275" s="192"/>
      <c r="P275" s="192"/>
      <c r="Q275" s="192"/>
      <c r="R275" s="192"/>
      <c r="S275" s="192"/>
      <c r="T275" s="192"/>
      <c r="U275" s="192"/>
      <c r="V275" s="192"/>
      <c r="W275" s="192"/>
      <c r="X275" s="192"/>
      <c r="Y275" s="192"/>
      <c r="Z275" s="192"/>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26"/>
      <c r="B276" s="192"/>
      <c r="C276" s="192"/>
      <c r="D276" s="192"/>
      <c r="E276" s="192"/>
      <c r="F276" s="328"/>
      <c r="G276" s="328"/>
      <c r="J276" s="192"/>
      <c r="K276" s="192"/>
      <c r="L276" s="327"/>
      <c r="M276" s="192"/>
      <c r="N276" t="str">
        <f>IFERROR(IF(VLOOKUP(Tb_Activiteiten[[#This Row],[Openstelling]],Tb_Openstelling[],2,0)=1,1,""),"")</f>
        <v/>
      </c>
      <c r="O276" s="192"/>
      <c r="P276" s="192"/>
      <c r="Q276" s="192"/>
      <c r="R276" s="192"/>
      <c r="S276" s="192"/>
      <c r="T276" s="192"/>
      <c r="U276" s="192"/>
      <c r="V276" s="192"/>
      <c r="W276" s="192"/>
      <c r="X276" s="192"/>
      <c r="Y276" s="192"/>
      <c r="Z276" s="192"/>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26"/>
      <c r="B277" s="192"/>
      <c r="C277" s="192"/>
      <c r="D277" s="192"/>
      <c r="E277" s="192"/>
      <c r="F277" s="328"/>
      <c r="G277" s="328"/>
      <c r="J277" s="192"/>
      <c r="K277" s="192"/>
      <c r="L277" s="327"/>
      <c r="M277" s="192"/>
      <c r="N277" t="str">
        <f>IFERROR(IF(VLOOKUP(Tb_Activiteiten[[#This Row],[Openstelling]],Tb_Openstelling[],2,0)=1,1,""),"")</f>
        <v/>
      </c>
      <c r="O277" s="192"/>
      <c r="P277" s="192"/>
      <c r="Q277" s="192"/>
      <c r="R277" s="192"/>
      <c r="S277" s="192"/>
      <c r="T277" s="192"/>
      <c r="U277" s="192"/>
      <c r="V277" s="192"/>
      <c r="W277" s="192"/>
      <c r="X277" s="192"/>
      <c r="Y277" s="192"/>
      <c r="Z277" s="192"/>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26"/>
      <c r="B278" s="192"/>
      <c r="C278" s="192"/>
      <c r="D278" s="192"/>
      <c r="E278" s="192"/>
      <c r="F278" s="328"/>
      <c r="G278" s="328"/>
      <c r="J278" s="192"/>
      <c r="K278" s="192"/>
      <c r="L278" s="327"/>
      <c r="M278" s="192"/>
      <c r="N278" t="str">
        <f>IFERROR(IF(VLOOKUP(Tb_Activiteiten[[#This Row],[Openstelling]],Tb_Openstelling[],2,0)=1,1,""),"")</f>
        <v/>
      </c>
      <c r="O278" s="192"/>
      <c r="P278" s="192"/>
      <c r="Q278" s="192"/>
      <c r="R278" s="192"/>
      <c r="S278" s="192"/>
      <c r="T278" s="192"/>
      <c r="U278" s="192"/>
      <c r="V278" s="192"/>
      <c r="W278" s="192"/>
      <c r="X278" s="192"/>
      <c r="Y278" s="192"/>
      <c r="Z278" s="192"/>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26"/>
      <c r="B279" s="192"/>
      <c r="C279" s="192"/>
      <c r="D279" s="192"/>
      <c r="E279" s="192"/>
      <c r="F279" s="328"/>
      <c r="G279" s="328"/>
      <c r="J279" s="192"/>
      <c r="K279" s="192"/>
      <c r="L279" s="327"/>
      <c r="M279" s="192"/>
      <c r="N279" t="str">
        <f>IFERROR(IF(VLOOKUP(Tb_Activiteiten[[#This Row],[Openstelling]],Tb_Openstelling[],2,0)=1,1,""),"")</f>
        <v/>
      </c>
      <c r="O279" s="192"/>
      <c r="P279" s="192"/>
      <c r="Q279" s="192"/>
      <c r="R279" s="192"/>
      <c r="S279" s="192"/>
      <c r="T279" s="192"/>
      <c r="U279" s="192"/>
      <c r="V279" s="192"/>
      <c r="W279" s="192"/>
      <c r="X279" s="192"/>
      <c r="Y279" s="192"/>
      <c r="Z279" s="192"/>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26"/>
      <c r="B280" s="192"/>
      <c r="C280" s="192"/>
      <c r="D280" s="192"/>
      <c r="E280" s="192"/>
      <c r="F280" s="328"/>
      <c r="G280" s="328"/>
      <c r="J280" s="192"/>
      <c r="K280" s="192"/>
      <c r="L280" s="327"/>
      <c r="M280" s="192"/>
      <c r="N280" t="str">
        <f>IFERROR(IF(VLOOKUP(Tb_Activiteiten[[#This Row],[Openstelling]],Tb_Openstelling[],2,0)=1,1,""),"")</f>
        <v/>
      </c>
      <c r="O280" s="192"/>
      <c r="P280" s="192"/>
      <c r="Q280" s="192"/>
      <c r="R280" s="192"/>
      <c r="S280" s="192"/>
      <c r="T280" s="192"/>
      <c r="U280" s="192"/>
      <c r="V280" s="192"/>
      <c r="W280" s="192"/>
      <c r="X280" s="192"/>
      <c r="Y280" s="192"/>
      <c r="Z280" s="192"/>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26"/>
      <c r="B281" s="192"/>
      <c r="C281" s="192"/>
      <c r="D281" s="192"/>
      <c r="E281" s="192"/>
      <c r="F281" s="328"/>
      <c r="G281" s="328"/>
      <c r="J281" s="192"/>
      <c r="K281" s="192"/>
      <c r="L281" s="327"/>
      <c r="M281" s="192"/>
      <c r="N281" t="str">
        <f>IFERROR(IF(VLOOKUP(Tb_Activiteiten[[#This Row],[Openstelling]],Tb_Openstelling[],2,0)=1,1,""),"")</f>
        <v/>
      </c>
      <c r="O281" s="192"/>
      <c r="P281" s="192"/>
      <c r="Q281" s="192"/>
      <c r="R281" s="192"/>
      <c r="S281" s="192"/>
      <c r="T281" s="192"/>
      <c r="U281" s="192"/>
      <c r="V281" s="192"/>
      <c r="W281" s="192"/>
      <c r="X281" s="192"/>
      <c r="Y281" s="192"/>
      <c r="Z281" s="192"/>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26"/>
      <c r="B282" s="192"/>
      <c r="C282" s="192"/>
      <c r="D282" s="192"/>
      <c r="E282" s="192"/>
      <c r="F282" s="328"/>
      <c r="G282" s="328"/>
      <c r="J282" s="192"/>
      <c r="K282" s="192"/>
      <c r="L282" s="327"/>
      <c r="M282" s="192"/>
      <c r="N282" t="str">
        <f>IFERROR(IF(VLOOKUP(Tb_Activiteiten[[#This Row],[Openstelling]],Tb_Openstelling[],2,0)=1,1,""),"")</f>
        <v/>
      </c>
      <c r="O282" s="192"/>
      <c r="P282" s="192"/>
      <c r="Q282" s="192"/>
      <c r="R282" s="192"/>
      <c r="S282" s="192"/>
      <c r="T282" s="192"/>
      <c r="U282" s="192"/>
      <c r="V282" s="192"/>
      <c r="W282" s="192"/>
      <c r="X282" s="192"/>
      <c r="Y282" s="192"/>
      <c r="Z282" s="192"/>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26"/>
      <c r="B283" s="192"/>
      <c r="C283" s="192"/>
      <c r="D283" s="192"/>
      <c r="E283" s="192"/>
      <c r="F283" s="328"/>
      <c r="G283" s="328"/>
      <c r="J283" s="192"/>
      <c r="K283" s="192"/>
      <c r="L283" s="327"/>
      <c r="M283" s="192"/>
      <c r="N283" t="str">
        <f>IFERROR(IF(VLOOKUP(Tb_Activiteiten[[#This Row],[Openstelling]],Tb_Openstelling[],2,0)=1,1,""),"")</f>
        <v/>
      </c>
      <c r="O283" s="192"/>
      <c r="P283" s="192"/>
      <c r="Q283" s="192"/>
      <c r="R283" s="192"/>
      <c r="S283" s="192"/>
      <c r="T283" s="192"/>
      <c r="U283" s="192"/>
      <c r="V283" s="192"/>
      <c r="W283" s="192"/>
      <c r="X283" s="192"/>
      <c r="Y283" s="192"/>
      <c r="Z283" s="192"/>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26"/>
      <c r="B284" s="192"/>
      <c r="C284" s="192"/>
      <c r="D284" s="192"/>
      <c r="E284" s="192"/>
      <c r="F284" s="328"/>
      <c r="G284" s="328"/>
      <c r="J284" s="192"/>
      <c r="K284" s="192"/>
      <c r="L284" s="327"/>
      <c r="M284" s="192"/>
      <c r="N284" t="str">
        <f>IFERROR(IF(VLOOKUP(Tb_Activiteiten[[#This Row],[Openstelling]],Tb_Openstelling[],2,0)=1,1,""),"")</f>
        <v/>
      </c>
      <c r="O284" s="192"/>
      <c r="P284" s="192"/>
      <c r="Q284" s="192"/>
      <c r="R284" s="192"/>
      <c r="S284" s="192"/>
      <c r="T284" s="192"/>
      <c r="U284" s="192"/>
      <c r="V284" s="192"/>
      <c r="W284" s="192"/>
      <c r="X284" s="192"/>
      <c r="Y284" s="192"/>
      <c r="Z284" s="192"/>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26"/>
      <c r="B285" s="192"/>
      <c r="C285" s="192"/>
      <c r="D285" s="192"/>
      <c r="E285" s="192"/>
      <c r="F285" s="328"/>
      <c r="G285" s="328"/>
      <c r="J285" s="192"/>
      <c r="K285" s="192"/>
      <c r="L285" s="327"/>
      <c r="M285" s="192"/>
      <c r="N285" t="str">
        <f>IFERROR(IF(VLOOKUP(Tb_Activiteiten[[#This Row],[Openstelling]],Tb_Openstelling[],2,0)=1,1,""),"")</f>
        <v/>
      </c>
      <c r="O285" s="192"/>
      <c r="P285" s="192"/>
      <c r="Q285" s="192"/>
      <c r="R285" s="192"/>
      <c r="S285" s="192"/>
      <c r="T285" s="192"/>
      <c r="U285" s="192"/>
      <c r="V285" s="192"/>
      <c r="W285" s="192"/>
      <c r="X285" s="192"/>
      <c r="Y285" s="192"/>
      <c r="Z285" s="192"/>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26"/>
      <c r="B286" s="192"/>
      <c r="C286" s="192"/>
      <c r="D286" s="192"/>
      <c r="E286" s="192"/>
      <c r="F286" s="328"/>
      <c r="G286" s="328"/>
      <c r="J286" s="192"/>
      <c r="K286" s="192"/>
      <c r="L286" s="327"/>
      <c r="M286" s="192"/>
      <c r="N286" t="str">
        <f>IFERROR(IF(VLOOKUP(Tb_Activiteiten[[#This Row],[Openstelling]],Tb_Openstelling[],2,0)=1,1,""),"")</f>
        <v/>
      </c>
      <c r="O286" s="192"/>
      <c r="P286" s="192"/>
      <c r="Q286" s="192"/>
      <c r="R286" s="192"/>
      <c r="S286" s="192"/>
      <c r="T286" s="192"/>
      <c r="U286" s="192"/>
      <c r="V286" s="192"/>
      <c r="W286" s="192"/>
      <c r="X286" s="192"/>
      <c r="Y286" s="192"/>
      <c r="Z286" s="192"/>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26"/>
      <c r="B287" s="192"/>
      <c r="C287" s="192"/>
      <c r="D287" s="192"/>
      <c r="E287" s="192"/>
      <c r="F287" s="328"/>
      <c r="G287" s="328"/>
      <c r="J287" s="192"/>
      <c r="K287" s="192"/>
      <c r="L287" s="327"/>
      <c r="M287" s="192"/>
      <c r="N287" t="str">
        <f>IFERROR(IF(VLOOKUP(Tb_Activiteiten[[#This Row],[Openstelling]],Tb_Openstelling[],2,0)=1,1,""),"")</f>
        <v/>
      </c>
      <c r="O287" s="192"/>
      <c r="P287" s="192"/>
      <c r="Q287" s="192"/>
      <c r="R287" s="192"/>
      <c r="S287" s="192"/>
      <c r="T287" s="192"/>
      <c r="U287" s="192"/>
      <c r="V287" s="192"/>
      <c r="W287" s="192"/>
      <c r="X287" s="192"/>
      <c r="Y287" s="192"/>
      <c r="Z287" s="192"/>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26"/>
      <c r="B288" s="192"/>
      <c r="C288" s="192"/>
      <c r="D288" s="192"/>
      <c r="E288" s="192"/>
      <c r="F288" s="328"/>
      <c r="G288" s="328"/>
      <c r="J288" s="192"/>
      <c r="K288" s="192"/>
      <c r="L288" s="327"/>
      <c r="M288" s="192"/>
      <c r="N288" t="str">
        <f>IFERROR(IF(VLOOKUP(Tb_Activiteiten[[#This Row],[Openstelling]],Tb_Openstelling[],2,0)=1,1,""),"")</f>
        <v/>
      </c>
      <c r="O288" s="192"/>
      <c r="P288" s="192"/>
      <c r="Q288" s="192"/>
      <c r="R288" s="192"/>
      <c r="S288" s="192"/>
      <c r="T288" s="192"/>
      <c r="U288" s="192"/>
      <c r="V288" s="192"/>
      <c r="W288" s="192"/>
      <c r="X288" s="192"/>
      <c r="Y288" s="192"/>
      <c r="Z288" s="192"/>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26"/>
      <c r="B289" s="192"/>
      <c r="C289" s="192"/>
      <c r="D289" s="192"/>
      <c r="E289" s="192"/>
      <c r="F289" s="328"/>
      <c r="G289" s="328"/>
      <c r="J289" s="192"/>
      <c r="K289" s="192"/>
      <c r="L289" s="327"/>
      <c r="M289" s="192"/>
      <c r="N289" t="str">
        <f>IFERROR(IF(VLOOKUP(Tb_Activiteiten[[#This Row],[Openstelling]],Tb_Openstelling[],2,0)=1,1,""),"")</f>
        <v/>
      </c>
      <c r="O289" s="192"/>
      <c r="P289" s="192"/>
      <c r="Q289" s="192"/>
      <c r="R289" s="192"/>
      <c r="S289" s="192"/>
      <c r="T289" s="192"/>
      <c r="U289" s="192"/>
      <c r="V289" s="192"/>
      <c r="W289" s="192"/>
      <c r="X289" s="192"/>
      <c r="Y289" s="192"/>
      <c r="Z289" s="192"/>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26"/>
      <c r="B290" s="192"/>
      <c r="C290" s="192"/>
      <c r="D290" s="192"/>
      <c r="E290" s="192"/>
      <c r="F290" s="328"/>
      <c r="G290" s="328"/>
      <c r="J290" s="192"/>
      <c r="K290" s="192"/>
      <c r="L290" s="327"/>
      <c r="M290" s="192"/>
      <c r="N290" t="str">
        <f>IFERROR(IF(VLOOKUP(Tb_Activiteiten[[#This Row],[Openstelling]],Tb_Openstelling[],2,0)=1,1,""),"")</f>
        <v/>
      </c>
      <c r="O290" s="192"/>
      <c r="P290" s="192"/>
      <c r="Q290" s="192"/>
      <c r="R290" s="192"/>
      <c r="S290" s="192"/>
      <c r="T290" s="192"/>
      <c r="U290" s="192"/>
      <c r="V290" s="192"/>
      <c r="W290" s="192"/>
      <c r="X290" s="192"/>
      <c r="Y290" s="192"/>
      <c r="Z290" s="192"/>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26"/>
      <c r="B291" s="192"/>
      <c r="C291" s="192"/>
      <c r="D291" s="192"/>
      <c r="E291" s="192"/>
      <c r="F291" s="328"/>
      <c r="G291" s="328"/>
      <c r="J291" s="192"/>
      <c r="K291" s="192"/>
      <c r="L291" s="327"/>
      <c r="M291" s="192"/>
      <c r="N291" t="str">
        <f>IFERROR(IF(VLOOKUP(Tb_Activiteiten[[#This Row],[Openstelling]],Tb_Openstelling[],2,0)=1,1,""),"")</f>
        <v/>
      </c>
      <c r="O291" s="192"/>
      <c r="P291" s="192"/>
      <c r="Q291" s="192"/>
      <c r="R291" s="192"/>
      <c r="S291" s="192"/>
      <c r="T291" s="192"/>
      <c r="U291" s="192"/>
      <c r="V291" s="192"/>
      <c r="W291" s="192"/>
      <c r="X291" s="192"/>
      <c r="Y291" s="192"/>
      <c r="Z291" s="192"/>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26"/>
      <c r="B292" s="192"/>
      <c r="C292" s="192"/>
      <c r="D292" s="192"/>
      <c r="E292" s="192"/>
      <c r="F292" s="328"/>
      <c r="G292" s="328"/>
      <c r="J292" s="192"/>
      <c r="K292" s="192"/>
      <c r="L292" s="327"/>
      <c r="M292" s="192"/>
      <c r="N292" t="str">
        <f>IFERROR(IF(VLOOKUP(Tb_Activiteiten[[#This Row],[Openstelling]],Tb_Openstelling[],2,0)=1,1,""),"")</f>
        <v/>
      </c>
      <c r="O292" s="192"/>
      <c r="P292" s="192"/>
      <c r="Q292" s="192"/>
      <c r="R292" s="192"/>
      <c r="S292" s="192"/>
      <c r="T292" s="192"/>
      <c r="U292" s="192"/>
      <c r="V292" s="192"/>
      <c r="W292" s="192"/>
      <c r="X292" s="192"/>
      <c r="Y292" s="192"/>
      <c r="Z292" s="192"/>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26"/>
      <c r="B293" s="192"/>
      <c r="C293" s="192"/>
      <c r="D293" s="192"/>
      <c r="E293" s="192"/>
      <c r="F293" s="328"/>
      <c r="G293" s="328"/>
      <c r="J293" s="192"/>
      <c r="K293" s="192"/>
      <c r="L293" s="327"/>
      <c r="M293" s="192"/>
      <c r="N293" t="str">
        <f>IFERROR(IF(VLOOKUP(Tb_Activiteiten[[#This Row],[Openstelling]],Tb_Openstelling[],2,0)=1,1,""),"")</f>
        <v/>
      </c>
      <c r="O293" s="192"/>
      <c r="P293" s="192"/>
      <c r="Q293" s="192"/>
      <c r="R293" s="192"/>
      <c r="S293" s="192"/>
      <c r="T293" s="192"/>
      <c r="U293" s="192"/>
      <c r="V293" s="192"/>
      <c r="W293" s="192"/>
      <c r="X293" s="192"/>
      <c r="Y293" s="192"/>
      <c r="Z293" s="192"/>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26"/>
      <c r="B294" s="192"/>
      <c r="C294" s="192"/>
      <c r="D294" s="192"/>
      <c r="E294" s="192"/>
      <c r="F294" s="328"/>
      <c r="G294" s="328"/>
      <c r="J294" s="192"/>
      <c r="K294" s="192"/>
      <c r="L294" s="327"/>
      <c r="M294" s="192"/>
      <c r="N294" t="str">
        <f>IFERROR(IF(VLOOKUP(Tb_Activiteiten[[#This Row],[Openstelling]],Tb_Openstelling[],2,0)=1,1,""),"")</f>
        <v/>
      </c>
      <c r="O294" s="192"/>
      <c r="P294" s="192"/>
      <c r="Q294" s="192"/>
      <c r="R294" s="192"/>
      <c r="S294" s="192"/>
      <c r="T294" s="192"/>
      <c r="U294" s="192"/>
      <c r="V294" s="192"/>
      <c r="W294" s="192"/>
      <c r="X294" s="192"/>
      <c r="Y294" s="192"/>
      <c r="Z294" s="192"/>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26"/>
      <c r="B295" s="192"/>
      <c r="C295" s="192"/>
      <c r="D295" s="192"/>
      <c r="E295" s="192"/>
      <c r="F295" s="328"/>
      <c r="G295" s="328"/>
      <c r="J295" s="192"/>
      <c r="K295" s="192"/>
      <c r="L295" s="327"/>
      <c r="M295" s="192"/>
      <c r="N295" t="str">
        <f>IFERROR(IF(VLOOKUP(Tb_Activiteiten[[#This Row],[Openstelling]],Tb_Openstelling[],2,0)=1,1,""),"")</f>
        <v/>
      </c>
      <c r="O295" s="192"/>
      <c r="P295" s="192"/>
      <c r="Q295" s="192"/>
      <c r="R295" s="192"/>
      <c r="S295" s="192"/>
      <c r="T295" s="192"/>
      <c r="U295" s="192"/>
      <c r="V295" s="192"/>
      <c r="W295" s="192"/>
      <c r="X295" s="192"/>
      <c r="Y295" s="192"/>
      <c r="Z295" s="192"/>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26"/>
      <c r="B296" s="192"/>
      <c r="C296" s="192"/>
      <c r="D296" s="192"/>
      <c r="E296" s="192"/>
      <c r="F296" s="328"/>
      <c r="G296" s="328"/>
      <c r="J296" s="192"/>
      <c r="K296" s="192"/>
      <c r="L296" s="327"/>
      <c r="M296" s="192"/>
      <c r="N296" t="str">
        <f>IFERROR(IF(VLOOKUP(Tb_Activiteiten[[#This Row],[Openstelling]],Tb_Openstelling[],2,0)=1,1,""),"")</f>
        <v/>
      </c>
      <c r="O296" s="192"/>
      <c r="P296" s="192"/>
      <c r="Q296" s="192"/>
      <c r="R296" s="192"/>
      <c r="S296" s="192"/>
      <c r="T296" s="192"/>
      <c r="U296" s="192"/>
      <c r="V296" s="192"/>
      <c r="W296" s="192"/>
      <c r="X296" s="192"/>
      <c r="Y296" s="192"/>
      <c r="Z296" s="192"/>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26"/>
      <c r="B297" s="192"/>
      <c r="C297" s="192"/>
      <c r="D297" s="192"/>
      <c r="E297" s="192"/>
      <c r="F297" s="328"/>
      <c r="G297" s="328"/>
      <c r="J297" s="192"/>
      <c r="K297" s="192"/>
      <c r="L297" s="327"/>
      <c r="M297" s="192"/>
      <c r="N297" t="str">
        <f>IFERROR(IF(VLOOKUP(Tb_Activiteiten[[#This Row],[Openstelling]],Tb_Openstelling[],2,0)=1,1,""),"")</f>
        <v/>
      </c>
      <c r="O297" s="192"/>
      <c r="P297" s="192"/>
      <c r="Q297" s="192"/>
      <c r="R297" s="192"/>
      <c r="S297" s="192"/>
      <c r="T297" s="192"/>
      <c r="U297" s="192"/>
      <c r="V297" s="192"/>
      <c r="W297" s="192"/>
      <c r="X297" s="192"/>
      <c r="Y297" s="192"/>
      <c r="Z297" s="192"/>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26"/>
      <c r="B298" s="192"/>
      <c r="C298" s="192"/>
      <c r="D298" s="192"/>
      <c r="E298" s="192"/>
      <c r="F298" s="328"/>
      <c r="G298" s="328"/>
      <c r="J298" s="192"/>
      <c r="K298" s="192"/>
      <c r="L298" s="327"/>
      <c r="M298" s="192"/>
      <c r="N298" t="str">
        <f>IFERROR(IF(VLOOKUP(Tb_Activiteiten[[#This Row],[Openstelling]],Tb_Openstelling[],2,0)=1,1,""),"")</f>
        <v/>
      </c>
      <c r="O298" s="192"/>
      <c r="P298" s="192"/>
      <c r="Q298" s="192"/>
      <c r="R298" s="192"/>
      <c r="S298" s="192"/>
      <c r="T298" s="192"/>
      <c r="U298" s="192"/>
      <c r="V298" s="192"/>
      <c r="W298" s="192"/>
      <c r="X298" s="192"/>
      <c r="Y298" s="192"/>
      <c r="Z298" s="192"/>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26"/>
      <c r="B299" s="192"/>
      <c r="C299" s="192"/>
      <c r="D299" s="192"/>
      <c r="E299" s="192"/>
      <c r="F299" s="328"/>
      <c r="G299" s="328"/>
      <c r="J299" s="192"/>
      <c r="K299" s="192"/>
      <c r="L299" s="327"/>
      <c r="M299" s="192"/>
      <c r="N299" t="str">
        <f>IFERROR(IF(VLOOKUP(Tb_Activiteiten[[#This Row],[Openstelling]],Tb_Openstelling[],2,0)=1,1,""),"")</f>
        <v/>
      </c>
      <c r="O299" s="192"/>
      <c r="P299" s="192"/>
      <c r="Q299" s="192"/>
      <c r="R299" s="192"/>
      <c r="S299" s="192"/>
      <c r="T299" s="192"/>
      <c r="U299" s="192"/>
      <c r="V299" s="192"/>
      <c r="W299" s="192"/>
      <c r="X299" s="192"/>
      <c r="Y299" s="192"/>
      <c r="Z299" s="192"/>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26"/>
      <c r="B300" s="192"/>
      <c r="C300" s="192"/>
      <c r="D300" s="192"/>
      <c r="E300" s="192"/>
      <c r="F300" s="328"/>
      <c r="G300" s="328"/>
      <c r="J300" s="192"/>
      <c r="K300" s="192"/>
      <c r="L300" s="327"/>
      <c r="M300" s="192"/>
      <c r="N300" t="str">
        <f>IFERROR(IF(VLOOKUP(Tb_Activiteiten[[#This Row],[Openstelling]],Tb_Openstelling[],2,0)=1,1,""),"")</f>
        <v/>
      </c>
      <c r="O300" s="192"/>
      <c r="P300" s="192"/>
      <c r="Q300" s="192"/>
      <c r="R300" s="192"/>
      <c r="S300" s="192"/>
      <c r="T300" s="192"/>
      <c r="U300" s="192"/>
      <c r="V300" s="192"/>
      <c r="W300" s="192"/>
      <c r="X300" s="192"/>
      <c r="Y300" s="192"/>
      <c r="Z300" s="192"/>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26"/>
      <c r="B301" s="192"/>
      <c r="C301" s="192"/>
      <c r="D301" s="192"/>
      <c r="E301" s="192"/>
      <c r="F301" s="328"/>
      <c r="G301" s="328"/>
      <c r="J301" s="192"/>
      <c r="K301" s="192"/>
      <c r="L301" s="327"/>
      <c r="M301" s="192"/>
      <c r="N301" t="str">
        <f>IFERROR(IF(VLOOKUP(Tb_Activiteiten[[#This Row],[Openstelling]],Tb_Openstelling[],2,0)=1,1,""),"")</f>
        <v/>
      </c>
      <c r="O301" s="192"/>
      <c r="P301" s="192"/>
      <c r="Q301" s="192"/>
      <c r="R301" s="192"/>
      <c r="S301" s="192"/>
      <c r="T301" s="192"/>
      <c r="U301" s="192"/>
      <c r="V301" s="192"/>
      <c r="W301" s="192"/>
      <c r="X301" s="192"/>
      <c r="Y301" s="192"/>
      <c r="Z301" s="192"/>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26"/>
      <c r="B302" s="192"/>
      <c r="C302" s="192"/>
      <c r="D302" s="192"/>
      <c r="E302" s="192"/>
      <c r="F302" s="328"/>
      <c r="G302" s="328"/>
      <c r="J302" s="192"/>
      <c r="K302" s="192"/>
      <c r="L302" s="327"/>
      <c r="M302" s="192"/>
      <c r="N302" t="str">
        <f>IFERROR(IF(VLOOKUP(Tb_Activiteiten[[#This Row],[Openstelling]],Tb_Openstelling[],2,0)=1,1,""),"")</f>
        <v/>
      </c>
      <c r="O302" s="192"/>
      <c r="P302" s="192"/>
      <c r="Q302" s="192"/>
      <c r="R302" s="192"/>
      <c r="S302" s="192"/>
      <c r="T302" s="192"/>
      <c r="U302" s="192"/>
      <c r="V302" s="192"/>
      <c r="W302" s="192"/>
      <c r="X302" s="192"/>
      <c r="Y302" s="192"/>
      <c r="Z302" s="192"/>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26"/>
      <c r="B303" s="192"/>
      <c r="C303" s="192"/>
      <c r="D303" s="192"/>
      <c r="E303" s="192"/>
      <c r="F303" s="328"/>
      <c r="G303" s="328"/>
      <c r="J303" s="192"/>
      <c r="K303" s="192"/>
      <c r="L303" s="327"/>
      <c r="M303" s="192"/>
      <c r="N303" t="str">
        <f>IFERROR(IF(VLOOKUP(Tb_Activiteiten[[#This Row],[Openstelling]],Tb_Openstelling[],2,0)=1,1,""),"")</f>
        <v/>
      </c>
      <c r="O303" s="192"/>
      <c r="P303" s="192"/>
      <c r="Q303" s="192"/>
      <c r="R303" s="192"/>
      <c r="S303" s="192"/>
      <c r="T303" s="192"/>
      <c r="U303" s="192"/>
      <c r="V303" s="192"/>
      <c r="W303" s="192"/>
      <c r="X303" s="192"/>
      <c r="Y303" s="192"/>
      <c r="Z303" s="192"/>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26"/>
      <c r="B304" s="192"/>
      <c r="C304" s="192"/>
      <c r="D304" s="192"/>
      <c r="E304" s="192"/>
      <c r="F304" s="328"/>
      <c r="G304" s="328"/>
      <c r="J304" s="192"/>
      <c r="K304" s="192"/>
      <c r="L304" s="327"/>
      <c r="M304" s="192"/>
      <c r="N304" t="str">
        <f>IFERROR(IF(VLOOKUP(Tb_Activiteiten[[#This Row],[Openstelling]],Tb_Openstelling[],2,0)=1,1,""),"")</f>
        <v/>
      </c>
      <c r="O304" s="192"/>
      <c r="P304" s="192"/>
      <c r="Q304" s="192"/>
      <c r="R304" s="192"/>
      <c r="S304" s="192"/>
      <c r="T304" s="192"/>
      <c r="U304" s="192"/>
      <c r="V304" s="192"/>
      <c r="W304" s="192"/>
      <c r="X304" s="192"/>
      <c r="Y304" s="192"/>
      <c r="Z304" s="192"/>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26"/>
      <c r="B305" s="192"/>
      <c r="C305" s="192"/>
      <c r="D305" s="192"/>
      <c r="E305" s="192"/>
      <c r="F305" s="328"/>
      <c r="G305" s="328"/>
      <c r="J305" s="192"/>
      <c r="K305" s="192"/>
      <c r="L305" s="327"/>
      <c r="M305" s="192"/>
      <c r="N305" t="str">
        <f>IFERROR(IF(VLOOKUP(Tb_Activiteiten[[#This Row],[Openstelling]],Tb_Openstelling[],2,0)=1,1,""),"")</f>
        <v/>
      </c>
      <c r="O305" s="192"/>
      <c r="P305" s="192"/>
      <c r="Q305" s="192"/>
      <c r="R305" s="192"/>
      <c r="S305" s="192"/>
      <c r="T305" s="192"/>
      <c r="U305" s="192"/>
      <c r="V305" s="192"/>
      <c r="W305" s="192"/>
      <c r="X305" s="192"/>
      <c r="Y305" s="192"/>
      <c r="Z305" s="192"/>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26"/>
      <c r="B306" s="192"/>
      <c r="C306" s="192"/>
      <c r="D306" s="192"/>
      <c r="E306" s="192"/>
      <c r="F306" s="328"/>
      <c r="G306" s="328"/>
      <c r="J306" s="192"/>
      <c r="K306" s="192"/>
      <c r="L306" s="327"/>
      <c r="M306" s="192"/>
      <c r="N306" t="str">
        <f>IFERROR(IF(VLOOKUP(Tb_Activiteiten[[#This Row],[Openstelling]],Tb_Openstelling[],2,0)=1,1,""),"")</f>
        <v/>
      </c>
      <c r="O306" s="192"/>
      <c r="P306" s="192"/>
      <c r="Q306" s="192"/>
      <c r="R306" s="192"/>
      <c r="S306" s="192"/>
      <c r="T306" s="192"/>
      <c r="U306" s="192"/>
      <c r="V306" s="192"/>
      <c r="W306" s="192"/>
      <c r="X306" s="192"/>
      <c r="Y306" s="192"/>
      <c r="Z306" s="192"/>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26"/>
      <c r="B307" s="192"/>
      <c r="C307" s="192"/>
      <c r="D307" s="192"/>
      <c r="E307" s="192"/>
      <c r="F307" s="328"/>
      <c r="G307" s="328"/>
      <c r="J307" s="192"/>
      <c r="K307" s="192"/>
      <c r="L307" s="327"/>
      <c r="M307" s="192"/>
      <c r="N307" t="str">
        <f>IFERROR(IF(VLOOKUP(Tb_Activiteiten[[#This Row],[Openstelling]],Tb_Openstelling[],2,0)=1,1,""),"")</f>
        <v/>
      </c>
      <c r="O307" s="192"/>
      <c r="P307" s="192"/>
      <c r="Q307" s="192"/>
      <c r="R307" s="192"/>
      <c r="S307" s="192"/>
      <c r="T307" s="192"/>
      <c r="U307" s="192"/>
      <c r="V307" s="192"/>
      <c r="W307" s="192"/>
      <c r="X307" s="192"/>
      <c r="Y307" s="192"/>
      <c r="Z307" s="192"/>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26"/>
      <c r="B308" s="192"/>
      <c r="C308" s="192"/>
      <c r="D308" s="192"/>
      <c r="E308" s="192"/>
      <c r="F308" s="328"/>
      <c r="G308" s="328"/>
      <c r="J308" s="192"/>
      <c r="K308" s="192"/>
      <c r="L308" s="327"/>
      <c r="M308" s="192"/>
      <c r="N308" t="str">
        <f>IFERROR(IF(VLOOKUP(Tb_Activiteiten[[#This Row],[Openstelling]],Tb_Openstelling[],2,0)=1,1,""),"")</f>
        <v/>
      </c>
      <c r="O308" s="192"/>
      <c r="P308" s="192"/>
      <c r="Q308" s="192"/>
      <c r="R308" s="192"/>
      <c r="S308" s="192"/>
      <c r="T308" s="192"/>
      <c r="U308" s="192"/>
      <c r="V308" s="192"/>
      <c r="W308" s="192"/>
      <c r="X308" s="192"/>
      <c r="Y308" s="192"/>
      <c r="Z308" s="192"/>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26"/>
      <c r="B309" s="192"/>
      <c r="C309" s="192"/>
      <c r="D309" s="192"/>
      <c r="E309" s="192"/>
      <c r="F309" s="328"/>
      <c r="G309" s="328"/>
      <c r="J309" s="192"/>
      <c r="K309" s="192"/>
      <c r="L309" s="327"/>
      <c r="M309" s="192"/>
      <c r="N309" t="str">
        <f>IFERROR(IF(VLOOKUP(Tb_Activiteiten[[#This Row],[Openstelling]],Tb_Openstelling[],2,0)=1,1,""),"")</f>
        <v/>
      </c>
      <c r="O309" s="192"/>
      <c r="P309" s="192"/>
      <c r="Q309" s="192"/>
      <c r="R309" s="192"/>
      <c r="S309" s="192"/>
      <c r="T309" s="192"/>
      <c r="U309" s="192"/>
      <c r="V309" s="192"/>
      <c r="W309" s="192"/>
      <c r="X309" s="192"/>
      <c r="Y309" s="192"/>
      <c r="Z309" s="192"/>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26"/>
      <c r="B310" s="192"/>
      <c r="C310" s="192"/>
      <c r="D310" s="192"/>
      <c r="E310" s="192"/>
      <c r="F310" s="328"/>
      <c r="G310" s="328"/>
      <c r="J310" s="192"/>
      <c r="K310" s="192"/>
      <c r="L310" s="327"/>
      <c r="M310" s="192"/>
      <c r="N310" t="str">
        <f>IFERROR(IF(VLOOKUP(Tb_Activiteiten[[#This Row],[Openstelling]],Tb_Openstelling[],2,0)=1,1,""),"")</f>
        <v/>
      </c>
      <c r="O310" s="192"/>
      <c r="P310" s="192"/>
      <c r="Q310" s="192"/>
      <c r="R310" s="192"/>
      <c r="S310" s="192"/>
      <c r="T310" s="192"/>
      <c r="U310" s="192"/>
      <c r="V310" s="192"/>
      <c r="W310" s="192"/>
      <c r="X310" s="192"/>
      <c r="Y310" s="192"/>
      <c r="Z310" s="192"/>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26"/>
      <c r="B311" s="192"/>
      <c r="C311" s="192"/>
      <c r="D311" s="192"/>
      <c r="E311" s="192"/>
      <c r="F311" s="328"/>
      <c r="G311" s="328"/>
      <c r="J311" s="192"/>
      <c r="K311" s="192"/>
      <c r="L311" s="327"/>
      <c r="M311" s="192"/>
      <c r="N311" t="str">
        <f>IFERROR(IF(VLOOKUP(Tb_Activiteiten[[#This Row],[Openstelling]],Tb_Openstelling[],2,0)=1,1,""),"")</f>
        <v/>
      </c>
      <c r="O311" s="192"/>
      <c r="P311" s="192"/>
      <c r="Q311" s="192"/>
      <c r="R311" s="192"/>
      <c r="S311" s="192"/>
      <c r="T311" s="192"/>
      <c r="U311" s="192"/>
      <c r="V311" s="192"/>
      <c r="W311" s="192"/>
      <c r="X311" s="192"/>
      <c r="Y311" s="192"/>
      <c r="Z311" s="192"/>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26"/>
      <c r="B312" s="192"/>
      <c r="C312" s="192"/>
      <c r="D312" s="192"/>
      <c r="E312" s="192"/>
      <c r="F312" s="328"/>
      <c r="G312" s="328"/>
      <c r="J312" s="192"/>
      <c r="K312" s="192"/>
      <c r="L312" s="327"/>
      <c r="M312" s="192"/>
      <c r="N312" t="str">
        <f>IFERROR(IF(VLOOKUP(Tb_Activiteiten[[#This Row],[Openstelling]],Tb_Openstelling[],2,0)=1,1,""),"")</f>
        <v/>
      </c>
      <c r="O312" s="192"/>
      <c r="P312" s="192"/>
      <c r="Q312" s="192"/>
      <c r="R312" s="192"/>
      <c r="S312" s="192"/>
      <c r="T312" s="192"/>
      <c r="U312" s="192"/>
      <c r="V312" s="192"/>
      <c r="W312" s="192"/>
      <c r="X312" s="192"/>
      <c r="Y312" s="192"/>
      <c r="Z312" s="192"/>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26"/>
      <c r="B313" s="192"/>
      <c r="C313" s="192"/>
      <c r="D313" s="192"/>
      <c r="E313" s="192"/>
      <c r="F313" s="328"/>
      <c r="G313" s="328"/>
      <c r="J313" s="192"/>
      <c r="K313" s="192"/>
      <c r="L313" s="327"/>
      <c r="M313" s="192"/>
      <c r="N313" t="str">
        <f>IFERROR(IF(VLOOKUP(Tb_Activiteiten[[#This Row],[Openstelling]],Tb_Openstelling[],2,0)=1,1,""),"")</f>
        <v/>
      </c>
      <c r="O313" s="192"/>
      <c r="P313" s="192"/>
      <c r="Q313" s="192"/>
      <c r="R313" s="192"/>
      <c r="S313" s="192"/>
      <c r="T313" s="192"/>
      <c r="U313" s="192"/>
      <c r="V313" s="192"/>
      <c r="W313" s="192"/>
      <c r="X313" s="192"/>
      <c r="Y313" s="192"/>
      <c r="Z313" s="192"/>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26"/>
      <c r="B314" s="192"/>
      <c r="C314" s="192"/>
      <c r="D314" s="192"/>
      <c r="E314" s="192"/>
      <c r="F314" s="328"/>
      <c r="G314" s="328"/>
      <c r="J314" s="192"/>
      <c r="K314" s="192"/>
      <c r="L314" s="327"/>
      <c r="M314" s="192"/>
      <c r="N314" t="str">
        <f>IFERROR(IF(VLOOKUP(Tb_Activiteiten[[#This Row],[Openstelling]],Tb_Openstelling[],2,0)=1,1,""),"")</f>
        <v/>
      </c>
      <c r="O314" s="192"/>
      <c r="P314" s="192"/>
      <c r="Q314" s="192"/>
      <c r="R314" s="192"/>
      <c r="S314" s="192"/>
      <c r="T314" s="192"/>
      <c r="U314" s="192"/>
      <c r="V314" s="192"/>
      <c r="W314" s="192"/>
      <c r="X314" s="192"/>
      <c r="Y314" s="192"/>
      <c r="Z314" s="192"/>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26"/>
      <c r="B315" s="192"/>
      <c r="C315" s="192"/>
      <c r="D315" s="192"/>
      <c r="E315" s="192"/>
      <c r="F315" s="328"/>
      <c r="G315" s="328"/>
      <c r="J315" s="192"/>
      <c r="K315" s="192"/>
      <c r="L315" s="327"/>
      <c r="M315" s="192"/>
      <c r="N315" t="str">
        <f>IFERROR(IF(VLOOKUP(Tb_Activiteiten[[#This Row],[Openstelling]],Tb_Openstelling[],2,0)=1,1,""),"")</f>
        <v/>
      </c>
      <c r="O315" s="192"/>
      <c r="P315" s="192"/>
      <c r="Q315" s="192"/>
      <c r="R315" s="192"/>
      <c r="S315" s="192"/>
      <c r="T315" s="192"/>
      <c r="U315" s="192"/>
      <c r="V315" s="192"/>
      <c r="W315" s="192"/>
      <c r="X315" s="192"/>
      <c r="Y315" s="192"/>
      <c r="Z315" s="192"/>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26"/>
      <c r="B316" s="192"/>
      <c r="C316" s="192"/>
      <c r="D316" s="192"/>
      <c r="E316" s="192"/>
      <c r="F316" s="328"/>
      <c r="G316" s="328"/>
      <c r="J316" s="192"/>
      <c r="K316" s="192"/>
      <c r="L316" s="327"/>
      <c r="M316" s="192"/>
      <c r="N316" t="str">
        <f>IFERROR(IF(VLOOKUP(Tb_Activiteiten[[#This Row],[Openstelling]],Tb_Openstelling[],2,0)=1,1,""),"")</f>
        <v/>
      </c>
      <c r="O316" s="192"/>
      <c r="P316" s="192"/>
      <c r="Q316" s="192"/>
      <c r="R316" s="192"/>
      <c r="S316" s="192"/>
      <c r="T316" s="192"/>
      <c r="U316" s="192"/>
      <c r="V316" s="192"/>
      <c r="W316" s="192"/>
      <c r="X316" s="192"/>
      <c r="Y316" s="192"/>
      <c r="Z316" s="192"/>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26"/>
      <c r="B317" s="192"/>
      <c r="C317" s="192"/>
      <c r="D317" s="192"/>
      <c r="E317" s="192"/>
      <c r="F317" s="328"/>
      <c r="G317" s="328"/>
      <c r="J317" s="192"/>
      <c r="K317" s="192"/>
      <c r="L317" s="327"/>
      <c r="M317" s="192"/>
      <c r="N317" t="str">
        <f>IFERROR(IF(VLOOKUP(Tb_Activiteiten[[#This Row],[Openstelling]],Tb_Openstelling[],2,0)=1,1,""),"")</f>
        <v/>
      </c>
      <c r="O317" s="192"/>
      <c r="P317" s="192"/>
      <c r="Q317" s="192"/>
      <c r="R317" s="192"/>
      <c r="S317" s="192"/>
      <c r="T317" s="192"/>
      <c r="U317" s="192"/>
      <c r="V317" s="192"/>
      <c r="W317" s="192"/>
      <c r="X317" s="192"/>
      <c r="Y317" s="192"/>
      <c r="Z317" s="192"/>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26"/>
      <c r="B318" s="192"/>
      <c r="C318" s="192"/>
      <c r="D318" s="192"/>
      <c r="E318" s="192"/>
      <c r="F318" s="328"/>
      <c r="G318" s="328"/>
      <c r="J318" s="192"/>
      <c r="K318" s="192"/>
      <c r="L318" s="327"/>
      <c r="M318" s="192"/>
      <c r="N318" t="str">
        <f>IFERROR(IF(VLOOKUP(Tb_Activiteiten[[#This Row],[Openstelling]],Tb_Openstelling[],2,0)=1,1,""),"")</f>
        <v/>
      </c>
      <c r="O318" s="192"/>
      <c r="P318" s="192"/>
      <c r="Q318" s="192"/>
      <c r="R318" s="192"/>
      <c r="S318" s="192"/>
      <c r="T318" s="192"/>
      <c r="U318" s="192"/>
      <c r="V318" s="192"/>
      <c r="W318" s="192"/>
      <c r="X318" s="192"/>
      <c r="Y318" s="192"/>
      <c r="Z318" s="192"/>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26"/>
      <c r="B319" s="192"/>
      <c r="C319" s="192"/>
      <c r="D319" s="192"/>
      <c r="E319" s="192"/>
      <c r="F319" s="328"/>
      <c r="G319" s="328"/>
      <c r="J319" s="192"/>
      <c r="K319" s="192"/>
      <c r="L319" s="327"/>
      <c r="M319" s="192"/>
      <c r="N319" t="str">
        <f>IFERROR(IF(VLOOKUP(Tb_Activiteiten[[#This Row],[Openstelling]],Tb_Openstelling[],2,0)=1,1,""),"")</f>
        <v/>
      </c>
      <c r="O319" s="192"/>
      <c r="P319" s="192"/>
      <c r="Q319" s="192"/>
      <c r="R319" s="192"/>
      <c r="S319" s="192"/>
      <c r="T319" s="192"/>
      <c r="U319" s="192"/>
      <c r="V319" s="192"/>
      <c r="W319" s="192"/>
      <c r="X319" s="192"/>
      <c r="Y319" s="192"/>
      <c r="Z319" s="192"/>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26"/>
      <c r="B320" s="192"/>
      <c r="C320" s="192"/>
      <c r="D320" s="192"/>
      <c r="E320" s="192"/>
      <c r="F320" s="328"/>
      <c r="G320" s="328"/>
      <c r="J320" s="192"/>
      <c r="K320" s="192"/>
      <c r="L320" s="327"/>
      <c r="M320" s="192"/>
      <c r="N320" t="str">
        <f>IFERROR(IF(VLOOKUP(Tb_Activiteiten[[#This Row],[Openstelling]],Tb_Openstelling[],2,0)=1,1,""),"")</f>
        <v/>
      </c>
      <c r="O320" s="192"/>
      <c r="P320" s="192"/>
      <c r="Q320" s="192"/>
      <c r="R320" s="192"/>
      <c r="S320" s="192"/>
      <c r="T320" s="192"/>
      <c r="U320" s="192"/>
      <c r="V320" s="192"/>
      <c r="W320" s="192"/>
      <c r="X320" s="192"/>
      <c r="Y320" s="192"/>
      <c r="Z320" s="192"/>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26"/>
      <c r="B321" s="192"/>
      <c r="C321" s="192"/>
      <c r="D321" s="192"/>
      <c r="E321" s="192"/>
      <c r="F321" s="328"/>
      <c r="G321" s="328"/>
      <c r="J321" s="192"/>
      <c r="K321" s="192"/>
      <c r="L321" s="327"/>
      <c r="M321" s="192"/>
      <c r="N321" t="str">
        <f>IFERROR(IF(VLOOKUP(Tb_Activiteiten[[#This Row],[Openstelling]],Tb_Openstelling[],2,0)=1,1,""),"")</f>
        <v/>
      </c>
      <c r="O321" s="192"/>
      <c r="P321" s="192"/>
      <c r="Q321" s="192"/>
      <c r="R321" s="192"/>
      <c r="S321" s="192"/>
      <c r="T321" s="192"/>
      <c r="U321" s="192"/>
      <c r="V321" s="192"/>
      <c r="W321" s="192"/>
      <c r="X321" s="192"/>
      <c r="Y321" s="192"/>
      <c r="Z321" s="192"/>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26"/>
      <c r="B322" s="192"/>
      <c r="C322" s="192"/>
      <c r="D322" s="192"/>
      <c r="E322" s="192"/>
      <c r="F322" s="328"/>
      <c r="G322" s="328"/>
      <c r="J322" s="192"/>
      <c r="K322" s="192"/>
      <c r="L322" s="327"/>
      <c r="M322" s="192"/>
      <c r="N322" t="str">
        <f>IFERROR(IF(VLOOKUP(Tb_Activiteiten[[#This Row],[Openstelling]],Tb_Openstelling[],2,0)=1,1,""),"")</f>
        <v/>
      </c>
      <c r="O322" s="192"/>
      <c r="P322" s="192"/>
      <c r="Q322" s="192"/>
      <c r="R322" s="192"/>
      <c r="S322" s="192"/>
      <c r="T322" s="192"/>
      <c r="U322" s="192"/>
      <c r="V322" s="192"/>
      <c r="W322" s="192"/>
      <c r="X322" s="192"/>
      <c r="Y322" s="192"/>
      <c r="Z322" s="192"/>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26"/>
      <c r="B323" s="192"/>
      <c r="C323" s="192"/>
      <c r="D323" s="192"/>
      <c r="E323" s="192"/>
      <c r="F323" s="328"/>
      <c r="G323" s="328"/>
      <c r="J323" s="192"/>
      <c r="K323" s="192"/>
      <c r="L323" s="327"/>
      <c r="M323" s="192"/>
      <c r="N323" t="str">
        <f>IFERROR(IF(VLOOKUP(Tb_Activiteiten[[#This Row],[Openstelling]],Tb_Openstelling[],2,0)=1,1,""),"")</f>
        <v/>
      </c>
      <c r="O323" s="192"/>
      <c r="P323" s="192"/>
      <c r="Q323" s="192"/>
      <c r="R323" s="192"/>
      <c r="S323" s="192"/>
      <c r="T323" s="192"/>
      <c r="U323" s="192"/>
      <c r="V323" s="192"/>
      <c r="W323" s="192"/>
      <c r="X323" s="192"/>
      <c r="Y323" s="192"/>
      <c r="Z323" s="192"/>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26"/>
      <c r="B324" s="192"/>
      <c r="C324" s="192"/>
      <c r="D324" s="192"/>
      <c r="E324" s="192"/>
      <c r="F324" s="328"/>
      <c r="G324" s="328"/>
      <c r="J324" s="192"/>
      <c r="K324" s="192"/>
      <c r="L324" s="327"/>
      <c r="M324" s="192"/>
      <c r="N324" t="str">
        <f>IFERROR(IF(VLOOKUP(Tb_Activiteiten[[#This Row],[Openstelling]],Tb_Openstelling[],2,0)=1,1,""),"")</f>
        <v/>
      </c>
      <c r="O324" s="192"/>
      <c r="P324" s="192"/>
      <c r="Q324" s="192"/>
      <c r="R324" s="192"/>
      <c r="S324" s="192"/>
      <c r="T324" s="192"/>
      <c r="U324" s="192"/>
      <c r="V324" s="192"/>
      <c r="W324" s="192"/>
      <c r="X324" s="192"/>
      <c r="Y324" s="192"/>
      <c r="Z324" s="192"/>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26"/>
      <c r="B325" s="192"/>
      <c r="C325" s="192"/>
      <c r="D325" s="192"/>
      <c r="E325" s="192"/>
      <c r="F325" s="328"/>
      <c r="G325" s="328"/>
      <c r="J325" s="192"/>
      <c r="K325" s="192"/>
      <c r="L325" s="327"/>
      <c r="M325" s="192"/>
      <c r="N325" t="str">
        <f>IFERROR(IF(VLOOKUP(Tb_Activiteiten[[#This Row],[Openstelling]],Tb_Openstelling[],2,0)=1,1,""),"")</f>
        <v/>
      </c>
      <c r="O325" s="192"/>
      <c r="P325" s="192"/>
      <c r="Q325" s="192"/>
      <c r="R325" s="192"/>
      <c r="S325" s="192"/>
      <c r="T325" s="192"/>
      <c r="U325" s="192"/>
      <c r="V325" s="192"/>
      <c r="W325" s="192"/>
      <c r="X325" s="192"/>
      <c r="Y325" s="192"/>
      <c r="Z325" s="192"/>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26"/>
      <c r="B326" s="192"/>
      <c r="C326" s="192"/>
      <c r="D326" s="192"/>
      <c r="E326" s="192"/>
      <c r="F326" s="328"/>
      <c r="G326" s="328"/>
      <c r="J326" s="192"/>
      <c r="K326" s="192"/>
      <c r="L326" s="327"/>
      <c r="M326" s="192"/>
      <c r="N326" t="str">
        <f>IFERROR(IF(VLOOKUP(Tb_Activiteiten[[#This Row],[Openstelling]],Tb_Openstelling[],2,0)=1,1,""),"")</f>
        <v/>
      </c>
      <c r="O326" s="192"/>
      <c r="P326" s="192"/>
      <c r="Q326" s="192"/>
      <c r="R326" s="192"/>
      <c r="S326" s="192"/>
      <c r="T326" s="192"/>
      <c r="U326" s="192"/>
      <c r="V326" s="192"/>
      <c r="W326" s="192"/>
      <c r="X326" s="192"/>
      <c r="Y326" s="192"/>
      <c r="Z326" s="192"/>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26"/>
      <c r="B327" s="192"/>
      <c r="C327" s="192"/>
      <c r="D327" s="192"/>
      <c r="E327" s="192"/>
      <c r="F327" s="328"/>
      <c r="G327" s="328"/>
      <c r="J327" s="192"/>
      <c r="K327" s="192"/>
      <c r="L327" s="327"/>
      <c r="M327" s="192"/>
      <c r="N327" t="str">
        <f>IFERROR(IF(VLOOKUP(Tb_Activiteiten[[#This Row],[Openstelling]],Tb_Openstelling[],2,0)=1,1,""),"")</f>
        <v/>
      </c>
      <c r="O327" s="192"/>
      <c r="P327" s="192"/>
      <c r="Q327" s="192"/>
      <c r="R327" s="192"/>
      <c r="S327" s="192"/>
      <c r="T327" s="192"/>
      <c r="U327" s="192"/>
      <c r="V327" s="192"/>
      <c r="W327" s="192"/>
      <c r="X327" s="192"/>
      <c r="Y327" s="192"/>
      <c r="Z327" s="192"/>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26"/>
      <c r="B328" s="192"/>
      <c r="C328" s="192"/>
      <c r="D328" s="192"/>
      <c r="E328" s="192"/>
      <c r="F328" s="328"/>
      <c r="G328" s="328"/>
      <c r="J328" s="192"/>
      <c r="K328" s="192"/>
      <c r="L328" s="327"/>
      <c r="M328" s="192"/>
      <c r="N328" t="str">
        <f>IFERROR(IF(VLOOKUP(Tb_Activiteiten[[#This Row],[Openstelling]],Tb_Openstelling[],2,0)=1,1,""),"")</f>
        <v/>
      </c>
      <c r="O328" s="192"/>
      <c r="P328" s="192"/>
      <c r="Q328" s="192"/>
      <c r="R328" s="192"/>
      <c r="S328" s="192"/>
      <c r="T328" s="192"/>
      <c r="U328" s="192"/>
      <c r="V328" s="192"/>
      <c r="W328" s="192"/>
      <c r="X328" s="192"/>
      <c r="Y328" s="192"/>
      <c r="Z328" s="192"/>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26"/>
      <c r="B329" s="192"/>
      <c r="C329" s="192"/>
      <c r="D329" s="192"/>
      <c r="E329" s="192"/>
      <c r="F329" s="328"/>
      <c r="G329" s="328"/>
      <c r="J329" s="192"/>
      <c r="K329" s="192"/>
      <c r="L329" s="327"/>
      <c r="M329" s="192"/>
      <c r="N329" t="str">
        <f>IFERROR(IF(VLOOKUP(Tb_Activiteiten[[#This Row],[Openstelling]],Tb_Openstelling[],2,0)=1,1,""),"")</f>
        <v/>
      </c>
      <c r="O329" s="192"/>
      <c r="P329" s="192"/>
      <c r="Q329" s="192"/>
      <c r="R329" s="192"/>
      <c r="S329" s="192"/>
      <c r="T329" s="192"/>
      <c r="U329" s="192"/>
      <c r="V329" s="192"/>
      <c r="W329" s="192"/>
      <c r="X329" s="192"/>
      <c r="Y329" s="192"/>
      <c r="Z329" s="192"/>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26"/>
      <c r="B330" s="192"/>
      <c r="C330" s="192"/>
      <c r="D330" s="192"/>
      <c r="E330" s="192"/>
      <c r="F330" s="328"/>
      <c r="G330" s="328"/>
      <c r="J330" s="192"/>
      <c r="K330" s="192"/>
      <c r="L330" s="327"/>
      <c r="M330" s="192"/>
      <c r="N330" t="str">
        <f>IFERROR(IF(VLOOKUP(Tb_Activiteiten[[#This Row],[Openstelling]],Tb_Openstelling[],2,0)=1,1,""),"")</f>
        <v/>
      </c>
      <c r="O330" s="192"/>
      <c r="P330" s="192"/>
      <c r="Q330" s="192"/>
      <c r="R330" s="192"/>
      <c r="S330" s="192"/>
      <c r="T330" s="192"/>
      <c r="U330" s="192"/>
      <c r="V330" s="192"/>
      <c r="W330" s="192"/>
      <c r="X330" s="192"/>
      <c r="Y330" s="192"/>
      <c r="Z330" s="192"/>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26"/>
      <c r="B331" s="192"/>
      <c r="C331" s="192"/>
      <c r="D331" s="192"/>
      <c r="E331" s="192"/>
      <c r="F331" s="328"/>
      <c r="G331" s="328"/>
      <c r="J331" s="192"/>
      <c r="K331" s="192"/>
      <c r="L331" s="327"/>
      <c r="M331" s="192"/>
      <c r="N331" t="str">
        <f>IFERROR(IF(VLOOKUP(Tb_Activiteiten[[#This Row],[Openstelling]],Tb_Openstelling[],2,0)=1,1,""),"")</f>
        <v/>
      </c>
      <c r="O331" s="192"/>
      <c r="P331" s="192"/>
      <c r="Q331" s="192"/>
      <c r="R331" s="192"/>
      <c r="S331" s="192"/>
      <c r="T331" s="192"/>
      <c r="U331" s="192"/>
      <c r="V331" s="192"/>
      <c r="W331" s="192"/>
      <c r="X331" s="192"/>
      <c r="Y331" s="192"/>
      <c r="Z331" s="192"/>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26"/>
      <c r="B332" s="192"/>
      <c r="C332" s="192"/>
      <c r="D332" s="192"/>
      <c r="E332" s="192"/>
      <c r="F332" s="328"/>
      <c r="G332" s="328"/>
      <c r="J332" s="192"/>
      <c r="K332" s="192"/>
      <c r="L332" s="327"/>
      <c r="M332" s="192"/>
      <c r="N332" t="str">
        <f>IFERROR(IF(VLOOKUP(Tb_Activiteiten[[#This Row],[Openstelling]],Tb_Openstelling[],2,0)=1,1,""),"")</f>
        <v/>
      </c>
      <c r="O332" s="192"/>
      <c r="P332" s="192"/>
      <c r="Q332" s="192"/>
      <c r="R332" s="192"/>
      <c r="S332" s="192"/>
      <c r="T332" s="192"/>
      <c r="U332" s="192"/>
      <c r="V332" s="192"/>
      <c r="W332" s="192"/>
      <c r="X332" s="192"/>
      <c r="Y332" s="192"/>
      <c r="Z332" s="192"/>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26"/>
      <c r="B333" s="192"/>
      <c r="C333" s="192"/>
      <c r="D333" s="192"/>
      <c r="E333" s="192"/>
      <c r="F333" s="328"/>
      <c r="G333" s="328"/>
      <c r="J333" s="192"/>
      <c r="K333" s="192"/>
      <c r="L333" s="327"/>
      <c r="M333" s="192"/>
      <c r="N333" t="str">
        <f>IFERROR(IF(VLOOKUP(Tb_Activiteiten[[#This Row],[Openstelling]],Tb_Openstelling[],2,0)=1,1,""),"")</f>
        <v/>
      </c>
      <c r="O333" s="192"/>
      <c r="P333" s="192"/>
      <c r="Q333" s="192"/>
      <c r="R333" s="192"/>
      <c r="S333" s="192"/>
      <c r="T333" s="192"/>
      <c r="U333" s="192"/>
      <c r="V333" s="192"/>
      <c r="W333" s="192"/>
      <c r="X333" s="192"/>
      <c r="Y333" s="192"/>
      <c r="Z333" s="192"/>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26"/>
      <c r="B334" s="192"/>
      <c r="C334" s="192"/>
      <c r="D334" s="192"/>
      <c r="E334" s="192"/>
      <c r="F334" s="328"/>
      <c r="G334" s="328"/>
      <c r="J334" s="192"/>
      <c r="K334" s="192"/>
      <c r="L334" s="327"/>
      <c r="M334" s="192"/>
      <c r="N334" t="str">
        <f>IFERROR(IF(VLOOKUP(Tb_Activiteiten[[#This Row],[Openstelling]],Tb_Openstelling[],2,0)=1,1,""),"")</f>
        <v/>
      </c>
      <c r="O334" s="192"/>
      <c r="P334" s="192"/>
      <c r="Q334" s="192"/>
      <c r="R334" s="192"/>
      <c r="S334" s="192"/>
      <c r="T334" s="192"/>
      <c r="U334" s="192"/>
      <c r="V334" s="192"/>
      <c r="W334" s="192"/>
      <c r="X334" s="192"/>
      <c r="Y334" s="192"/>
      <c r="Z334" s="192"/>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26"/>
      <c r="B335" s="192"/>
      <c r="C335" s="192"/>
      <c r="D335" s="192"/>
      <c r="E335" s="192"/>
      <c r="F335" s="328"/>
      <c r="G335" s="328"/>
      <c r="J335" s="192"/>
      <c r="K335" s="192"/>
      <c r="L335" s="327"/>
      <c r="M335" s="192"/>
      <c r="N335" t="str">
        <f>IFERROR(IF(VLOOKUP(Tb_Activiteiten[[#This Row],[Openstelling]],Tb_Openstelling[],2,0)=1,1,""),"")</f>
        <v/>
      </c>
      <c r="O335" s="192"/>
      <c r="P335" s="192"/>
      <c r="Q335" s="192"/>
      <c r="R335" s="192"/>
      <c r="S335" s="192"/>
      <c r="T335" s="192"/>
      <c r="U335" s="192"/>
      <c r="V335" s="192"/>
      <c r="W335" s="192"/>
      <c r="X335" s="192"/>
      <c r="Y335" s="192"/>
      <c r="Z335" s="192"/>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26"/>
      <c r="B336" s="192"/>
      <c r="C336" s="192"/>
      <c r="D336" s="192"/>
      <c r="E336" s="192"/>
      <c r="F336" s="328"/>
      <c r="G336" s="328"/>
      <c r="J336" s="192"/>
      <c r="K336" s="192"/>
      <c r="L336" s="327"/>
      <c r="M336" s="192"/>
      <c r="N336" t="str">
        <f>IFERROR(IF(VLOOKUP(Tb_Activiteiten[[#This Row],[Openstelling]],Tb_Openstelling[],2,0)=1,1,""),"")</f>
        <v/>
      </c>
      <c r="O336" s="192"/>
      <c r="P336" s="192"/>
      <c r="Q336" s="192"/>
      <c r="R336" s="192"/>
      <c r="S336" s="192"/>
      <c r="T336" s="192"/>
      <c r="U336" s="192"/>
      <c r="V336" s="192"/>
      <c r="W336" s="192"/>
      <c r="X336" s="192"/>
      <c r="Y336" s="192"/>
      <c r="Z336" s="192"/>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26"/>
      <c r="B337" s="192"/>
      <c r="C337" s="192"/>
      <c r="D337" s="192"/>
      <c r="E337" s="192"/>
      <c r="F337" s="328"/>
      <c r="G337" s="328"/>
      <c r="J337" s="192"/>
      <c r="K337" s="192"/>
      <c r="L337" s="327"/>
      <c r="M337" s="192"/>
      <c r="N337" t="str">
        <f>IFERROR(IF(VLOOKUP(Tb_Activiteiten[[#This Row],[Openstelling]],Tb_Openstelling[],2,0)=1,1,""),"")</f>
        <v/>
      </c>
      <c r="O337" s="192"/>
      <c r="P337" s="192"/>
      <c r="Q337" s="192"/>
      <c r="R337" s="192"/>
      <c r="S337" s="192"/>
      <c r="T337" s="192"/>
      <c r="U337" s="192"/>
      <c r="V337" s="192"/>
      <c r="W337" s="192"/>
      <c r="X337" s="192"/>
      <c r="Y337" s="192"/>
      <c r="Z337" s="192"/>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26"/>
      <c r="B338" s="192"/>
      <c r="C338" s="192"/>
      <c r="D338" s="192"/>
      <c r="E338" s="192"/>
      <c r="F338" s="328"/>
      <c r="G338" s="328"/>
      <c r="J338" s="192"/>
      <c r="K338" s="192"/>
      <c r="L338" s="327"/>
      <c r="M338" s="192"/>
      <c r="N338" t="str">
        <f>IFERROR(IF(VLOOKUP(Tb_Activiteiten[[#This Row],[Openstelling]],Tb_Openstelling[],2,0)=1,1,""),"")</f>
        <v/>
      </c>
      <c r="O338" s="192"/>
      <c r="P338" s="192"/>
      <c r="Q338" s="192"/>
      <c r="R338" s="192"/>
      <c r="S338" s="192"/>
      <c r="T338" s="192"/>
      <c r="U338" s="192"/>
      <c r="V338" s="192"/>
      <c r="W338" s="192"/>
      <c r="X338" s="192"/>
      <c r="Y338" s="192"/>
      <c r="Z338" s="192"/>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26"/>
      <c r="B339" s="192"/>
      <c r="C339" s="192"/>
      <c r="D339" s="192"/>
      <c r="E339" s="192"/>
      <c r="F339" s="328"/>
      <c r="G339" s="328"/>
      <c r="J339" s="192"/>
      <c r="K339" s="192"/>
      <c r="L339" s="327"/>
      <c r="M339" s="192"/>
      <c r="N339" t="str">
        <f>IFERROR(IF(VLOOKUP(Tb_Activiteiten[[#This Row],[Openstelling]],Tb_Openstelling[],2,0)=1,1,""),"")</f>
        <v/>
      </c>
      <c r="O339" s="192"/>
      <c r="P339" s="192"/>
      <c r="Q339" s="192"/>
      <c r="R339" s="192"/>
      <c r="S339" s="192"/>
      <c r="T339" s="192"/>
      <c r="U339" s="192"/>
      <c r="V339" s="192"/>
      <c r="W339" s="192"/>
      <c r="X339" s="192"/>
      <c r="Y339" s="192"/>
      <c r="Z339" s="192"/>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26"/>
      <c r="B340" s="192"/>
      <c r="C340" s="192"/>
      <c r="D340" s="192"/>
      <c r="E340" s="192"/>
      <c r="F340" s="328"/>
      <c r="G340" s="328"/>
      <c r="J340" s="192"/>
      <c r="K340" s="192"/>
      <c r="L340" s="327"/>
      <c r="M340" s="192"/>
      <c r="N340" t="str">
        <f>IFERROR(IF(VLOOKUP(Tb_Activiteiten[[#This Row],[Openstelling]],Tb_Openstelling[],2,0)=1,1,""),"")</f>
        <v/>
      </c>
      <c r="O340" s="192"/>
      <c r="P340" s="192"/>
      <c r="Q340" s="192"/>
      <c r="R340" s="192"/>
      <c r="S340" s="192"/>
      <c r="T340" s="192"/>
      <c r="U340" s="192"/>
      <c r="V340" s="192"/>
      <c r="W340" s="192"/>
      <c r="X340" s="192"/>
      <c r="Y340" s="192"/>
      <c r="Z340" s="192"/>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26"/>
      <c r="B341" s="192"/>
      <c r="C341" s="192"/>
      <c r="D341" s="192"/>
      <c r="E341" s="192"/>
      <c r="F341" s="328"/>
      <c r="G341" s="328"/>
      <c r="J341" s="192"/>
      <c r="K341" s="192"/>
      <c r="L341" s="327"/>
      <c r="M341" s="192"/>
      <c r="N341" t="str">
        <f>IFERROR(IF(VLOOKUP(Tb_Activiteiten[[#This Row],[Openstelling]],Tb_Openstelling[],2,0)=1,1,""),"")</f>
        <v/>
      </c>
      <c r="O341" s="192"/>
      <c r="P341" s="192"/>
      <c r="Q341" s="192"/>
      <c r="R341" s="192"/>
      <c r="S341" s="192"/>
      <c r="T341" s="192"/>
      <c r="U341" s="192"/>
      <c r="V341" s="192"/>
      <c r="W341" s="192"/>
      <c r="X341" s="192"/>
      <c r="Y341" s="192"/>
      <c r="Z341" s="192"/>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26"/>
      <c r="B342" s="192"/>
      <c r="C342" s="192"/>
      <c r="D342" s="192"/>
      <c r="E342" s="192"/>
      <c r="F342" s="328"/>
      <c r="G342" s="328"/>
      <c r="J342" s="192"/>
      <c r="K342" s="192"/>
      <c r="L342" s="327"/>
      <c r="M342" s="192"/>
      <c r="N342" t="str">
        <f>IFERROR(IF(VLOOKUP(Tb_Activiteiten[[#This Row],[Openstelling]],Tb_Openstelling[],2,0)=1,1,""),"")</f>
        <v/>
      </c>
      <c r="O342" s="192"/>
      <c r="P342" s="192"/>
      <c r="Q342" s="192"/>
      <c r="R342" s="192"/>
      <c r="S342" s="192"/>
      <c r="T342" s="192"/>
      <c r="U342" s="192"/>
      <c r="V342" s="192"/>
      <c r="W342" s="192"/>
      <c r="X342" s="192"/>
      <c r="Y342" s="192"/>
      <c r="Z342" s="192"/>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26"/>
      <c r="B343" s="192"/>
      <c r="C343" s="192"/>
      <c r="D343" s="192"/>
      <c r="E343" s="192"/>
      <c r="F343" s="328"/>
      <c r="G343" s="328"/>
      <c r="J343" s="192"/>
      <c r="K343" s="192"/>
      <c r="L343" s="327"/>
      <c r="M343" s="192"/>
      <c r="N343" t="str">
        <f>IFERROR(IF(VLOOKUP(Tb_Activiteiten[[#This Row],[Openstelling]],Tb_Openstelling[],2,0)=1,1,""),"")</f>
        <v/>
      </c>
      <c r="O343" s="192"/>
      <c r="P343" s="192"/>
      <c r="Q343" s="192"/>
      <c r="R343" s="192"/>
      <c r="S343" s="192"/>
      <c r="T343" s="192"/>
      <c r="U343" s="192"/>
      <c r="V343" s="192"/>
      <c r="W343" s="192"/>
      <c r="X343" s="192"/>
      <c r="Y343" s="192"/>
      <c r="Z343" s="192"/>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26"/>
      <c r="B344" s="192"/>
      <c r="C344" s="192"/>
      <c r="D344" s="192"/>
      <c r="E344" s="192"/>
      <c r="F344" s="328"/>
      <c r="G344" s="328"/>
      <c r="J344" s="192"/>
      <c r="K344" s="192"/>
      <c r="L344" s="327"/>
      <c r="M344" s="192"/>
      <c r="N344" t="str">
        <f>IFERROR(IF(VLOOKUP(Tb_Activiteiten[[#This Row],[Openstelling]],Tb_Openstelling[],2,0)=1,1,""),"")</f>
        <v/>
      </c>
      <c r="O344" s="192"/>
      <c r="P344" s="192"/>
      <c r="Q344" s="192"/>
      <c r="R344" s="192"/>
      <c r="S344" s="192"/>
      <c r="T344" s="192"/>
      <c r="U344" s="192"/>
      <c r="V344" s="192"/>
      <c r="W344" s="192"/>
      <c r="X344" s="192"/>
      <c r="Y344" s="192"/>
      <c r="Z344" s="192"/>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26"/>
      <c r="B345" s="192"/>
      <c r="C345" s="192"/>
      <c r="D345" s="192"/>
      <c r="E345" s="192"/>
      <c r="F345" s="328"/>
      <c r="G345" s="328"/>
      <c r="J345" s="192"/>
      <c r="K345" s="192"/>
      <c r="L345" s="327"/>
      <c r="M345" s="192"/>
      <c r="N345" t="str">
        <f>IFERROR(IF(VLOOKUP(Tb_Activiteiten[[#This Row],[Openstelling]],Tb_Openstelling[],2,0)=1,1,""),"")</f>
        <v/>
      </c>
      <c r="O345" s="192"/>
      <c r="P345" s="192"/>
      <c r="Q345" s="192"/>
      <c r="R345" s="192"/>
      <c r="S345" s="192"/>
      <c r="T345" s="192"/>
      <c r="U345" s="192"/>
      <c r="V345" s="192"/>
      <c r="W345" s="192"/>
      <c r="X345" s="192"/>
      <c r="Y345" s="192"/>
      <c r="Z345" s="192"/>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26"/>
      <c r="B346" s="192"/>
      <c r="C346" s="192"/>
      <c r="D346" s="192"/>
      <c r="E346" s="192"/>
      <c r="F346" s="328"/>
      <c r="G346" s="328"/>
      <c r="J346" s="192"/>
      <c r="K346" s="192"/>
      <c r="L346" s="327"/>
      <c r="M346" s="192"/>
      <c r="N346" t="str">
        <f>IFERROR(IF(VLOOKUP(Tb_Activiteiten[[#This Row],[Openstelling]],Tb_Openstelling[],2,0)=1,1,""),"")</f>
        <v/>
      </c>
      <c r="O346" s="192"/>
      <c r="P346" s="192"/>
      <c r="Q346" s="192"/>
      <c r="R346" s="192"/>
      <c r="S346" s="192"/>
      <c r="T346" s="192"/>
      <c r="U346" s="192"/>
      <c r="V346" s="192"/>
      <c r="W346" s="192"/>
      <c r="X346" s="192"/>
      <c r="Y346" s="192"/>
      <c r="Z346" s="192"/>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26"/>
      <c r="B347" s="192"/>
      <c r="C347" s="192"/>
      <c r="D347" s="192"/>
      <c r="E347" s="192"/>
      <c r="F347" s="328"/>
      <c r="G347" s="328"/>
      <c r="J347" s="192"/>
      <c r="K347" s="192"/>
      <c r="L347" s="327"/>
      <c r="M347" s="192"/>
      <c r="N347" t="str">
        <f>IFERROR(IF(VLOOKUP(Tb_Activiteiten[[#This Row],[Openstelling]],Tb_Openstelling[],2,0)=1,1,""),"")</f>
        <v/>
      </c>
      <c r="O347" s="192"/>
      <c r="P347" s="192"/>
      <c r="Q347" s="192"/>
      <c r="R347" s="192"/>
      <c r="S347" s="192"/>
      <c r="T347" s="192"/>
      <c r="U347" s="192"/>
      <c r="V347" s="192"/>
      <c r="W347" s="192"/>
      <c r="X347" s="192"/>
      <c r="Y347" s="192"/>
      <c r="Z347" s="192"/>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26"/>
      <c r="B348" s="192"/>
      <c r="C348" s="192"/>
      <c r="D348" s="192"/>
      <c r="E348" s="192"/>
      <c r="F348" s="328"/>
      <c r="G348" s="328"/>
      <c r="J348" s="192"/>
      <c r="K348" s="192"/>
      <c r="L348" s="327"/>
      <c r="M348" s="192"/>
      <c r="N348" t="str">
        <f>IFERROR(IF(VLOOKUP(Tb_Activiteiten[[#This Row],[Openstelling]],Tb_Openstelling[],2,0)=1,1,""),"")</f>
        <v/>
      </c>
      <c r="O348" s="192"/>
      <c r="P348" s="192"/>
      <c r="Q348" s="192"/>
      <c r="R348" s="192"/>
      <c r="S348" s="192"/>
      <c r="T348" s="192"/>
      <c r="U348" s="192"/>
      <c r="V348" s="192"/>
      <c r="W348" s="192"/>
      <c r="X348" s="192"/>
      <c r="Y348" s="192"/>
      <c r="Z348" s="192"/>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26"/>
      <c r="B349" s="192"/>
      <c r="C349" s="192"/>
      <c r="D349" s="192"/>
      <c r="E349" s="192"/>
      <c r="F349" s="328"/>
      <c r="G349" s="328"/>
      <c r="J349" s="192"/>
      <c r="K349" s="192"/>
      <c r="L349" s="327"/>
      <c r="M349" s="192"/>
      <c r="N349" t="str">
        <f>IFERROR(IF(VLOOKUP(Tb_Activiteiten[[#This Row],[Openstelling]],Tb_Openstelling[],2,0)=1,1,""),"")</f>
        <v/>
      </c>
      <c r="O349" s="192"/>
      <c r="P349" s="192"/>
      <c r="Q349" s="192"/>
      <c r="R349" s="192"/>
      <c r="S349" s="192"/>
      <c r="T349" s="192"/>
      <c r="U349" s="192"/>
      <c r="V349" s="192"/>
      <c r="W349" s="192"/>
      <c r="X349" s="192"/>
      <c r="Y349" s="192"/>
      <c r="Z349" s="192"/>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26"/>
      <c r="B350" s="192"/>
      <c r="C350" s="192"/>
      <c r="D350" s="192"/>
      <c r="E350" s="192"/>
      <c r="F350" s="328"/>
      <c r="G350" s="328"/>
      <c r="J350" s="192"/>
      <c r="K350" s="192"/>
      <c r="L350" s="327"/>
      <c r="M350" s="192"/>
      <c r="N350" t="str">
        <f>IFERROR(IF(VLOOKUP(Tb_Activiteiten[[#This Row],[Openstelling]],Tb_Openstelling[],2,0)=1,1,""),"")</f>
        <v/>
      </c>
      <c r="O350" s="192"/>
      <c r="P350" s="192"/>
      <c r="Q350" s="192"/>
      <c r="R350" s="192"/>
      <c r="S350" s="192"/>
      <c r="T350" s="192"/>
      <c r="U350" s="192"/>
      <c r="V350" s="192"/>
      <c r="W350" s="192"/>
      <c r="X350" s="192"/>
      <c r="Y350" s="192"/>
      <c r="Z350" s="192"/>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26"/>
      <c r="B351" s="192"/>
      <c r="C351" s="192"/>
      <c r="D351" s="192"/>
      <c r="E351" s="192"/>
      <c r="F351" s="328"/>
      <c r="G351" s="328"/>
      <c r="J351" s="192"/>
      <c r="K351" s="192"/>
      <c r="L351" s="327"/>
      <c r="M351" s="192"/>
      <c r="N351" t="str">
        <f>IFERROR(IF(VLOOKUP(Tb_Activiteiten[[#This Row],[Openstelling]],Tb_Openstelling[],2,0)=1,1,""),"")</f>
        <v/>
      </c>
      <c r="O351" s="192"/>
      <c r="P351" s="192"/>
      <c r="Q351" s="192"/>
      <c r="R351" s="192"/>
      <c r="S351" s="192"/>
      <c r="T351" s="192"/>
      <c r="U351" s="192"/>
      <c r="V351" s="192"/>
      <c r="W351" s="192"/>
      <c r="X351" s="192"/>
      <c r="Y351" s="192"/>
      <c r="Z351" s="192"/>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26"/>
      <c r="B352" s="192"/>
      <c r="C352" s="192"/>
      <c r="D352" s="192"/>
      <c r="E352" s="192"/>
      <c r="F352" s="328"/>
      <c r="G352" s="328"/>
      <c r="J352" s="192"/>
      <c r="K352" s="192"/>
      <c r="L352" s="327"/>
      <c r="M352" s="192"/>
      <c r="N352" t="str">
        <f>IFERROR(IF(VLOOKUP(Tb_Activiteiten[[#This Row],[Openstelling]],Tb_Openstelling[],2,0)=1,1,""),"")</f>
        <v/>
      </c>
      <c r="O352" s="192"/>
      <c r="P352" s="192"/>
      <c r="Q352" s="192"/>
      <c r="R352" s="192"/>
      <c r="S352" s="192"/>
      <c r="T352" s="192"/>
      <c r="U352" s="192"/>
      <c r="V352" s="192"/>
      <c r="W352" s="192"/>
      <c r="X352" s="192"/>
      <c r="Y352" s="192"/>
      <c r="Z352" s="192"/>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26"/>
      <c r="B353" s="192"/>
      <c r="C353" s="192"/>
      <c r="D353" s="192"/>
      <c r="E353" s="192"/>
      <c r="F353" s="328"/>
      <c r="G353" s="328"/>
      <c r="J353" s="192"/>
      <c r="K353" s="192"/>
      <c r="L353" s="327"/>
      <c r="M353" s="192"/>
      <c r="N353" t="str">
        <f>IFERROR(IF(VLOOKUP(Tb_Activiteiten[[#This Row],[Openstelling]],Tb_Openstelling[],2,0)=1,1,""),"")</f>
        <v/>
      </c>
      <c r="O353" s="192"/>
      <c r="P353" s="192"/>
      <c r="Q353" s="192"/>
      <c r="R353" s="192"/>
      <c r="S353" s="192"/>
      <c r="T353" s="192"/>
      <c r="U353" s="192"/>
      <c r="V353" s="192"/>
      <c r="W353" s="192"/>
      <c r="X353" s="192"/>
      <c r="Y353" s="192"/>
      <c r="Z353" s="192"/>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26"/>
      <c r="B354" s="192"/>
      <c r="C354" s="192"/>
      <c r="D354" s="192"/>
      <c r="E354" s="192"/>
      <c r="F354" s="328"/>
      <c r="G354" s="328"/>
      <c r="J354" s="192"/>
      <c r="K354" s="192"/>
      <c r="L354" s="327"/>
      <c r="M354" s="192"/>
      <c r="N354" t="str">
        <f>IFERROR(IF(VLOOKUP(Tb_Activiteiten[[#This Row],[Openstelling]],Tb_Openstelling[],2,0)=1,1,""),"")</f>
        <v/>
      </c>
      <c r="O354" s="192"/>
      <c r="P354" s="192"/>
      <c r="Q354" s="192"/>
      <c r="R354" s="192"/>
      <c r="S354" s="192"/>
      <c r="T354" s="192"/>
      <c r="U354" s="192"/>
      <c r="V354" s="192"/>
      <c r="W354" s="192"/>
      <c r="X354" s="192"/>
      <c r="Y354" s="192"/>
      <c r="Z354" s="192"/>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26"/>
      <c r="B355" s="192"/>
      <c r="C355" s="192"/>
      <c r="D355" s="192"/>
      <c r="E355" s="192"/>
      <c r="F355" s="328"/>
      <c r="G355" s="328"/>
      <c r="J355" s="192"/>
      <c r="K355" s="192"/>
      <c r="L355" s="327"/>
      <c r="M355" s="192"/>
      <c r="N355" t="str">
        <f>IFERROR(IF(VLOOKUP(Tb_Activiteiten[[#This Row],[Openstelling]],Tb_Openstelling[],2,0)=1,1,""),"")</f>
        <v/>
      </c>
      <c r="O355" s="192"/>
      <c r="P355" s="192"/>
      <c r="Q355" s="192"/>
      <c r="R355" s="192"/>
      <c r="S355" s="192"/>
      <c r="T355" s="192"/>
      <c r="U355" s="192"/>
      <c r="V355" s="192"/>
      <c r="W355" s="192"/>
      <c r="X355" s="192"/>
      <c r="Y355" s="192"/>
      <c r="Z355" s="192"/>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26"/>
      <c r="B356" s="192"/>
      <c r="C356" s="192"/>
      <c r="D356" s="192"/>
      <c r="E356" s="192"/>
      <c r="F356" s="328"/>
      <c r="G356" s="328"/>
      <c r="J356" s="192"/>
      <c r="K356" s="192"/>
      <c r="L356" s="327"/>
      <c r="M356" s="192"/>
      <c r="N356" t="str">
        <f>IFERROR(IF(VLOOKUP(Tb_Activiteiten[[#This Row],[Openstelling]],Tb_Openstelling[],2,0)=1,1,""),"")</f>
        <v/>
      </c>
      <c r="O356" s="192"/>
      <c r="P356" s="192"/>
      <c r="Q356" s="192"/>
      <c r="R356" s="192"/>
      <c r="S356" s="192"/>
      <c r="T356" s="192"/>
      <c r="U356" s="192"/>
      <c r="V356" s="192"/>
      <c r="W356" s="192"/>
      <c r="X356" s="192"/>
      <c r="Y356" s="192"/>
      <c r="Z356" s="192"/>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26"/>
      <c r="B357" s="192"/>
      <c r="C357" s="192"/>
      <c r="D357" s="192"/>
      <c r="E357" s="192"/>
      <c r="F357" s="328"/>
      <c r="G357" s="328"/>
      <c r="J357" s="192"/>
      <c r="K357" s="192"/>
      <c r="L357" s="327"/>
      <c r="M357" s="192"/>
      <c r="N357" t="str">
        <f>IFERROR(IF(VLOOKUP(Tb_Activiteiten[[#This Row],[Openstelling]],Tb_Openstelling[],2,0)=1,1,""),"")</f>
        <v/>
      </c>
      <c r="O357" s="192"/>
      <c r="P357" s="192"/>
      <c r="Q357" s="192"/>
      <c r="R357" s="192"/>
      <c r="S357" s="192"/>
      <c r="T357" s="192"/>
      <c r="U357" s="192"/>
      <c r="V357" s="192"/>
      <c r="W357" s="192"/>
      <c r="X357" s="192"/>
      <c r="Y357" s="192"/>
      <c r="Z357" s="192"/>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26"/>
      <c r="B358" s="192"/>
      <c r="C358" s="192"/>
      <c r="D358" s="192"/>
      <c r="E358" s="192"/>
      <c r="F358" s="328"/>
      <c r="G358" s="328"/>
      <c r="J358" s="192"/>
      <c r="K358" s="192"/>
      <c r="L358" s="327"/>
      <c r="M358" s="192"/>
      <c r="N358" t="str">
        <f>IFERROR(IF(VLOOKUP(Tb_Activiteiten[[#This Row],[Openstelling]],Tb_Openstelling[],2,0)=1,1,""),"")</f>
        <v/>
      </c>
      <c r="O358" s="192"/>
      <c r="P358" s="192"/>
      <c r="Q358" s="192"/>
      <c r="R358" s="192"/>
      <c r="S358" s="192"/>
      <c r="T358" s="192"/>
      <c r="U358" s="192"/>
      <c r="V358" s="192"/>
      <c r="W358" s="192"/>
      <c r="X358" s="192"/>
      <c r="Y358" s="192"/>
      <c r="Z358" s="192"/>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26"/>
      <c r="B359" s="192"/>
      <c r="C359" s="192"/>
      <c r="D359" s="192"/>
      <c r="E359" s="192"/>
      <c r="F359" s="328"/>
      <c r="G359" s="328"/>
      <c r="J359" s="192"/>
      <c r="K359" s="192"/>
      <c r="L359" s="327"/>
      <c r="M359" s="192"/>
      <c r="N359" t="str">
        <f>IFERROR(IF(VLOOKUP(Tb_Activiteiten[[#This Row],[Openstelling]],Tb_Openstelling[],2,0)=1,1,""),"")</f>
        <v/>
      </c>
      <c r="O359" s="192"/>
      <c r="P359" s="192"/>
      <c r="Q359" s="192"/>
      <c r="R359" s="192"/>
      <c r="S359" s="192"/>
      <c r="T359" s="192"/>
      <c r="U359" s="192"/>
      <c r="V359" s="192"/>
      <c r="W359" s="192"/>
      <c r="X359" s="192"/>
      <c r="Y359" s="192"/>
      <c r="Z359" s="192"/>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26"/>
      <c r="B360" s="192"/>
      <c r="C360" s="192"/>
      <c r="D360" s="192"/>
      <c r="E360" s="192"/>
      <c r="F360" s="328"/>
      <c r="G360" s="328"/>
      <c r="J360" s="192"/>
      <c r="K360" s="192"/>
      <c r="L360" s="327"/>
      <c r="M360" s="192"/>
      <c r="N360" t="str">
        <f>IFERROR(IF(VLOOKUP(Tb_Activiteiten[[#This Row],[Openstelling]],Tb_Openstelling[],2,0)=1,1,""),"")</f>
        <v/>
      </c>
      <c r="O360" s="192"/>
      <c r="P360" s="192"/>
      <c r="Q360" s="192"/>
      <c r="R360" s="192"/>
      <c r="S360" s="192"/>
      <c r="T360" s="192"/>
      <c r="U360" s="192"/>
      <c r="V360" s="192"/>
      <c r="W360" s="192"/>
      <c r="X360" s="192"/>
      <c r="Y360" s="192"/>
      <c r="Z360" s="192"/>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26"/>
      <c r="B361" s="192"/>
      <c r="C361" s="192"/>
      <c r="D361" s="192"/>
      <c r="E361" s="192"/>
      <c r="F361" s="328"/>
      <c r="G361" s="328"/>
      <c r="J361" s="192"/>
      <c r="K361" s="192"/>
      <c r="L361" s="327"/>
      <c r="M361" s="192"/>
      <c r="N361" t="str">
        <f>IFERROR(IF(VLOOKUP(Tb_Activiteiten[[#This Row],[Openstelling]],Tb_Openstelling[],2,0)=1,1,""),"")</f>
        <v/>
      </c>
      <c r="O361" s="192"/>
      <c r="P361" s="192"/>
      <c r="Q361" s="192"/>
      <c r="R361" s="192"/>
      <c r="S361" s="192"/>
      <c r="T361" s="192"/>
      <c r="U361" s="192"/>
      <c r="V361" s="192"/>
      <c r="W361" s="192"/>
      <c r="X361" s="192"/>
      <c r="Y361" s="192"/>
      <c r="Z361" s="192"/>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26"/>
      <c r="B362" s="192"/>
      <c r="C362" s="192"/>
      <c r="D362" s="192"/>
      <c r="E362" s="192"/>
      <c r="F362" s="328"/>
      <c r="G362" s="328"/>
      <c r="J362" s="192"/>
      <c r="K362" s="192"/>
      <c r="L362" s="327"/>
      <c r="M362" s="192"/>
      <c r="N362" t="str">
        <f>IFERROR(IF(VLOOKUP(Tb_Activiteiten[[#This Row],[Openstelling]],Tb_Openstelling[],2,0)=1,1,""),"")</f>
        <v/>
      </c>
      <c r="O362" s="192"/>
      <c r="P362" s="192"/>
      <c r="Q362" s="192"/>
      <c r="R362" s="192"/>
      <c r="S362" s="192"/>
      <c r="T362" s="192"/>
      <c r="U362" s="192"/>
      <c r="V362" s="192"/>
      <c r="W362" s="192"/>
      <c r="X362" s="192"/>
      <c r="Y362" s="192"/>
      <c r="Z362" s="192"/>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26"/>
      <c r="B363" s="192"/>
      <c r="C363" s="192"/>
      <c r="D363" s="192"/>
      <c r="E363" s="192"/>
      <c r="F363" s="328"/>
      <c r="G363" s="328"/>
      <c r="J363" s="192"/>
      <c r="K363" s="192"/>
      <c r="L363" s="327"/>
      <c r="M363" s="192"/>
      <c r="N363" t="str">
        <f>IFERROR(IF(VLOOKUP(Tb_Activiteiten[[#This Row],[Openstelling]],Tb_Openstelling[],2,0)=1,1,""),"")</f>
        <v/>
      </c>
      <c r="O363" s="192"/>
      <c r="P363" s="192"/>
      <c r="Q363" s="192"/>
      <c r="R363" s="192"/>
      <c r="S363" s="192"/>
      <c r="T363" s="192"/>
      <c r="U363" s="192"/>
      <c r="V363" s="192"/>
      <c r="W363" s="192"/>
      <c r="X363" s="192"/>
      <c r="Y363" s="192"/>
      <c r="Z363" s="192"/>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26"/>
      <c r="B364" s="192"/>
      <c r="C364" s="192"/>
      <c r="D364" s="192"/>
      <c r="E364" s="192"/>
      <c r="F364" s="328"/>
      <c r="G364" s="328"/>
      <c r="J364" s="192"/>
      <c r="K364" s="192"/>
      <c r="L364" s="327"/>
      <c r="M364" s="192"/>
      <c r="N364" t="str">
        <f>IFERROR(IF(VLOOKUP(Tb_Activiteiten[[#This Row],[Openstelling]],Tb_Openstelling[],2,0)=1,1,""),"")</f>
        <v/>
      </c>
      <c r="O364" s="192"/>
      <c r="P364" s="192"/>
      <c r="Q364" s="192"/>
      <c r="R364" s="192"/>
      <c r="S364" s="192"/>
      <c r="T364" s="192"/>
      <c r="U364" s="192"/>
      <c r="V364" s="192"/>
      <c r="W364" s="192"/>
      <c r="X364" s="192"/>
      <c r="Y364" s="192"/>
      <c r="Z364" s="192"/>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26"/>
      <c r="B365" s="192"/>
      <c r="C365" s="192"/>
      <c r="D365" s="192"/>
      <c r="E365" s="192"/>
      <c r="F365" s="328"/>
      <c r="G365" s="328"/>
      <c r="J365" s="192"/>
      <c r="K365" s="192"/>
      <c r="L365" s="327"/>
      <c r="M365" s="192"/>
      <c r="N365" t="str">
        <f>IFERROR(IF(VLOOKUP(Tb_Activiteiten[[#This Row],[Openstelling]],Tb_Openstelling[],2,0)=1,1,""),"")</f>
        <v/>
      </c>
      <c r="O365" s="192"/>
      <c r="P365" s="192"/>
      <c r="Q365" s="192"/>
      <c r="R365" s="192"/>
      <c r="S365" s="192"/>
      <c r="T365" s="192"/>
      <c r="U365" s="192"/>
      <c r="V365" s="192"/>
      <c r="W365" s="192"/>
      <c r="X365" s="192"/>
      <c r="Y365" s="192"/>
      <c r="Z365" s="192"/>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26"/>
      <c r="B366" s="192"/>
      <c r="C366" s="192"/>
      <c r="D366" s="192"/>
      <c r="E366" s="192"/>
      <c r="F366" s="328"/>
      <c r="G366" s="328"/>
      <c r="J366" s="192"/>
      <c r="K366" s="192"/>
      <c r="L366" s="327"/>
      <c r="M366" s="192"/>
      <c r="N366" t="str">
        <f>IFERROR(IF(VLOOKUP(Tb_Activiteiten[[#This Row],[Openstelling]],Tb_Openstelling[],2,0)=1,1,""),"")</f>
        <v/>
      </c>
      <c r="O366" s="192"/>
      <c r="P366" s="192"/>
      <c r="Q366" s="192"/>
      <c r="R366" s="192"/>
      <c r="S366" s="192"/>
      <c r="T366" s="192"/>
      <c r="U366" s="192"/>
      <c r="V366" s="192"/>
      <c r="W366" s="192"/>
      <c r="X366" s="192"/>
      <c r="Y366" s="192"/>
      <c r="Z366" s="192"/>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26"/>
      <c r="B367" s="192"/>
      <c r="C367" s="192"/>
      <c r="D367" s="192"/>
      <c r="E367" s="192"/>
      <c r="F367" s="328"/>
      <c r="G367" s="328"/>
      <c r="J367" s="192"/>
      <c r="K367" s="192"/>
      <c r="L367" s="327"/>
      <c r="M367" s="192"/>
      <c r="N367" t="str">
        <f>IFERROR(IF(VLOOKUP(Tb_Activiteiten[[#This Row],[Openstelling]],Tb_Openstelling[],2,0)=1,1,""),"")</f>
        <v/>
      </c>
      <c r="O367" s="192"/>
      <c r="P367" s="192"/>
      <c r="Q367" s="192"/>
      <c r="R367" s="192"/>
      <c r="S367" s="192"/>
      <c r="T367" s="192"/>
      <c r="U367" s="192"/>
      <c r="V367" s="192"/>
      <c r="W367" s="192"/>
      <c r="X367" s="192"/>
      <c r="Y367" s="192"/>
      <c r="Z367" s="192"/>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26"/>
      <c r="B368" s="192"/>
      <c r="C368" s="192"/>
      <c r="D368" s="192"/>
      <c r="E368" s="192"/>
      <c r="F368" s="328"/>
      <c r="G368" s="328"/>
      <c r="J368" s="192"/>
      <c r="K368" s="192"/>
      <c r="L368" s="327"/>
      <c r="M368" s="192"/>
      <c r="N368" t="str">
        <f>IFERROR(IF(VLOOKUP(Tb_Activiteiten[[#This Row],[Openstelling]],Tb_Openstelling[],2,0)=1,1,""),"")</f>
        <v/>
      </c>
      <c r="O368" s="192"/>
      <c r="P368" s="192"/>
      <c r="Q368" s="192"/>
      <c r="R368" s="192"/>
      <c r="S368" s="192"/>
      <c r="T368" s="192"/>
      <c r="U368" s="192"/>
      <c r="V368" s="192"/>
      <c r="W368" s="192"/>
      <c r="X368" s="192"/>
      <c r="Y368" s="192"/>
      <c r="Z368" s="192"/>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26"/>
      <c r="B369" s="192"/>
      <c r="C369" s="192"/>
      <c r="D369" s="192"/>
      <c r="E369" s="192"/>
      <c r="F369" s="328"/>
      <c r="G369" s="328"/>
      <c r="J369" s="192"/>
      <c r="K369" s="192"/>
      <c r="L369" s="327"/>
      <c r="M369" s="192"/>
      <c r="N369" t="str">
        <f>IFERROR(IF(VLOOKUP(Tb_Activiteiten[[#This Row],[Openstelling]],Tb_Openstelling[],2,0)=1,1,""),"")</f>
        <v/>
      </c>
      <c r="O369" s="192"/>
      <c r="P369" s="192"/>
      <c r="Q369" s="192"/>
      <c r="R369" s="192"/>
      <c r="S369" s="192"/>
      <c r="T369" s="192"/>
      <c r="U369" s="192"/>
      <c r="V369" s="192"/>
      <c r="W369" s="192"/>
      <c r="X369" s="192"/>
      <c r="Y369" s="192"/>
      <c r="Z369" s="192"/>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26"/>
      <c r="B370" s="192"/>
      <c r="C370" s="192"/>
      <c r="D370" s="192"/>
      <c r="E370" s="192"/>
      <c r="F370" s="328"/>
      <c r="G370" s="328"/>
      <c r="J370" s="192"/>
      <c r="K370" s="192"/>
      <c r="L370" s="327"/>
      <c r="M370" s="192"/>
      <c r="N370" t="str">
        <f>IFERROR(IF(VLOOKUP(Tb_Activiteiten[[#This Row],[Openstelling]],Tb_Openstelling[],2,0)=1,1,""),"")</f>
        <v/>
      </c>
      <c r="O370" s="192"/>
      <c r="P370" s="192"/>
      <c r="Q370" s="192"/>
      <c r="R370" s="192"/>
      <c r="S370" s="192"/>
      <c r="T370" s="192"/>
      <c r="U370" s="192"/>
      <c r="V370" s="192"/>
      <c r="W370" s="192"/>
      <c r="X370" s="192"/>
      <c r="Y370" s="192"/>
      <c r="Z370" s="192"/>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26"/>
      <c r="B371" s="192"/>
      <c r="C371" s="192"/>
      <c r="D371" s="192"/>
      <c r="E371" s="192"/>
      <c r="F371" s="328"/>
      <c r="G371" s="328"/>
      <c r="J371" s="192"/>
      <c r="K371" s="192"/>
      <c r="L371" s="327"/>
      <c r="M371" s="192"/>
      <c r="N371" t="str">
        <f>IFERROR(IF(VLOOKUP(Tb_Activiteiten[[#This Row],[Openstelling]],Tb_Openstelling[],2,0)=1,1,""),"")</f>
        <v/>
      </c>
      <c r="O371" s="192"/>
      <c r="P371" s="192"/>
      <c r="Q371" s="192"/>
      <c r="R371" s="192"/>
      <c r="S371" s="192"/>
      <c r="T371" s="192"/>
      <c r="U371" s="192"/>
      <c r="V371" s="192"/>
      <c r="W371" s="192"/>
      <c r="X371" s="192"/>
      <c r="Y371" s="192"/>
      <c r="Z371" s="192"/>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26"/>
      <c r="B372" s="192"/>
      <c r="C372" s="192"/>
      <c r="D372" s="192"/>
      <c r="E372" s="192"/>
      <c r="F372" s="328"/>
      <c r="G372" s="328"/>
      <c r="J372" s="192"/>
      <c r="K372" s="192"/>
      <c r="L372" s="327"/>
      <c r="M372" s="192"/>
      <c r="N372" t="str">
        <f>IFERROR(IF(VLOOKUP(Tb_Activiteiten[[#This Row],[Openstelling]],Tb_Openstelling[],2,0)=1,1,""),"")</f>
        <v/>
      </c>
      <c r="O372" s="192"/>
      <c r="P372" s="192"/>
      <c r="Q372" s="192"/>
      <c r="R372" s="192"/>
      <c r="S372" s="192"/>
      <c r="T372" s="192"/>
      <c r="U372" s="192"/>
      <c r="V372" s="192"/>
      <c r="W372" s="192"/>
      <c r="X372" s="192"/>
      <c r="Y372" s="192"/>
      <c r="Z372" s="192"/>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26"/>
      <c r="B373" s="192"/>
      <c r="C373" s="192"/>
      <c r="D373" s="192"/>
      <c r="E373" s="192"/>
      <c r="F373" s="328"/>
      <c r="G373" s="328"/>
      <c r="J373" s="192"/>
      <c r="K373" s="192"/>
      <c r="L373" s="327"/>
      <c r="M373" s="192"/>
      <c r="N373" t="str">
        <f>IFERROR(IF(VLOOKUP(Tb_Activiteiten[[#This Row],[Openstelling]],Tb_Openstelling[],2,0)=1,1,""),"")</f>
        <v/>
      </c>
      <c r="O373" s="192"/>
      <c r="P373" s="192"/>
      <c r="Q373" s="192"/>
      <c r="R373" s="192"/>
      <c r="S373" s="192"/>
      <c r="T373" s="192"/>
      <c r="U373" s="192"/>
      <c r="V373" s="192"/>
      <c r="W373" s="192"/>
      <c r="X373" s="192"/>
      <c r="Y373" s="192"/>
      <c r="Z373" s="192"/>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26"/>
      <c r="B374" s="192"/>
      <c r="C374" s="192"/>
      <c r="D374" s="192"/>
      <c r="E374" s="192"/>
      <c r="F374" s="328"/>
      <c r="G374" s="328"/>
      <c r="J374" s="192"/>
      <c r="K374" s="192"/>
      <c r="L374" s="327"/>
      <c r="M374" s="192"/>
      <c r="N374" t="str">
        <f>IFERROR(IF(VLOOKUP(Tb_Activiteiten[[#This Row],[Openstelling]],Tb_Openstelling[],2,0)=1,1,""),"")</f>
        <v/>
      </c>
      <c r="O374" s="192"/>
      <c r="P374" s="192"/>
      <c r="Q374" s="192"/>
      <c r="R374" s="192"/>
      <c r="S374" s="192"/>
      <c r="T374" s="192"/>
      <c r="U374" s="192"/>
      <c r="V374" s="192"/>
      <c r="W374" s="192"/>
      <c r="X374" s="192"/>
      <c r="Y374" s="192"/>
      <c r="Z374" s="192"/>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26"/>
      <c r="B375" s="192"/>
      <c r="C375" s="192"/>
      <c r="D375" s="192"/>
      <c r="E375" s="192"/>
      <c r="F375" s="328"/>
      <c r="G375" s="328"/>
      <c r="J375" s="192"/>
      <c r="K375" s="192"/>
      <c r="L375" s="327"/>
      <c r="M375" s="192"/>
      <c r="N375" t="str">
        <f>IFERROR(IF(VLOOKUP(Tb_Activiteiten[[#This Row],[Openstelling]],Tb_Openstelling[],2,0)=1,1,""),"")</f>
        <v/>
      </c>
      <c r="O375" s="192"/>
      <c r="P375" s="192"/>
      <c r="Q375" s="192"/>
      <c r="R375" s="192"/>
      <c r="S375" s="192"/>
      <c r="T375" s="192"/>
      <c r="U375" s="192"/>
      <c r="V375" s="192"/>
      <c r="W375" s="192"/>
      <c r="X375" s="192"/>
      <c r="Y375" s="192"/>
      <c r="Z375" s="192"/>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26"/>
      <c r="B376" s="192"/>
      <c r="C376" s="192"/>
      <c r="D376" s="192"/>
      <c r="E376" s="192"/>
      <c r="F376" s="328"/>
      <c r="G376" s="328"/>
      <c r="J376" s="192"/>
      <c r="K376" s="192"/>
      <c r="L376" s="327"/>
      <c r="M376" s="192"/>
      <c r="N376" t="str">
        <f>IFERROR(IF(VLOOKUP(Tb_Activiteiten[[#This Row],[Openstelling]],Tb_Openstelling[],2,0)=1,1,""),"")</f>
        <v/>
      </c>
      <c r="O376" s="192"/>
      <c r="P376" s="192"/>
      <c r="Q376" s="192"/>
      <c r="R376" s="192"/>
      <c r="S376" s="192"/>
      <c r="T376" s="192"/>
      <c r="U376" s="192"/>
      <c r="V376" s="192"/>
      <c r="W376" s="192"/>
      <c r="X376" s="192"/>
      <c r="Y376" s="192"/>
      <c r="Z376" s="192"/>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26"/>
      <c r="B377" s="192"/>
      <c r="C377" s="192"/>
      <c r="D377" s="192"/>
      <c r="E377" s="192"/>
      <c r="F377" s="328"/>
      <c r="G377" s="328"/>
      <c r="J377" s="192"/>
      <c r="K377" s="192"/>
      <c r="L377" s="327"/>
      <c r="M377" s="192"/>
      <c r="N377" t="str">
        <f>IFERROR(IF(VLOOKUP(Tb_Activiteiten[[#This Row],[Openstelling]],Tb_Openstelling[],2,0)=1,1,""),"")</f>
        <v/>
      </c>
      <c r="O377" s="192"/>
      <c r="P377" s="192"/>
      <c r="Q377" s="192"/>
      <c r="R377" s="192"/>
      <c r="S377" s="192"/>
      <c r="T377" s="192"/>
      <c r="U377" s="192"/>
      <c r="V377" s="192"/>
      <c r="W377" s="192"/>
      <c r="X377" s="192"/>
      <c r="Y377" s="192"/>
      <c r="Z377" s="192"/>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26"/>
      <c r="B378" s="192"/>
      <c r="C378" s="192"/>
      <c r="D378" s="192"/>
      <c r="E378" s="192"/>
      <c r="F378" s="328"/>
      <c r="G378" s="328"/>
      <c r="J378" s="192"/>
      <c r="K378" s="192"/>
      <c r="L378" s="327"/>
      <c r="M378" s="192"/>
      <c r="N378" t="str">
        <f>IFERROR(IF(VLOOKUP(Tb_Activiteiten[[#This Row],[Openstelling]],Tb_Openstelling[],2,0)=1,1,""),"")</f>
        <v/>
      </c>
      <c r="O378" s="192"/>
      <c r="P378" s="192"/>
      <c r="Q378" s="192"/>
      <c r="R378" s="192"/>
      <c r="S378" s="192"/>
      <c r="T378" s="192"/>
      <c r="U378" s="192"/>
      <c r="V378" s="192"/>
      <c r="W378" s="192"/>
      <c r="X378" s="192"/>
      <c r="Y378" s="192"/>
      <c r="Z378" s="192"/>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26"/>
      <c r="B379" s="192"/>
      <c r="C379" s="192"/>
      <c r="D379" s="192"/>
      <c r="E379" s="192"/>
      <c r="F379" s="328"/>
      <c r="G379" s="328"/>
      <c r="J379" s="192"/>
      <c r="K379" s="192"/>
      <c r="L379" s="327"/>
      <c r="M379" s="192"/>
      <c r="N379" t="str">
        <f>IFERROR(IF(VLOOKUP(Tb_Activiteiten[[#This Row],[Openstelling]],Tb_Openstelling[],2,0)=1,1,""),"")</f>
        <v/>
      </c>
      <c r="O379" s="192"/>
      <c r="P379" s="192"/>
      <c r="Q379" s="192"/>
      <c r="R379" s="192"/>
      <c r="S379" s="192"/>
      <c r="T379" s="192"/>
      <c r="U379" s="192"/>
      <c r="V379" s="192"/>
      <c r="W379" s="192"/>
      <c r="X379" s="192"/>
      <c r="Y379" s="192"/>
      <c r="Z379" s="192"/>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26"/>
      <c r="B380" s="192"/>
      <c r="C380" s="192"/>
      <c r="D380" s="192"/>
      <c r="E380" s="192"/>
      <c r="F380" s="328"/>
      <c r="G380" s="328"/>
      <c r="J380" s="192"/>
      <c r="K380" s="192"/>
      <c r="L380" s="327"/>
      <c r="M380" s="192"/>
      <c r="N380" t="str">
        <f>IFERROR(IF(VLOOKUP(Tb_Activiteiten[[#This Row],[Openstelling]],Tb_Openstelling[],2,0)=1,1,""),"")</f>
        <v/>
      </c>
      <c r="O380" s="192"/>
      <c r="P380" s="192"/>
      <c r="Q380" s="192"/>
      <c r="R380" s="192"/>
      <c r="S380" s="192"/>
      <c r="T380" s="192"/>
      <c r="U380" s="192"/>
      <c r="V380" s="192"/>
      <c r="W380" s="192"/>
      <c r="X380" s="192"/>
      <c r="Y380" s="192"/>
      <c r="Z380" s="192"/>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26"/>
      <c r="B381" s="192"/>
      <c r="C381" s="192"/>
      <c r="D381" s="192"/>
      <c r="E381" s="192"/>
      <c r="F381" s="328"/>
      <c r="G381" s="328"/>
      <c r="J381" s="192"/>
      <c r="K381" s="192"/>
      <c r="L381" s="327"/>
      <c r="M381" s="192"/>
      <c r="N381" t="str">
        <f>IFERROR(IF(VLOOKUP(Tb_Activiteiten[[#This Row],[Openstelling]],Tb_Openstelling[],2,0)=1,1,""),"")</f>
        <v/>
      </c>
      <c r="O381" s="192"/>
      <c r="P381" s="192"/>
      <c r="Q381" s="192"/>
      <c r="R381" s="192"/>
      <c r="S381" s="192"/>
      <c r="T381" s="192"/>
      <c r="U381" s="192"/>
      <c r="V381" s="192"/>
      <c r="W381" s="192"/>
      <c r="X381" s="192"/>
      <c r="Y381" s="192"/>
      <c r="Z381" s="192"/>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26"/>
      <c r="B382" s="192"/>
      <c r="C382" s="192"/>
      <c r="D382" s="192"/>
      <c r="E382" s="192"/>
      <c r="F382" s="328"/>
      <c r="G382" s="328"/>
      <c r="J382" s="192"/>
      <c r="K382" s="192"/>
      <c r="L382" s="327"/>
      <c r="M382" s="192"/>
      <c r="N382" t="str">
        <f>IFERROR(IF(VLOOKUP(Tb_Activiteiten[[#This Row],[Openstelling]],Tb_Openstelling[],2,0)=1,1,""),"")</f>
        <v/>
      </c>
      <c r="O382" s="192"/>
      <c r="P382" s="192"/>
      <c r="Q382" s="192"/>
      <c r="R382" s="192"/>
      <c r="S382" s="192"/>
      <c r="T382" s="192"/>
      <c r="U382" s="192"/>
      <c r="V382" s="192"/>
      <c r="W382" s="192"/>
      <c r="X382" s="192"/>
      <c r="Y382" s="192"/>
      <c r="Z382" s="192"/>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26"/>
      <c r="B383" s="192"/>
      <c r="C383" s="192"/>
      <c r="D383" s="192"/>
      <c r="E383" s="192"/>
      <c r="F383" s="328"/>
      <c r="G383" s="328"/>
      <c r="J383" s="192"/>
      <c r="K383" s="192"/>
      <c r="L383" s="327"/>
      <c r="M383" s="192"/>
      <c r="N383" t="str">
        <f>IFERROR(IF(VLOOKUP(Tb_Activiteiten[[#This Row],[Openstelling]],Tb_Openstelling[],2,0)=1,1,""),"")</f>
        <v/>
      </c>
      <c r="O383" s="192"/>
      <c r="P383" s="192"/>
      <c r="Q383" s="192"/>
      <c r="R383" s="192"/>
      <c r="S383" s="192"/>
      <c r="T383" s="192"/>
      <c r="U383" s="192"/>
      <c r="V383" s="192"/>
      <c r="W383" s="192"/>
      <c r="X383" s="192"/>
      <c r="Y383" s="192"/>
      <c r="Z383" s="192"/>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26"/>
      <c r="B384" s="192"/>
      <c r="C384" s="192"/>
      <c r="D384" s="192"/>
      <c r="E384" s="192"/>
      <c r="F384" s="328"/>
      <c r="G384" s="328"/>
      <c r="J384" s="192"/>
      <c r="K384" s="192"/>
      <c r="L384" s="327"/>
      <c r="M384" s="192"/>
      <c r="N384" t="str">
        <f>IFERROR(IF(VLOOKUP(Tb_Activiteiten[[#This Row],[Openstelling]],Tb_Openstelling[],2,0)=1,1,""),"")</f>
        <v/>
      </c>
      <c r="O384" s="192"/>
      <c r="P384" s="192"/>
      <c r="Q384" s="192"/>
      <c r="R384" s="192"/>
      <c r="S384" s="192"/>
      <c r="T384" s="192"/>
      <c r="U384" s="192"/>
      <c r="V384" s="192"/>
      <c r="W384" s="192"/>
      <c r="X384" s="192"/>
      <c r="Y384" s="192"/>
      <c r="Z384" s="192"/>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26"/>
      <c r="B385" s="192"/>
      <c r="C385" s="192"/>
      <c r="D385" s="192"/>
      <c r="E385" s="192"/>
      <c r="F385" s="328"/>
      <c r="G385" s="328"/>
      <c r="J385" s="192"/>
      <c r="K385" s="192"/>
      <c r="L385" s="327"/>
      <c r="M385" s="192"/>
      <c r="N385" t="str">
        <f>IFERROR(IF(VLOOKUP(Tb_Activiteiten[[#This Row],[Openstelling]],Tb_Openstelling[],2,0)=1,1,""),"")</f>
        <v/>
      </c>
      <c r="O385" s="192"/>
      <c r="P385" s="192"/>
      <c r="Q385" s="192"/>
      <c r="R385" s="192"/>
      <c r="S385" s="192"/>
      <c r="T385" s="192"/>
      <c r="U385" s="192"/>
      <c r="V385" s="192"/>
      <c r="W385" s="192"/>
      <c r="X385" s="192"/>
      <c r="Y385" s="192"/>
      <c r="Z385" s="192"/>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26"/>
      <c r="B386" s="192"/>
      <c r="C386" s="192"/>
      <c r="D386" s="192"/>
      <c r="E386" s="192"/>
      <c r="F386" s="328"/>
      <c r="G386" s="328"/>
      <c r="J386" s="192"/>
      <c r="K386" s="192"/>
      <c r="L386" s="327"/>
      <c r="M386" s="192"/>
      <c r="N386" t="str">
        <f>IFERROR(IF(VLOOKUP(Tb_Activiteiten[[#This Row],[Openstelling]],Tb_Openstelling[],2,0)=1,1,""),"")</f>
        <v/>
      </c>
      <c r="O386" s="192"/>
      <c r="P386" s="192"/>
      <c r="Q386" s="192"/>
      <c r="R386" s="192"/>
      <c r="S386" s="192"/>
      <c r="T386" s="192"/>
      <c r="U386" s="192"/>
      <c r="V386" s="192"/>
      <c r="W386" s="192"/>
      <c r="X386" s="192"/>
      <c r="Y386" s="192"/>
      <c r="Z386" s="192"/>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26"/>
      <c r="B387" s="192"/>
      <c r="C387" s="192"/>
      <c r="D387" s="192"/>
      <c r="E387" s="192"/>
      <c r="F387" s="328"/>
      <c r="G387" s="328"/>
      <c r="J387" s="192"/>
      <c r="K387" s="192"/>
      <c r="L387" s="327"/>
      <c r="M387" s="192"/>
      <c r="N387" t="str">
        <f>IFERROR(IF(VLOOKUP(Tb_Activiteiten[[#This Row],[Openstelling]],Tb_Openstelling[],2,0)=1,1,""),"")</f>
        <v/>
      </c>
      <c r="O387" s="192"/>
      <c r="P387" s="192"/>
      <c r="Q387" s="192"/>
      <c r="R387" s="192"/>
      <c r="S387" s="192"/>
      <c r="T387" s="192"/>
      <c r="U387" s="192"/>
      <c r="V387" s="192"/>
      <c r="W387" s="192"/>
      <c r="X387" s="192"/>
      <c r="Y387" s="192"/>
      <c r="Z387" s="192"/>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26"/>
      <c r="B388" s="192"/>
      <c r="C388" s="192"/>
      <c r="D388" s="192"/>
      <c r="E388" s="192"/>
      <c r="F388" s="328"/>
      <c r="G388" s="328"/>
      <c r="J388" s="192"/>
      <c r="K388" s="192"/>
      <c r="L388" s="327"/>
      <c r="M388" s="192"/>
      <c r="N388" t="str">
        <f>IFERROR(IF(VLOOKUP(Tb_Activiteiten[[#This Row],[Openstelling]],Tb_Openstelling[],2,0)=1,1,""),"")</f>
        <v/>
      </c>
      <c r="O388" s="192"/>
      <c r="P388" s="192"/>
      <c r="Q388" s="192"/>
      <c r="R388" s="192"/>
      <c r="S388" s="192"/>
      <c r="T388" s="192"/>
      <c r="U388" s="192"/>
      <c r="V388" s="192"/>
      <c r="W388" s="192"/>
      <c r="X388" s="192"/>
      <c r="Y388" s="192"/>
      <c r="Z388" s="192"/>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26"/>
      <c r="B389" s="192"/>
      <c r="C389" s="192"/>
      <c r="D389" s="192"/>
      <c r="E389" s="192"/>
      <c r="F389" s="328"/>
      <c r="G389" s="328"/>
      <c r="J389" s="192"/>
      <c r="K389" s="192"/>
      <c r="L389" s="327"/>
      <c r="M389" s="192"/>
      <c r="N389" t="str">
        <f>IFERROR(IF(VLOOKUP(Tb_Activiteiten[[#This Row],[Openstelling]],Tb_Openstelling[],2,0)=1,1,""),"")</f>
        <v/>
      </c>
      <c r="O389" s="192"/>
      <c r="P389" s="192"/>
      <c r="Q389" s="192"/>
      <c r="R389" s="192"/>
      <c r="S389" s="192"/>
      <c r="T389" s="192"/>
      <c r="U389" s="192"/>
      <c r="V389" s="192"/>
      <c r="W389" s="192"/>
      <c r="X389" s="192"/>
      <c r="Y389" s="192"/>
      <c r="Z389" s="192"/>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26"/>
      <c r="B390" s="192"/>
      <c r="C390" s="192"/>
      <c r="D390" s="192"/>
      <c r="E390" s="192"/>
      <c r="F390" s="328"/>
      <c r="G390" s="328"/>
      <c r="J390" s="192"/>
      <c r="K390" s="192"/>
      <c r="L390" s="327"/>
      <c r="M390" s="192"/>
      <c r="N390" t="str">
        <f>IFERROR(IF(VLOOKUP(Tb_Activiteiten[[#This Row],[Openstelling]],Tb_Openstelling[],2,0)=1,1,""),"")</f>
        <v/>
      </c>
      <c r="O390" s="192"/>
      <c r="P390" s="192"/>
      <c r="Q390" s="192"/>
      <c r="R390" s="192"/>
      <c r="S390" s="192"/>
      <c r="T390" s="192"/>
      <c r="U390" s="192"/>
      <c r="V390" s="192"/>
      <c r="W390" s="192"/>
      <c r="X390" s="192"/>
      <c r="Y390" s="192"/>
      <c r="Z390" s="192"/>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26"/>
      <c r="B391" s="192"/>
      <c r="C391" s="192"/>
      <c r="D391" s="192"/>
      <c r="E391" s="192"/>
      <c r="F391" s="328"/>
      <c r="G391" s="328"/>
      <c r="J391" s="192"/>
      <c r="K391" s="192"/>
      <c r="L391" s="327"/>
      <c r="M391" s="192"/>
      <c r="N391" t="str">
        <f>IFERROR(IF(VLOOKUP(Tb_Activiteiten[[#This Row],[Openstelling]],Tb_Openstelling[],2,0)=1,1,""),"")</f>
        <v/>
      </c>
      <c r="O391" s="192"/>
      <c r="P391" s="192"/>
      <c r="Q391" s="192"/>
      <c r="R391" s="192"/>
      <c r="S391" s="192"/>
      <c r="T391" s="192"/>
      <c r="U391" s="192"/>
      <c r="V391" s="192"/>
      <c r="W391" s="192"/>
      <c r="X391" s="192"/>
      <c r="Y391" s="192"/>
      <c r="Z391" s="192"/>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26"/>
      <c r="B392" s="192"/>
      <c r="C392" s="192"/>
      <c r="D392" s="192"/>
      <c r="E392" s="192"/>
      <c r="F392" s="328"/>
      <c r="G392" s="328"/>
      <c r="J392" s="192"/>
      <c r="K392" s="192"/>
      <c r="L392" s="327"/>
      <c r="M392" s="192"/>
      <c r="N392" t="str">
        <f>IFERROR(IF(VLOOKUP(Tb_Activiteiten[[#This Row],[Openstelling]],Tb_Openstelling[],2,0)=1,1,""),"")</f>
        <v/>
      </c>
      <c r="O392" s="192"/>
      <c r="P392" s="192"/>
      <c r="Q392" s="192"/>
      <c r="R392" s="192"/>
      <c r="S392" s="192"/>
      <c r="T392" s="192"/>
      <c r="U392" s="192"/>
      <c r="V392" s="192"/>
      <c r="W392" s="192"/>
      <c r="X392" s="192"/>
      <c r="Y392" s="192"/>
      <c r="Z392" s="192"/>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26"/>
      <c r="B393" s="192"/>
      <c r="C393" s="192"/>
      <c r="D393" s="192"/>
      <c r="E393" s="192"/>
      <c r="F393" s="328"/>
      <c r="G393" s="328"/>
      <c r="J393" s="192"/>
      <c r="K393" s="192"/>
      <c r="L393" s="327"/>
      <c r="M393" s="192"/>
      <c r="N393" t="str">
        <f>IFERROR(IF(VLOOKUP(Tb_Activiteiten[[#This Row],[Openstelling]],Tb_Openstelling[],2,0)=1,1,""),"")</f>
        <v/>
      </c>
      <c r="O393" s="192"/>
      <c r="P393" s="192"/>
      <c r="Q393" s="192"/>
      <c r="R393" s="192"/>
      <c r="S393" s="192"/>
      <c r="T393" s="192"/>
      <c r="U393" s="192"/>
      <c r="V393" s="192"/>
      <c r="W393" s="192"/>
      <c r="X393" s="192"/>
      <c r="Y393" s="192"/>
      <c r="Z393" s="192"/>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26"/>
      <c r="B394" s="192"/>
      <c r="C394" s="192"/>
      <c r="D394" s="192"/>
      <c r="E394" s="192"/>
      <c r="F394" s="328"/>
      <c r="G394" s="328"/>
      <c r="J394" s="192"/>
      <c r="K394" s="192"/>
      <c r="L394" s="327"/>
      <c r="M394" s="192"/>
      <c r="N394" t="str">
        <f>IFERROR(IF(VLOOKUP(Tb_Activiteiten[[#This Row],[Openstelling]],Tb_Openstelling[],2,0)=1,1,""),"")</f>
        <v/>
      </c>
      <c r="O394" s="192"/>
      <c r="P394" s="192"/>
      <c r="Q394" s="192"/>
      <c r="R394" s="192"/>
      <c r="S394" s="192"/>
      <c r="T394" s="192"/>
      <c r="U394" s="192"/>
      <c r="V394" s="192"/>
      <c r="W394" s="192"/>
      <c r="X394" s="192"/>
      <c r="Y394" s="192"/>
      <c r="Z394" s="192"/>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26"/>
      <c r="B395" s="192"/>
      <c r="C395" s="192"/>
      <c r="D395" s="192"/>
      <c r="E395" s="192"/>
      <c r="F395" s="328"/>
      <c r="G395" s="328"/>
      <c r="J395" s="192"/>
      <c r="K395" s="192"/>
      <c r="L395" s="327"/>
      <c r="M395" s="192"/>
      <c r="N395" t="str">
        <f>IFERROR(IF(VLOOKUP(Tb_Activiteiten[[#This Row],[Openstelling]],Tb_Openstelling[],2,0)=1,1,""),"")</f>
        <v/>
      </c>
      <c r="O395" s="192"/>
      <c r="P395" s="192"/>
      <c r="Q395" s="192"/>
      <c r="R395" s="192"/>
      <c r="S395" s="192"/>
      <c r="T395" s="192"/>
      <c r="U395" s="192"/>
      <c r="V395" s="192"/>
      <c r="W395" s="192"/>
      <c r="X395" s="192"/>
      <c r="Y395" s="192"/>
      <c r="Z395" s="192"/>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26"/>
      <c r="B396" s="192"/>
      <c r="C396" s="192"/>
      <c r="D396" s="192"/>
      <c r="E396" s="192"/>
      <c r="F396" s="328"/>
      <c r="G396" s="328"/>
      <c r="J396" s="192"/>
      <c r="K396" s="192"/>
      <c r="L396" s="327"/>
      <c r="M396" s="192"/>
      <c r="N396" t="str">
        <f>IFERROR(IF(VLOOKUP(Tb_Activiteiten[[#This Row],[Openstelling]],Tb_Openstelling[],2,0)=1,1,""),"")</f>
        <v/>
      </c>
      <c r="O396" s="192"/>
      <c r="P396" s="192"/>
      <c r="Q396" s="192"/>
      <c r="R396" s="192"/>
      <c r="S396" s="192"/>
      <c r="T396" s="192"/>
      <c r="U396" s="192"/>
      <c r="V396" s="192"/>
      <c r="W396" s="192"/>
      <c r="X396" s="192"/>
      <c r="Y396" s="192"/>
      <c r="Z396" s="192"/>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26"/>
      <c r="B397" s="192"/>
      <c r="C397" s="192"/>
      <c r="D397" s="192"/>
      <c r="E397" s="192"/>
      <c r="F397" s="328"/>
      <c r="G397" s="328"/>
      <c r="J397" s="192"/>
      <c r="K397" s="192"/>
      <c r="L397" s="327"/>
      <c r="M397" s="192"/>
      <c r="N397" t="str">
        <f>IFERROR(IF(VLOOKUP(Tb_Activiteiten[[#This Row],[Openstelling]],Tb_Openstelling[],2,0)=1,1,""),"")</f>
        <v/>
      </c>
      <c r="O397" s="192"/>
      <c r="P397" s="192"/>
      <c r="Q397" s="192"/>
      <c r="R397" s="192"/>
      <c r="S397" s="192"/>
      <c r="T397" s="192"/>
      <c r="U397" s="192"/>
      <c r="V397" s="192"/>
      <c r="W397" s="192"/>
      <c r="X397" s="192"/>
      <c r="Y397" s="192"/>
      <c r="Z397" s="192"/>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26"/>
      <c r="B398" s="192"/>
      <c r="C398" s="192"/>
      <c r="D398" s="192"/>
      <c r="E398" s="192"/>
      <c r="F398" s="328"/>
      <c r="G398" s="328"/>
      <c r="J398" s="192"/>
      <c r="K398" s="192"/>
      <c r="L398" s="327"/>
      <c r="M398" s="192"/>
      <c r="N398" t="str">
        <f>IFERROR(IF(VLOOKUP(Tb_Activiteiten[[#This Row],[Openstelling]],Tb_Openstelling[],2,0)=1,1,""),"")</f>
        <v/>
      </c>
      <c r="O398" s="192"/>
      <c r="P398" s="192"/>
      <c r="Q398" s="192"/>
      <c r="R398" s="192"/>
      <c r="S398" s="192"/>
      <c r="T398" s="192"/>
      <c r="U398" s="192"/>
      <c r="V398" s="192"/>
      <c r="W398" s="192"/>
      <c r="X398" s="192"/>
      <c r="Y398" s="192"/>
      <c r="Z398" s="192"/>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26"/>
      <c r="B399" s="192"/>
      <c r="C399" s="192"/>
      <c r="D399" s="192"/>
      <c r="E399" s="192"/>
      <c r="F399" s="328"/>
      <c r="G399" s="328"/>
      <c r="J399" s="192"/>
      <c r="K399" s="192"/>
      <c r="L399" s="327"/>
      <c r="M399" s="192"/>
      <c r="N399" t="str">
        <f>IFERROR(IF(VLOOKUP(Tb_Activiteiten[[#This Row],[Openstelling]],Tb_Openstelling[],2,0)=1,1,""),"")</f>
        <v/>
      </c>
      <c r="O399" s="192"/>
      <c r="P399" s="192"/>
      <c r="Q399" s="192"/>
      <c r="R399" s="192"/>
      <c r="S399" s="192"/>
      <c r="T399" s="192"/>
      <c r="U399" s="192"/>
      <c r="V399" s="192"/>
      <c r="W399" s="192"/>
      <c r="X399" s="192"/>
      <c r="Y399" s="192"/>
      <c r="Z399" s="192"/>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26"/>
      <c r="B400" s="192"/>
      <c r="C400" s="192"/>
      <c r="D400" s="192"/>
      <c r="E400" s="192"/>
      <c r="F400" s="328"/>
      <c r="G400" s="328"/>
      <c r="J400" s="192"/>
      <c r="K400" s="192"/>
      <c r="L400" s="327"/>
      <c r="M400" s="192"/>
      <c r="N400" t="str">
        <f>IFERROR(IF(VLOOKUP(Tb_Activiteiten[[#This Row],[Openstelling]],Tb_Openstelling[],2,0)=1,1,""),"")</f>
        <v/>
      </c>
      <c r="O400" s="192"/>
      <c r="P400" s="192"/>
      <c r="Q400" s="192"/>
      <c r="R400" s="192"/>
      <c r="S400" s="192"/>
      <c r="T400" s="192"/>
      <c r="U400" s="192"/>
      <c r="V400" s="192"/>
      <c r="W400" s="192"/>
      <c r="X400" s="192"/>
      <c r="Y400" s="192"/>
      <c r="Z400" s="192"/>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26"/>
      <c r="B401" s="192"/>
      <c r="C401" s="192"/>
      <c r="D401" s="192"/>
      <c r="E401" s="192"/>
      <c r="F401" s="328"/>
      <c r="G401" s="328"/>
      <c r="J401" s="192"/>
      <c r="K401" s="192"/>
      <c r="L401" s="327"/>
      <c r="M401" s="192"/>
      <c r="N401" t="str">
        <f>IFERROR(IF(VLOOKUP(Tb_Activiteiten[[#This Row],[Openstelling]],Tb_Openstelling[],2,0)=1,1,""),"")</f>
        <v/>
      </c>
      <c r="O401" s="192"/>
      <c r="P401" s="192"/>
      <c r="Q401" s="192"/>
      <c r="R401" s="192"/>
      <c r="S401" s="192"/>
      <c r="T401" s="192"/>
      <c r="U401" s="192"/>
      <c r="V401" s="192"/>
      <c r="W401" s="192"/>
      <c r="X401" s="192"/>
      <c r="Y401" s="192"/>
      <c r="Z401" s="192"/>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26"/>
      <c r="B402" s="192"/>
      <c r="C402" s="192"/>
      <c r="D402" s="192"/>
      <c r="E402" s="192"/>
      <c r="F402" s="328"/>
      <c r="G402" s="328"/>
      <c r="J402" s="192"/>
      <c r="K402" s="192"/>
      <c r="L402" s="327"/>
      <c r="M402" s="192"/>
      <c r="N402" t="str">
        <f>IFERROR(IF(VLOOKUP(Tb_Activiteiten[[#This Row],[Openstelling]],Tb_Openstelling[],2,0)=1,1,""),"")</f>
        <v/>
      </c>
      <c r="O402" s="192"/>
      <c r="P402" s="192"/>
      <c r="Q402" s="192"/>
      <c r="R402" s="192"/>
      <c r="S402" s="192"/>
      <c r="T402" s="192"/>
      <c r="U402" s="192"/>
      <c r="V402" s="192"/>
      <c r="W402" s="192"/>
      <c r="X402" s="192"/>
      <c r="Y402" s="192"/>
      <c r="Z402" s="192"/>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26"/>
      <c r="B403" s="192"/>
      <c r="C403" s="192"/>
      <c r="D403" s="192"/>
      <c r="E403" s="192"/>
      <c r="F403" s="328"/>
      <c r="G403" s="328"/>
      <c r="J403" s="192"/>
      <c r="K403" s="192"/>
      <c r="L403" s="327"/>
      <c r="M403" s="192"/>
      <c r="N403" t="str">
        <f>IFERROR(IF(VLOOKUP(Tb_Activiteiten[[#This Row],[Openstelling]],Tb_Openstelling[],2,0)=1,1,""),"")</f>
        <v/>
      </c>
      <c r="O403" s="192"/>
      <c r="P403" s="192"/>
      <c r="Q403" s="192"/>
      <c r="R403" s="192"/>
      <c r="S403" s="192"/>
      <c r="T403" s="192"/>
      <c r="U403" s="192"/>
      <c r="V403" s="192"/>
      <c r="W403" s="192"/>
      <c r="X403" s="192"/>
      <c r="Y403" s="192"/>
      <c r="Z403" s="192"/>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26"/>
      <c r="B404" s="192"/>
      <c r="C404" s="192"/>
      <c r="D404" s="192"/>
      <c r="E404" s="192"/>
      <c r="F404" s="328"/>
      <c r="G404" s="328"/>
      <c r="J404" s="192"/>
      <c r="K404" s="192"/>
      <c r="L404" s="327"/>
      <c r="M404" s="192"/>
      <c r="N404" t="str">
        <f>IFERROR(IF(VLOOKUP(Tb_Activiteiten[[#This Row],[Openstelling]],Tb_Openstelling[],2,0)=1,1,""),"")</f>
        <v/>
      </c>
      <c r="O404" s="192"/>
      <c r="P404" s="192"/>
      <c r="Q404" s="192"/>
      <c r="R404" s="192"/>
      <c r="S404" s="192"/>
      <c r="T404" s="192"/>
      <c r="U404" s="192"/>
      <c r="V404" s="192"/>
      <c r="W404" s="192"/>
      <c r="X404" s="192"/>
      <c r="Y404" s="192"/>
      <c r="Z404" s="192"/>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26"/>
      <c r="B405" s="192"/>
      <c r="C405" s="192"/>
      <c r="D405" s="192"/>
      <c r="E405" s="192"/>
      <c r="F405" s="328"/>
      <c r="G405" s="328"/>
      <c r="J405" s="192"/>
      <c r="K405" s="192"/>
      <c r="L405" s="327"/>
      <c r="M405" s="192"/>
      <c r="N405" t="str">
        <f>IFERROR(IF(VLOOKUP(Tb_Activiteiten[[#This Row],[Openstelling]],Tb_Openstelling[],2,0)=1,1,""),"")</f>
        <v/>
      </c>
      <c r="O405" s="192"/>
      <c r="P405" s="192"/>
      <c r="Q405" s="192"/>
      <c r="R405" s="192"/>
      <c r="S405" s="192"/>
      <c r="T405" s="192"/>
      <c r="U405" s="192"/>
      <c r="V405" s="192"/>
      <c r="W405" s="192"/>
      <c r="X405" s="192"/>
      <c r="Y405" s="192"/>
      <c r="Z405" s="192"/>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26"/>
      <c r="B406" s="192"/>
      <c r="C406" s="192"/>
      <c r="D406" s="192"/>
      <c r="E406" s="192"/>
      <c r="F406" s="328"/>
      <c r="G406" s="328"/>
      <c r="J406" s="192"/>
      <c r="K406" s="192"/>
      <c r="L406" s="327"/>
      <c r="M406" s="192"/>
      <c r="N406" t="str">
        <f>IFERROR(IF(VLOOKUP(Tb_Activiteiten[[#This Row],[Openstelling]],Tb_Openstelling[],2,0)=1,1,""),"")</f>
        <v/>
      </c>
      <c r="O406" s="192"/>
      <c r="P406" s="192"/>
      <c r="Q406" s="192"/>
      <c r="R406" s="192"/>
      <c r="S406" s="192"/>
      <c r="T406" s="192"/>
      <c r="U406" s="192"/>
      <c r="V406" s="192"/>
      <c r="W406" s="192"/>
      <c r="X406" s="192"/>
      <c r="Y406" s="192"/>
      <c r="Z406" s="192"/>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26"/>
      <c r="B407" s="192"/>
      <c r="C407" s="192"/>
      <c r="D407" s="192"/>
      <c r="E407" s="192"/>
      <c r="F407" s="328"/>
      <c r="G407" s="328"/>
      <c r="J407" s="192"/>
      <c r="K407" s="192"/>
      <c r="L407" s="327"/>
      <c r="M407" s="192"/>
      <c r="N407" t="str">
        <f>IFERROR(IF(VLOOKUP(Tb_Activiteiten[[#This Row],[Openstelling]],Tb_Openstelling[],2,0)=1,1,""),"")</f>
        <v/>
      </c>
      <c r="O407" s="192"/>
      <c r="P407" s="192"/>
      <c r="Q407" s="192"/>
      <c r="R407" s="192"/>
      <c r="S407" s="192"/>
      <c r="T407" s="192"/>
      <c r="U407" s="192"/>
      <c r="V407" s="192"/>
      <c r="W407" s="192"/>
      <c r="X407" s="192"/>
      <c r="Y407" s="192"/>
      <c r="Z407" s="192"/>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26"/>
      <c r="B408" s="192"/>
      <c r="C408" s="192"/>
      <c r="D408" s="192"/>
      <c r="E408" s="192"/>
      <c r="F408" s="328"/>
      <c r="G408" s="328"/>
      <c r="J408" s="192"/>
      <c r="K408" s="192"/>
      <c r="L408" s="327"/>
      <c r="M408" s="192"/>
      <c r="N408" t="str">
        <f>IFERROR(IF(VLOOKUP(Tb_Activiteiten[[#This Row],[Openstelling]],Tb_Openstelling[],2,0)=1,1,""),"")</f>
        <v/>
      </c>
      <c r="O408" s="192"/>
      <c r="P408" s="192"/>
      <c r="Q408" s="192"/>
      <c r="R408" s="192"/>
      <c r="S408" s="192"/>
      <c r="T408" s="192"/>
      <c r="U408" s="192"/>
      <c r="V408" s="192"/>
      <c r="W408" s="192"/>
      <c r="X408" s="192"/>
      <c r="Y408" s="192"/>
      <c r="Z408" s="192"/>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26"/>
      <c r="B409" s="192"/>
      <c r="C409" s="192"/>
      <c r="D409" s="192"/>
      <c r="E409" s="192"/>
      <c r="F409" s="328"/>
      <c r="G409" s="328"/>
      <c r="J409" s="192"/>
      <c r="K409" s="192"/>
      <c r="L409" s="327"/>
      <c r="M409" s="192"/>
      <c r="N409" t="str">
        <f>IFERROR(IF(VLOOKUP(Tb_Activiteiten[[#This Row],[Openstelling]],Tb_Openstelling[],2,0)=1,1,""),"")</f>
        <v/>
      </c>
      <c r="O409" s="192"/>
      <c r="P409" s="192"/>
      <c r="Q409" s="192"/>
      <c r="R409" s="192"/>
      <c r="S409" s="192"/>
      <c r="T409" s="192"/>
      <c r="U409" s="192"/>
      <c r="V409" s="192"/>
      <c r="W409" s="192"/>
      <c r="X409" s="192"/>
      <c r="Y409" s="192"/>
      <c r="Z409" s="192"/>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26"/>
      <c r="B410" s="192"/>
      <c r="C410" s="192"/>
      <c r="D410" s="192"/>
      <c r="E410" s="192"/>
      <c r="F410" s="328"/>
      <c r="G410" s="328"/>
      <c r="J410" s="192"/>
      <c r="K410" s="192"/>
      <c r="L410" s="327"/>
      <c r="M410" s="192"/>
      <c r="N410" t="str">
        <f>IFERROR(IF(VLOOKUP(Tb_Activiteiten[[#This Row],[Openstelling]],Tb_Openstelling[],2,0)=1,1,""),"")</f>
        <v/>
      </c>
      <c r="O410" s="192"/>
      <c r="P410" s="192"/>
      <c r="Q410" s="192"/>
      <c r="R410" s="192"/>
      <c r="S410" s="192"/>
      <c r="T410" s="192"/>
      <c r="U410" s="192"/>
      <c r="V410" s="192"/>
      <c r="W410" s="192"/>
      <c r="X410" s="192"/>
      <c r="Y410" s="192"/>
      <c r="Z410" s="192"/>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26"/>
      <c r="B411" s="192"/>
      <c r="C411" s="192"/>
      <c r="D411" s="192"/>
      <c r="E411" s="192"/>
      <c r="F411" s="328"/>
      <c r="G411" s="328"/>
      <c r="J411" s="192"/>
      <c r="K411" s="192"/>
      <c r="L411" s="327"/>
      <c r="M411" s="192"/>
      <c r="N411" t="str">
        <f>IFERROR(IF(VLOOKUP(Tb_Activiteiten[[#This Row],[Openstelling]],Tb_Openstelling[],2,0)=1,1,""),"")</f>
        <v/>
      </c>
      <c r="O411" s="192"/>
      <c r="P411" s="192"/>
      <c r="Q411" s="192"/>
      <c r="R411" s="192"/>
      <c r="S411" s="192"/>
      <c r="T411" s="192"/>
      <c r="U411" s="192"/>
      <c r="V411" s="192"/>
      <c r="W411" s="192"/>
      <c r="X411" s="192"/>
      <c r="Y411" s="192"/>
      <c r="Z411" s="192"/>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26"/>
      <c r="B412" s="192"/>
      <c r="C412" s="192"/>
      <c r="D412" s="192"/>
      <c r="E412" s="192"/>
      <c r="F412" s="328"/>
      <c r="G412" s="328"/>
      <c r="J412" s="192"/>
      <c r="K412" s="192"/>
      <c r="L412" s="327"/>
      <c r="M412" s="192"/>
      <c r="N412" t="str">
        <f>IFERROR(IF(VLOOKUP(Tb_Activiteiten[[#This Row],[Openstelling]],Tb_Openstelling[],2,0)=1,1,""),"")</f>
        <v/>
      </c>
      <c r="O412" s="192"/>
      <c r="P412" s="192"/>
      <c r="Q412" s="192"/>
      <c r="R412" s="192"/>
      <c r="S412" s="192"/>
      <c r="T412" s="192"/>
      <c r="U412" s="192"/>
      <c r="V412" s="192"/>
      <c r="W412" s="192"/>
      <c r="X412" s="192"/>
      <c r="Y412" s="192"/>
      <c r="Z412" s="192"/>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26"/>
      <c r="B413" s="192"/>
      <c r="C413" s="192"/>
      <c r="D413" s="192"/>
      <c r="E413" s="192"/>
      <c r="F413" s="328"/>
      <c r="G413" s="328"/>
      <c r="J413" s="192"/>
      <c r="K413" s="192"/>
      <c r="L413" s="327"/>
      <c r="M413" s="192"/>
      <c r="N413" t="str">
        <f>IFERROR(IF(VLOOKUP(Tb_Activiteiten[[#This Row],[Openstelling]],Tb_Openstelling[],2,0)=1,1,""),"")</f>
        <v/>
      </c>
      <c r="O413" s="192"/>
      <c r="P413" s="192"/>
      <c r="Q413" s="192"/>
      <c r="R413" s="192"/>
      <c r="S413" s="192"/>
      <c r="T413" s="192"/>
      <c r="U413" s="192"/>
      <c r="V413" s="192"/>
      <c r="W413" s="192"/>
      <c r="X413" s="192"/>
      <c r="Y413" s="192"/>
      <c r="Z413" s="192"/>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26"/>
      <c r="B414" s="192"/>
      <c r="C414" s="192"/>
      <c r="D414" s="192"/>
      <c r="E414" s="192"/>
      <c r="F414" s="328"/>
      <c r="G414" s="328"/>
      <c r="J414" s="192"/>
      <c r="K414" s="192"/>
      <c r="L414" s="327"/>
      <c r="M414" s="192"/>
      <c r="N414" t="str">
        <f>IFERROR(IF(VLOOKUP(Tb_Activiteiten[[#This Row],[Openstelling]],Tb_Openstelling[],2,0)=1,1,""),"")</f>
        <v/>
      </c>
      <c r="O414" s="192"/>
      <c r="P414" s="192"/>
      <c r="Q414" s="192"/>
      <c r="R414" s="192"/>
      <c r="S414" s="192"/>
      <c r="T414" s="192"/>
      <c r="U414" s="192"/>
      <c r="V414" s="192"/>
      <c r="W414" s="192"/>
      <c r="X414" s="192"/>
      <c r="Y414" s="192"/>
      <c r="Z414" s="192"/>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26"/>
      <c r="B415" s="192"/>
      <c r="C415" s="192"/>
      <c r="D415" s="192"/>
      <c r="E415" s="192"/>
      <c r="F415" s="328"/>
      <c r="G415" s="328"/>
      <c r="J415" s="192"/>
      <c r="K415" s="192"/>
      <c r="L415" s="327"/>
      <c r="M415" s="192"/>
      <c r="N415" t="str">
        <f>IFERROR(IF(VLOOKUP(Tb_Activiteiten[[#This Row],[Openstelling]],Tb_Openstelling[],2,0)=1,1,""),"")</f>
        <v/>
      </c>
      <c r="O415" s="192"/>
      <c r="P415" s="192"/>
      <c r="Q415" s="192"/>
      <c r="R415" s="192"/>
      <c r="S415" s="192"/>
      <c r="T415" s="192"/>
      <c r="U415" s="192"/>
      <c r="V415" s="192"/>
      <c r="W415" s="192"/>
      <c r="X415" s="192"/>
      <c r="Y415" s="192"/>
      <c r="Z415" s="192"/>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26"/>
      <c r="B416" s="192"/>
      <c r="C416" s="192"/>
      <c r="D416" s="192"/>
      <c r="E416" s="192"/>
      <c r="F416" s="328"/>
      <c r="G416" s="328"/>
      <c r="J416" s="192"/>
      <c r="K416" s="192"/>
      <c r="L416" s="327"/>
      <c r="M416" s="192"/>
      <c r="N416" t="str">
        <f>IFERROR(IF(VLOOKUP(Tb_Activiteiten[[#This Row],[Openstelling]],Tb_Openstelling[],2,0)=1,1,""),"")</f>
        <v/>
      </c>
      <c r="O416" s="192"/>
      <c r="P416" s="192"/>
      <c r="Q416" s="192"/>
      <c r="R416" s="192"/>
      <c r="S416" s="192"/>
      <c r="T416" s="192"/>
      <c r="U416" s="192"/>
      <c r="V416" s="192"/>
      <c r="W416" s="192"/>
      <c r="X416" s="192"/>
      <c r="Y416" s="192"/>
      <c r="Z416" s="192"/>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26"/>
      <c r="B417" s="192"/>
      <c r="C417" s="192"/>
      <c r="D417" s="192"/>
      <c r="E417" s="192"/>
      <c r="F417" s="328"/>
      <c r="G417" s="328"/>
      <c r="J417" s="192"/>
      <c r="K417" s="192"/>
      <c r="L417" s="327"/>
      <c r="M417" s="192"/>
      <c r="N417" t="str">
        <f>IFERROR(IF(VLOOKUP(Tb_Activiteiten[[#This Row],[Openstelling]],Tb_Openstelling[],2,0)=1,1,""),"")</f>
        <v/>
      </c>
      <c r="O417" s="192"/>
      <c r="P417" s="192"/>
      <c r="Q417" s="192"/>
      <c r="R417" s="192"/>
      <c r="S417" s="192"/>
      <c r="T417" s="192"/>
      <c r="U417" s="192"/>
      <c r="V417" s="192"/>
      <c r="W417" s="192"/>
      <c r="X417" s="192"/>
      <c r="Y417" s="192"/>
      <c r="Z417" s="192"/>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26"/>
      <c r="B418" s="192"/>
      <c r="C418" s="192"/>
      <c r="D418" s="192"/>
      <c r="E418" s="192"/>
      <c r="F418" s="328"/>
      <c r="G418" s="328"/>
      <c r="J418" s="192"/>
      <c r="K418" s="192"/>
      <c r="L418" s="327"/>
      <c r="M418" s="192"/>
      <c r="N418" t="str">
        <f>IFERROR(IF(VLOOKUP(Tb_Activiteiten[[#This Row],[Openstelling]],Tb_Openstelling[],2,0)=1,1,""),"")</f>
        <v/>
      </c>
      <c r="O418" s="192"/>
      <c r="P418" s="192"/>
      <c r="Q418" s="192"/>
      <c r="R418" s="192"/>
      <c r="S418" s="192"/>
      <c r="T418" s="192"/>
      <c r="U418" s="192"/>
      <c r="V418" s="192"/>
      <c r="W418" s="192"/>
      <c r="X418" s="192"/>
      <c r="Y418" s="192"/>
      <c r="Z418" s="192"/>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26"/>
      <c r="B419" s="192"/>
      <c r="C419" s="192"/>
      <c r="D419" s="192"/>
      <c r="E419" s="192"/>
      <c r="F419" s="328"/>
      <c r="G419" s="328"/>
      <c r="J419" s="192"/>
      <c r="K419" s="192"/>
      <c r="L419" s="327"/>
      <c r="M419" s="192"/>
      <c r="N419" t="str">
        <f>IFERROR(IF(VLOOKUP(Tb_Activiteiten[[#This Row],[Openstelling]],Tb_Openstelling[],2,0)=1,1,""),"")</f>
        <v/>
      </c>
      <c r="O419" s="192"/>
      <c r="P419" s="192"/>
      <c r="Q419" s="192"/>
      <c r="R419" s="192"/>
      <c r="S419" s="192"/>
      <c r="T419" s="192"/>
      <c r="U419" s="192"/>
      <c r="V419" s="192"/>
      <c r="W419" s="192"/>
      <c r="X419" s="192"/>
      <c r="Y419" s="192"/>
      <c r="Z419" s="192"/>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26"/>
      <c r="B420" s="192"/>
      <c r="C420" s="192"/>
      <c r="D420" s="192"/>
      <c r="E420" s="192"/>
      <c r="F420" s="328"/>
      <c r="G420" s="328"/>
      <c r="J420" s="192"/>
      <c r="K420" s="192"/>
      <c r="L420" s="327"/>
      <c r="M420" s="192"/>
      <c r="N420" t="str">
        <f>IFERROR(IF(VLOOKUP(Tb_Activiteiten[[#This Row],[Openstelling]],Tb_Openstelling[],2,0)=1,1,""),"")</f>
        <v/>
      </c>
      <c r="O420" s="192"/>
      <c r="P420" s="192"/>
      <c r="Q420" s="192"/>
      <c r="R420" s="192"/>
      <c r="S420" s="192"/>
      <c r="T420" s="192"/>
      <c r="U420" s="192"/>
      <c r="V420" s="192"/>
      <c r="W420" s="192"/>
      <c r="X420" s="192"/>
      <c r="Y420" s="192"/>
      <c r="Z420" s="192"/>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26"/>
      <c r="B421" s="192"/>
      <c r="C421" s="192"/>
      <c r="D421" s="192"/>
      <c r="E421" s="192"/>
      <c r="F421" s="328"/>
      <c r="G421" s="328"/>
      <c r="J421" s="192"/>
      <c r="K421" s="192"/>
      <c r="L421" s="327"/>
      <c r="M421" s="192"/>
      <c r="N421" t="str">
        <f>IFERROR(IF(VLOOKUP(Tb_Activiteiten[[#This Row],[Openstelling]],Tb_Openstelling[],2,0)=1,1,""),"")</f>
        <v/>
      </c>
      <c r="O421" s="192"/>
      <c r="P421" s="192"/>
      <c r="Q421" s="192"/>
      <c r="R421" s="192"/>
      <c r="S421" s="192"/>
      <c r="T421" s="192"/>
      <c r="U421" s="192"/>
      <c r="V421" s="192"/>
      <c r="W421" s="192"/>
      <c r="X421" s="192"/>
      <c r="Y421" s="192"/>
      <c r="Z421" s="192"/>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26"/>
      <c r="B422" s="192"/>
      <c r="C422" s="192"/>
      <c r="D422" s="192"/>
      <c r="E422" s="192"/>
      <c r="F422" s="328"/>
      <c r="G422" s="328"/>
      <c r="J422" s="192"/>
      <c r="K422" s="192"/>
      <c r="L422" s="327"/>
      <c r="M422" s="192"/>
      <c r="N422" t="str">
        <f>IFERROR(IF(VLOOKUP(Tb_Activiteiten[[#This Row],[Openstelling]],Tb_Openstelling[],2,0)=1,1,""),"")</f>
        <v/>
      </c>
      <c r="O422" s="192"/>
      <c r="P422" s="192"/>
      <c r="Q422" s="192"/>
      <c r="R422" s="192"/>
      <c r="S422" s="192"/>
      <c r="T422" s="192"/>
      <c r="U422" s="192"/>
      <c r="V422" s="192"/>
      <c r="W422" s="192"/>
      <c r="X422" s="192"/>
      <c r="Y422" s="192"/>
      <c r="Z422" s="192"/>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26"/>
      <c r="B423" s="192"/>
      <c r="C423" s="192"/>
      <c r="D423" s="192"/>
      <c r="E423" s="192"/>
      <c r="F423" s="328"/>
      <c r="G423" s="328"/>
      <c r="J423" s="192"/>
      <c r="K423" s="192"/>
      <c r="L423" s="327"/>
      <c r="M423" s="192"/>
      <c r="N423" t="str">
        <f>IFERROR(IF(VLOOKUP(Tb_Activiteiten[[#This Row],[Openstelling]],Tb_Openstelling[],2,0)=1,1,""),"")</f>
        <v/>
      </c>
      <c r="O423" s="192"/>
      <c r="P423" s="192"/>
      <c r="Q423" s="192"/>
      <c r="R423" s="192"/>
      <c r="S423" s="192"/>
      <c r="T423" s="192"/>
      <c r="U423" s="192"/>
      <c r="V423" s="192"/>
      <c r="W423" s="192"/>
      <c r="X423" s="192"/>
      <c r="Y423" s="192"/>
      <c r="Z423" s="192"/>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26"/>
      <c r="B424" s="192"/>
      <c r="C424" s="192"/>
      <c r="D424" s="192"/>
      <c r="E424" s="192"/>
      <c r="F424" s="328"/>
      <c r="G424" s="328"/>
      <c r="J424" s="192"/>
      <c r="K424" s="192"/>
      <c r="L424" s="327"/>
      <c r="M424" s="192"/>
      <c r="N424" t="str">
        <f>IFERROR(IF(VLOOKUP(Tb_Activiteiten[[#This Row],[Openstelling]],Tb_Openstelling[],2,0)=1,1,""),"")</f>
        <v/>
      </c>
      <c r="O424" s="192"/>
      <c r="P424" s="192"/>
      <c r="Q424" s="192"/>
      <c r="R424" s="192"/>
      <c r="S424" s="192"/>
      <c r="T424" s="192"/>
      <c r="U424" s="192"/>
      <c r="V424" s="192"/>
      <c r="W424" s="192"/>
      <c r="X424" s="192"/>
      <c r="Y424" s="192"/>
      <c r="Z424" s="192"/>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26"/>
      <c r="B425" s="192"/>
      <c r="C425" s="192"/>
      <c r="D425" s="192"/>
      <c r="E425" s="192"/>
      <c r="F425" s="328"/>
      <c r="G425" s="328"/>
      <c r="J425" s="192"/>
      <c r="K425" s="192"/>
      <c r="L425" s="327"/>
      <c r="M425" s="192"/>
      <c r="N425" t="str">
        <f>IFERROR(IF(VLOOKUP(Tb_Activiteiten[[#This Row],[Openstelling]],Tb_Openstelling[],2,0)=1,1,""),"")</f>
        <v/>
      </c>
      <c r="O425" s="192"/>
      <c r="P425" s="192"/>
      <c r="Q425" s="192"/>
      <c r="R425" s="192"/>
      <c r="S425" s="192"/>
      <c r="T425" s="192"/>
      <c r="U425" s="192"/>
      <c r="V425" s="192"/>
      <c r="W425" s="192"/>
      <c r="X425" s="192"/>
      <c r="Y425" s="192"/>
      <c r="Z425" s="192"/>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26"/>
      <c r="B426" s="192"/>
      <c r="C426" s="192"/>
      <c r="D426" s="192"/>
      <c r="E426" s="192"/>
      <c r="F426" s="328"/>
      <c r="G426" s="328"/>
      <c r="J426" s="192"/>
      <c r="K426" s="192"/>
      <c r="L426" s="327"/>
      <c r="M426" s="192"/>
      <c r="N426" t="str">
        <f>IFERROR(IF(VLOOKUP(Tb_Activiteiten[[#This Row],[Openstelling]],Tb_Openstelling[],2,0)=1,1,""),"")</f>
        <v/>
      </c>
      <c r="O426" s="192"/>
      <c r="P426" s="192"/>
      <c r="Q426" s="192"/>
      <c r="R426" s="192"/>
      <c r="S426" s="192"/>
      <c r="T426" s="192"/>
      <c r="U426" s="192"/>
      <c r="V426" s="192"/>
      <c r="W426" s="192"/>
      <c r="X426" s="192"/>
      <c r="Y426" s="192"/>
      <c r="Z426" s="192"/>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26"/>
      <c r="B427" s="192"/>
      <c r="C427" s="192"/>
      <c r="D427" s="192"/>
      <c r="E427" s="192"/>
      <c r="F427" s="328"/>
      <c r="G427" s="328"/>
      <c r="J427" s="192"/>
      <c r="K427" s="192"/>
      <c r="L427" s="327"/>
      <c r="M427" s="192"/>
      <c r="N427" t="str">
        <f>IFERROR(IF(VLOOKUP(Tb_Activiteiten[[#This Row],[Openstelling]],Tb_Openstelling[],2,0)=1,1,""),"")</f>
        <v/>
      </c>
      <c r="O427" s="192"/>
      <c r="P427" s="192"/>
      <c r="Q427" s="192"/>
      <c r="R427" s="192"/>
      <c r="S427" s="192"/>
      <c r="T427" s="192"/>
      <c r="U427" s="192"/>
      <c r="V427" s="192"/>
      <c r="W427" s="192"/>
      <c r="X427" s="192"/>
      <c r="Y427" s="192"/>
      <c r="Z427" s="192"/>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26"/>
      <c r="B428" s="192"/>
      <c r="C428" s="192"/>
      <c r="D428" s="192"/>
      <c r="E428" s="192"/>
      <c r="F428" s="328"/>
      <c r="G428" s="328"/>
      <c r="J428" s="192"/>
      <c r="K428" s="192"/>
      <c r="L428" s="327"/>
      <c r="M428" s="192"/>
      <c r="N428" t="str">
        <f>IFERROR(IF(VLOOKUP(Tb_Activiteiten[[#This Row],[Openstelling]],Tb_Openstelling[],2,0)=1,1,""),"")</f>
        <v/>
      </c>
      <c r="O428" s="192"/>
      <c r="P428" s="192"/>
      <c r="Q428" s="192"/>
      <c r="R428" s="192"/>
      <c r="S428" s="192"/>
      <c r="T428" s="192"/>
      <c r="U428" s="192"/>
      <c r="V428" s="192"/>
      <c r="W428" s="192"/>
      <c r="X428" s="192"/>
      <c r="Y428" s="192"/>
      <c r="Z428" s="192"/>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26"/>
      <c r="B429" s="192"/>
      <c r="C429" s="192"/>
      <c r="D429" s="192"/>
      <c r="E429" s="192"/>
      <c r="F429" s="328"/>
      <c r="G429" s="328"/>
      <c r="J429" s="192"/>
      <c r="K429" s="192"/>
      <c r="L429" s="327"/>
      <c r="M429" s="192"/>
      <c r="N429" t="str">
        <f>IFERROR(IF(VLOOKUP(Tb_Activiteiten[[#This Row],[Openstelling]],Tb_Openstelling[],2,0)=1,1,""),"")</f>
        <v/>
      </c>
      <c r="O429" s="192"/>
      <c r="P429" s="192"/>
      <c r="Q429" s="192"/>
      <c r="R429" s="192"/>
      <c r="S429" s="192"/>
      <c r="T429" s="192"/>
      <c r="U429" s="192"/>
      <c r="V429" s="192"/>
      <c r="W429" s="192"/>
      <c r="X429" s="192"/>
      <c r="Y429" s="192"/>
      <c r="Z429" s="192"/>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26"/>
      <c r="B430" s="192"/>
      <c r="C430" s="192"/>
      <c r="D430" s="192"/>
      <c r="E430" s="192"/>
      <c r="F430" s="328"/>
      <c r="G430" s="328"/>
      <c r="J430" s="192"/>
      <c r="K430" s="192"/>
      <c r="L430" s="327"/>
      <c r="M430" s="192"/>
      <c r="N430" t="str">
        <f>IFERROR(IF(VLOOKUP(Tb_Activiteiten[[#This Row],[Openstelling]],Tb_Openstelling[],2,0)=1,1,""),"")</f>
        <v/>
      </c>
      <c r="O430" s="192"/>
      <c r="P430" s="192"/>
      <c r="Q430" s="192"/>
      <c r="R430" s="192"/>
      <c r="S430" s="192"/>
      <c r="T430" s="192"/>
      <c r="U430" s="192"/>
      <c r="V430" s="192"/>
      <c r="W430" s="192"/>
      <c r="X430" s="192"/>
      <c r="Y430" s="192"/>
      <c r="Z430" s="192"/>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26"/>
      <c r="B431" s="192"/>
      <c r="C431" s="192"/>
      <c r="D431" s="192"/>
      <c r="E431" s="192"/>
      <c r="F431" s="328"/>
      <c r="G431" s="328"/>
      <c r="J431" s="192"/>
      <c r="K431" s="192"/>
      <c r="L431" s="327"/>
      <c r="M431" s="192"/>
      <c r="N431" t="str">
        <f>IFERROR(IF(VLOOKUP(Tb_Activiteiten[[#This Row],[Openstelling]],Tb_Openstelling[],2,0)=1,1,""),"")</f>
        <v/>
      </c>
      <c r="O431" s="192"/>
      <c r="P431" s="192"/>
      <c r="Q431" s="192"/>
      <c r="R431" s="192"/>
      <c r="S431" s="192"/>
      <c r="T431" s="192"/>
      <c r="U431" s="192"/>
      <c r="V431" s="192"/>
      <c r="W431" s="192"/>
      <c r="X431" s="192"/>
      <c r="Y431" s="192"/>
      <c r="Z431" s="192"/>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26"/>
      <c r="B432" s="192"/>
      <c r="C432" s="192"/>
      <c r="D432" s="192"/>
      <c r="E432" s="192"/>
      <c r="F432" s="328"/>
      <c r="G432" s="328"/>
      <c r="J432" s="192"/>
      <c r="K432" s="192"/>
      <c r="L432" s="327"/>
      <c r="M432" s="192"/>
      <c r="N432" t="str">
        <f>IFERROR(IF(VLOOKUP(Tb_Activiteiten[[#This Row],[Openstelling]],Tb_Openstelling[],2,0)=1,1,""),"")</f>
        <v/>
      </c>
      <c r="O432" s="192"/>
      <c r="P432" s="192"/>
      <c r="Q432" s="192"/>
      <c r="R432" s="192"/>
      <c r="S432" s="192"/>
      <c r="T432" s="192"/>
      <c r="U432" s="192"/>
      <c r="V432" s="192"/>
      <c r="W432" s="192"/>
      <c r="X432" s="192"/>
      <c r="Y432" s="192"/>
      <c r="Z432" s="192"/>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26"/>
      <c r="B433" s="192"/>
      <c r="C433" s="192"/>
      <c r="D433" s="192"/>
      <c r="E433" s="192"/>
      <c r="F433" s="328"/>
      <c r="G433" s="328"/>
      <c r="J433" s="192"/>
      <c r="K433" s="192"/>
      <c r="L433" s="327"/>
      <c r="M433" s="192"/>
      <c r="N433" t="str">
        <f>IFERROR(IF(VLOOKUP(Tb_Activiteiten[[#This Row],[Openstelling]],Tb_Openstelling[],2,0)=1,1,""),"")</f>
        <v/>
      </c>
      <c r="O433" s="192"/>
      <c r="P433" s="192"/>
      <c r="Q433" s="192"/>
      <c r="R433" s="192"/>
      <c r="S433" s="192"/>
      <c r="T433" s="192"/>
      <c r="U433" s="192"/>
      <c r="V433" s="192"/>
      <c r="W433" s="192"/>
      <c r="X433" s="192"/>
      <c r="Y433" s="192"/>
      <c r="Z433" s="192"/>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26"/>
      <c r="B434" s="192"/>
      <c r="C434" s="192"/>
      <c r="D434" s="192"/>
      <c r="E434" s="192"/>
      <c r="F434" s="328"/>
      <c r="G434" s="328"/>
      <c r="J434" s="192"/>
      <c r="K434" s="192"/>
      <c r="L434" s="327"/>
      <c r="M434" s="192"/>
      <c r="N434" t="str">
        <f>IFERROR(IF(VLOOKUP(Tb_Activiteiten[[#This Row],[Openstelling]],Tb_Openstelling[],2,0)=1,1,""),"")</f>
        <v/>
      </c>
      <c r="O434" s="192"/>
      <c r="P434" s="192"/>
      <c r="Q434" s="192"/>
      <c r="R434" s="192"/>
      <c r="S434" s="192"/>
      <c r="T434" s="192"/>
      <c r="U434" s="192"/>
      <c r="V434" s="192"/>
      <c r="W434" s="192"/>
      <c r="X434" s="192"/>
      <c r="Y434" s="192"/>
      <c r="Z434" s="192"/>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26"/>
      <c r="B435" s="192"/>
      <c r="C435" s="192"/>
      <c r="D435" s="192"/>
      <c r="E435" s="192"/>
      <c r="F435" s="328"/>
      <c r="G435" s="328"/>
      <c r="J435" s="192"/>
      <c r="K435" s="192"/>
      <c r="L435" s="327"/>
      <c r="M435" s="192"/>
      <c r="N435" t="str">
        <f>IFERROR(IF(VLOOKUP(Tb_Activiteiten[[#This Row],[Openstelling]],Tb_Openstelling[],2,0)=1,1,""),"")</f>
        <v/>
      </c>
      <c r="O435" s="192"/>
      <c r="P435" s="192"/>
      <c r="Q435" s="192"/>
      <c r="R435" s="192"/>
      <c r="S435" s="192"/>
      <c r="T435" s="192"/>
      <c r="U435" s="192"/>
      <c r="V435" s="192"/>
      <c r="W435" s="192"/>
      <c r="X435" s="192"/>
      <c r="Y435" s="192"/>
      <c r="Z435" s="192"/>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26"/>
      <c r="B436" s="192"/>
      <c r="C436" s="192"/>
      <c r="D436" s="192"/>
      <c r="E436" s="192"/>
      <c r="F436" s="328"/>
      <c r="G436" s="328"/>
      <c r="J436" s="192"/>
      <c r="K436" s="192"/>
      <c r="L436" s="327"/>
      <c r="M436" s="192"/>
      <c r="N436" t="str">
        <f>IFERROR(IF(VLOOKUP(Tb_Activiteiten[[#This Row],[Openstelling]],Tb_Openstelling[],2,0)=1,1,""),"")</f>
        <v/>
      </c>
      <c r="O436" s="192"/>
      <c r="P436" s="192"/>
      <c r="Q436" s="192"/>
      <c r="R436" s="192"/>
      <c r="S436" s="192"/>
      <c r="T436" s="192"/>
      <c r="U436" s="192"/>
      <c r="V436" s="192"/>
      <c r="W436" s="192"/>
      <c r="X436" s="192"/>
      <c r="Y436" s="192"/>
      <c r="Z436" s="192"/>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26"/>
      <c r="B437" s="192"/>
      <c r="C437" s="192"/>
      <c r="D437" s="192"/>
      <c r="E437" s="192"/>
      <c r="F437" s="328"/>
      <c r="G437" s="328"/>
      <c r="J437" s="192"/>
      <c r="K437" s="192"/>
      <c r="L437" s="327"/>
      <c r="M437" s="192"/>
      <c r="N437" t="str">
        <f>IFERROR(IF(VLOOKUP(Tb_Activiteiten[[#This Row],[Openstelling]],Tb_Openstelling[],2,0)=1,1,""),"")</f>
        <v/>
      </c>
      <c r="O437" s="192"/>
      <c r="P437" s="192"/>
      <c r="Q437" s="192"/>
      <c r="R437" s="192"/>
      <c r="S437" s="192"/>
      <c r="T437" s="192"/>
      <c r="U437" s="192"/>
      <c r="V437" s="192"/>
      <c r="W437" s="192"/>
      <c r="X437" s="192"/>
      <c r="Y437" s="192"/>
      <c r="Z437" s="192"/>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26"/>
      <c r="B438" s="192"/>
      <c r="C438" s="192"/>
      <c r="D438" s="192"/>
      <c r="E438" s="192"/>
      <c r="F438" s="328"/>
      <c r="G438" s="328"/>
      <c r="J438" s="192"/>
      <c r="K438" s="192"/>
      <c r="L438" s="327"/>
      <c r="M438" s="192"/>
      <c r="N438" t="str">
        <f>IFERROR(IF(VLOOKUP(Tb_Activiteiten[[#This Row],[Openstelling]],Tb_Openstelling[],2,0)=1,1,""),"")</f>
        <v/>
      </c>
      <c r="O438" s="192"/>
      <c r="P438" s="192"/>
      <c r="Q438" s="192"/>
      <c r="R438" s="192"/>
      <c r="S438" s="192"/>
      <c r="T438" s="192"/>
      <c r="U438" s="192"/>
      <c r="V438" s="192"/>
      <c r="W438" s="192"/>
      <c r="X438" s="192"/>
      <c r="Y438" s="192"/>
      <c r="Z438" s="192"/>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26"/>
      <c r="B439" s="192"/>
      <c r="C439" s="192"/>
      <c r="D439" s="192"/>
      <c r="E439" s="192"/>
      <c r="F439" s="328"/>
      <c r="G439" s="328"/>
      <c r="J439" s="192"/>
      <c r="K439" s="192"/>
      <c r="L439" s="327"/>
      <c r="M439" s="192"/>
      <c r="N439" t="str">
        <f>IFERROR(IF(VLOOKUP(Tb_Activiteiten[[#This Row],[Openstelling]],Tb_Openstelling[],2,0)=1,1,""),"")</f>
        <v/>
      </c>
      <c r="O439" s="192"/>
      <c r="P439" s="192"/>
      <c r="Q439" s="192"/>
      <c r="R439" s="192"/>
      <c r="S439" s="192"/>
      <c r="T439" s="192"/>
      <c r="U439" s="192"/>
      <c r="V439" s="192"/>
      <c r="W439" s="192"/>
      <c r="X439" s="192"/>
      <c r="Y439" s="192"/>
      <c r="Z439" s="192"/>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26"/>
      <c r="B440" s="192"/>
      <c r="C440" s="192"/>
      <c r="D440" s="192"/>
      <c r="E440" s="192"/>
      <c r="F440" s="328"/>
      <c r="G440" s="328"/>
      <c r="J440" s="192"/>
      <c r="K440" s="192"/>
      <c r="L440" s="327"/>
      <c r="M440" s="192"/>
      <c r="N440" t="str">
        <f>IFERROR(IF(VLOOKUP(Tb_Activiteiten[[#This Row],[Openstelling]],Tb_Openstelling[],2,0)=1,1,""),"")</f>
        <v/>
      </c>
      <c r="O440" s="192"/>
      <c r="P440" s="192"/>
      <c r="Q440" s="192"/>
      <c r="R440" s="192"/>
      <c r="S440" s="192"/>
      <c r="T440" s="192"/>
      <c r="U440" s="192"/>
      <c r="V440" s="192"/>
      <c r="W440" s="192"/>
      <c r="X440" s="192"/>
      <c r="Y440" s="192"/>
      <c r="Z440" s="192"/>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26"/>
      <c r="B441" s="192"/>
      <c r="C441" s="192"/>
      <c r="D441" s="192"/>
      <c r="E441" s="192"/>
      <c r="F441" s="328"/>
      <c r="G441" s="328"/>
      <c r="J441" s="192"/>
      <c r="K441" s="192"/>
      <c r="L441" s="327"/>
      <c r="M441" s="192"/>
      <c r="N441" t="str">
        <f>IFERROR(IF(VLOOKUP(Tb_Activiteiten[[#This Row],[Openstelling]],Tb_Openstelling[],2,0)=1,1,""),"")</f>
        <v/>
      </c>
      <c r="O441" s="192"/>
      <c r="P441" s="192"/>
      <c r="Q441" s="192"/>
      <c r="R441" s="192"/>
      <c r="S441" s="192"/>
      <c r="T441" s="192"/>
      <c r="U441" s="192"/>
      <c r="V441" s="192"/>
      <c r="W441" s="192"/>
      <c r="X441" s="192"/>
      <c r="Y441" s="192"/>
      <c r="Z441" s="192"/>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26"/>
      <c r="B442" s="192"/>
      <c r="C442" s="192"/>
      <c r="D442" s="192"/>
      <c r="E442" s="192"/>
      <c r="F442" s="328"/>
      <c r="G442" s="328"/>
      <c r="J442" s="192"/>
      <c r="K442" s="192"/>
      <c r="L442" s="327"/>
      <c r="M442" s="192"/>
      <c r="N442" t="str">
        <f>IFERROR(IF(VLOOKUP(Tb_Activiteiten[[#This Row],[Openstelling]],Tb_Openstelling[],2,0)=1,1,""),"")</f>
        <v/>
      </c>
      <c r="O442" s="192"/>
      <c r="P442" s="192"/>
      <c r="Q442" s="192"/>
      <c r="R442" s="192"/>
      <c r="S442" s="192"/>
      <c r="T442" s="192"/>
      <c r="U442" s="192"/>
      <c r="V442" s="192"/>
      <c r="W442" s="192"/>
      <c r="X442" s="192"/>
      <c r="Y442" s="192"/>
      <c r="Z442" s="192"/>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26"/>
      <c r="B443" s="192"/>
      <c r="C443" s="192"/>
      <c r="D443" s="192"/>
      <c r="E443" s="192"/>
      <c r="F443" s="328"/>
      <c r="G443" s="328"/>
      <c r="J443" s="192"/>
      <c r="K443" s="192"/>
      <c r="L443" s="327"/>
      <c r="M443" s="192"/>
      <c r="N443" t="str">
        <f>IFERROR(IF(VLOOKUP(Tb_Activiteiten[[#This Row],[Openstelling]],Tb_Openstelling[],2,0)=1,1,""),"")</f>
        <v/>
      </c>
      <c r="O443" s="192"/>
      <c r="P443" s="192"/>
      <c r="Q443" s="192"/>
      <c r="R443" s="192"/>
      <c r="S443" s="192"/>
      <c r="T443" s="192"/>
      <c r="U443" s="192"/>
      <c r="V443" s="192"/>
      <c r="W443" s="192"/>
      <c r="X443" s="192"/>
      <c r="Y443" s="192"/>
      <c r="Z443" s="192"/>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26"/>
      <c r="B444" s="192"/>
      <c r="C444" s="192"/>
      <c r="D444" s="192"/>
      <c r="E444" s="192"/>
      <c r="F444" s="328"/>
      <c r="G444" s="328"/>
      <c r="J444" s="192"/>
      <c r="K444" s="192"/>
      <c r="L444" s="327"/>
      <c r="M444" s="192"/>
      <c r="N444" t="str">
        <f>IFERROR(IF(VLOOKUP(Tb_Activiteiten[[#This Row],[Openstelling]],Tb_Openstelling[],2,0)=1,1,""),"")</f>
        <v/>
      </c>
      <c r="O444" s="192"/>
      <c r="P444" s="192"/>
      <c r="Q444" s="192"/>
      <c r="R444" s="192"/>
      <c r="S444" s="192"/>
      <c r="T444" s="192"/>
      <c r="U444" s="192"/>
      <c r="V444" s="192"/>
      <c r="W444" s="192"/>
      <c r="X444" s="192"/>
      <c r="Y444" s="192"/>
      <c r="Z444" s="192"/>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26"/>
      <c r="B445" s="192"/>
      <c r="C445" s="192"/>
      <c r="D445" s="192"/>
      <c r="E445" s="192"/>
      <c r="F445" s="328"/>
      <c r="G445" s="328"/>
      <c r="J445" s="192"/>
      <c r="K445" s="192"/>
      <c r="L445" s="327"/>
      <c r="M445" s="192"/>
      <c r="N445" t="str">
        <f>IFERROR(IF(VLOOKUP(Tb_Activiteiten[[#This Row],[Openstelling]],Tb_Openstelling[],2,0)=1,1,""),"")</f>
        <v/>
      </c>
      <c r="O445" s="192"/>
      <c r="P445" s="192"/>
      <c r="Q445" s="192"/>
      <c r="R445" s="192"/>
      <c r="S445" s="192"/>
      <c r="T445" s="192"/>
      <c r="U445" s="192"/>
      <c r="V445" s="192"/>
      <c r="W445" s="192"/>
      <c r="X445" s="192"/>
      <c r="Y445" s="192"/>
      <c r="Z445" s="192"/>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26"/>
      <c r="B446" s="192"/>
      <c r="C446" s="192"/>
      <c r="D446" s="192"/>
      <c r="E446" s="192"/>
      <c r="F446" s="328"/>
      <c r="G446" s="328"/>
      <c r="J446" s="192"/>
      <c r="K446" s="192"/>
      <c r="L446" s="327"/>
      <c r="M446" s="192"/>
      <c r="N446" t="str">
        <f>IFERROR(IF(VLOOKUP(Tb_Activiteiten[[#This Row],[Openstelling]],Tb_Openstelling[],2,0)=1,1,""),"")</f>
        <v/>
      </c>
      <c r="O446" s="192"/>
      <c r="P446" s="192"/>
      <c r="Q446" s="192"/>
      <c r="R446" s="192"/>
      <c r="S446" s="192"/>
      <c r="T446" s="192"/>
      <c r="U446" s="192"/>
      <c r="V446" s="192"/>
      <c r="W446" s="192"/>
      <c r="X446" s="192"/>
      <c r="Y446" s="192"/>
      <c r="Z446" s="192"/>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26"/>
      <c r="B447" s="192"/>
      <c r="C447" s="192"/>
      <c r="D447" s="192"/>
      <c r="E447" s="192"/>
      <c r="F447" s="328"/>
      <c r="G447" s="328"/>
      <c r="J447" s="192"/>
      <c r="K447" s="192"/>
      <c r="L447" s="327"/>
      <c r="M447" s="192"/>
      <c r="N447" t="str">
        <f>IFERROR(IF(VLOOKUP(Tb_Activiteiten[[#This Row],[Openstelling]],Tb_Openstelling[],2,0)=1,1,""),"")</f>
        <v/>
      </c>
      <c r="O447" s="192"/>
      <c r="P447" s="192"/>
      <c r="Q447" s="192"/>
      <c r="R447" s="192"/>
      <c r="S447" s="192"/>
      <c r="T447" s="192"/>
      <c r="U447" s="192"/>
      <c r="V447" s="192"/>
      <c r="W447" s="192"/>
      <c r="X447" s="192"/>
      <c r="Y447" s="192"/>
      <c r="Z447" s="192"/>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26"/>
      <c r="B448" s="192"/>
      <c r="C448" s="192"/>
      <c r="D448" s="192"/>
      <c r="E448" s="192"/>
      <c r="F448" s="328"/>
      <c r="G448" s="328"/>
      <c r="J448" s="192"/>
      <c r="K448" s="192"/>
      <c r="L448" s="327"/>
      <c r="M448" s="192"/>
      <c r="N448" t="str">
        <f>IFERROR(IF(VLOOKUP(Tb_Activiteiten[[#This Row],[Openstelling]],Tb_Openstelling[],2,0)=1,1,""),"")</f>
        <v/>
      </c>
      <c r="O448" s="192"/>
      <c r="P448" s="192"/>
      <c r="Q448" s="192"/>
      <c r="R448" s="192"/>
      <c r="S448" s="192"/>
      <c r="T448" s="192"/>
      <c r="U448" s="192"/>
      <c r="V448" s="192"/>
      <c r="W448" s="192"/>
      <c r="X448" s="192"/>
      <c r="Y448" s="192"/>
      <c r="Z448" s="192"/>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26"/>
      <c r="B449" s="192"/>
      <c r="C449" s="192"/>
      <c r="D449" s="192"/>
      <c r="E449" s="192"/>
      <c r="F449" s="328"/>
      <c r="G449" s="328"/>
      <c r="J449" s="192"/>
      <c r="K449" s="192"/>
      <c r="L449" s="327"/>
      <c r="M449" s="192"/>
      <c r="N449" t="str">
        <f>IFERROR(IF(VLOOKUP(Tb_Activiteiten[[#This Row],[Openstelling]],Tb_Openstelling[],2,0)=1,1,""),"")</f>
        <v/>
      </c>
      <c r="O449" s="192"/>
      <c r="P449" s="192"/>
      <c r="Q449" s="192"/>
      <c r="R449" s="192"/>
      <c r="S449" s="192"/>
      <c r="T449" s="192"/>
      <c r="U449" s="192"/>
      <c r="V449" s="192"/>
      <c r="W449" s="192"/>
      <c r="X449" s="192"/>
      <c r="Y449" s="192"/>
      <c r="Z449" s="192"/>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26"/>
      <c r="B450" s="192"/>
      <c r="C450" s="192"/>
      <c r="D450" s="192"/>
      <c r="E450" s="192"/>
      <c r="F450" s="328"/>
      <c r="G450" s="328"/>
      <c r="J450" s="192"/>
      <c r="K450" s="192"/>
      <c r="L450" s="327"/>
      <c r="M450" s="192"/>
      <c r="N450" t="str">
        <f>IFERROR(IF(VLOOKUP(Tb_Activiteiten[[#This Row],[Openstelling]],Tb_Openstelling[],2,0)=1,1,""),"")</f>
        <v/>
      </c>
      <c r="O450" s="192"/>
      <c r="P450" s="192"/>
      <c r="Q450" s="192"/>
      <c r="R450" s="192"/>
      <c r="S450" s="192"/>
      <c r="T450" s="192"/>
      <c r="U450" s="192"/>
      <c r="V450" s="192"/>
      <c r="W450" s="192"/>
      <c r="X450" s="192"/>
      <c r="Y450" s="192"/>
      <c r="Z450" s="192"/>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26"/>
      <c r="B451" s="192"/>
      <c r="C451" s="192"/>
      <c r="D451" s="192"/>
      <c r="E451" s="192"/>
      <c r="F451" s="328"/>
      <c r="G451" s="328"/>
      <c r="J451" s="192"/>
      <c r="K451" s="192"/>
      <c r="L451" s="327"/>
      <c r="M451" s="192"/>
      <c r="N451" t="str">
        <f>IFERROR(IF(VLOOKUP(Tb_Activiteiten[[#This Row],[Openstelling]],Tb_Openstelling[],2,0)=1,1,""),"")</f>
        <v/>
      </c>
      <c r="O451" s="192"/>
      <c r="P451" s="192"/>
      <c r="Q451" s="192"/>
      <c r="R451" s="192"/>
      <c r="S451" s="192"/>
      <c r="T451" s="192"/>
      <c r="U451" s="192"/>
      <c r="V451" s="192"/>
      <c r="W451" s="192"/>
      <c r="X451" s="192"/>
      <c r="Y451" s="192"/>
      <c r="Z451" s="192"/>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26"/>
      <c r="B452" s="192"/>
      <c r="C452" s="192"/>
      <c r="D452" s="192"/>
      <c r="E452" s="192"/>
      <c r="F452" s="328"/>
      <c r="G452" s="328"/>
      <c r="J452" s="192"/>
      <c r="K452" s="192"/>
      <c r="L452" s="327"/>
      <c r="M452" s="192"/>
      <c r="N452" t="str">
        <f>IFERROR(IF(VLOOKUP(Tb_Activiteiten[[#This Row],[Openstelling]],Tb_Openstelling[],2,0)=1,1,""),"")</f>
        <v/>
      </c>
      <c r="O452" s="192"/>
      <c r="P452" s="192"/>
      <c r="Q452" s="192"/>
      <c r="R452" s="192"/>
      <c r="S452" s="192"/>
      <c r="T452" s="192"/>
      <c r="U452" s="192"/>
      <c r="V452" s="192"/>
      <c r="W452" s="192"/>
      <c r="X452" s="192"/>
      <c r="Y452" s="192"/>
      <c r="Z452" s="192"/>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26"/>
      <c r="B453" s="192"/>
      <c r="C453" s="192"/>
      <c r="D453" s="192"/>
      <c r="E453" s="192"/>
      <c r="F453" s="328"/>
      <c r="G453" s="328"/>
      <c r="J453" s="192"/>
      <c r="K453" s="192"/>
      <c r="L453" s="327"/>
      <c r="M453" s="192"/>
      <c r="N453" t="str">
        <f>IFERROR(IF(VLOOKUP(Tb_Activiteiten[[#This Row],[Openstelling]],Tb_Openstelling[],2,0)=1,1,""),"")</f>
        <v/>
      </c>
      <c r="O453" s="192"/>
      <c r="P453" s="192"/>
      <c r="Q453" s="192"/>
      <c r="R453" s="192"/>
      <c r="S453" s="192"/>
      <c r="T453" s="192"/>
      <c r="U453" s="192"/>
      <c r="V453" s="192"/>
      <c r="W453" s="192"/>
      <c r="X453" s="192"/>
      <c r="Y453" s="192"/>
      <c r="Z453" s="192"/>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26"/>
      <c r="B454" s="192"/>
      <c r="C454" s="192"/>
      <c r="D454" s="192"/>
      <c r="E454" s="192"/>
      <c r="F454" s="328"/>
      <c r="G454" s="328"/>
      <c r="J454" s="192"/>
      <c r="K454" s="192"/>
      <c r="L454" s="327"/>
      <c r="M454" s="192"/>
      <c r="N454" t="str">
        <f>IFERROR(IF(VLOOKUP(Tb_Activiteiten[[#This Row],[Openstelling]],Tb_Openstelling[],2,0)=1,1,""),"")</f>
        <v/>
      </c>
      <c r="O454" s="192"/>
      <c r="P454" s="192"/>
      <c r="Q454" s="192"/>
      <c r="R454" s="192"/>
      <c r="S454" s="192"/>
      <c r="T454" s="192"/>
      <c r="U454" s="192"/>
      <c r="V454" s="192"/>
      <c r="W454" s="192"/>
      <c r="X454" s="192"/>
      <c r="Y454" s="192"/>
      <c r="Z454" s="192"/>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26"/>
      <c r="B455" s="192"/>
      <c r="C455" s="192"/>
      <c r="D455" s="192"/>
      <c r="E455" s="192"/>
      <c r="F455" s="328"/>
      <c r="G455" s="328"/>
      <c r="J455" s="192"/>
      <c r="K455" s="192"/>
      <c r="L455" s="327"/>
      <c r="M455" s="192"/>
      <c r="N455" t="str">
        <f>IFERROR(IF(VLOOKUP(Tb_Activiteiten[[#This Row],[Openstelling]],Tb_Openstelling[],2,0)=1,1,""),"")</f>
        <v/>
      </c>
      <c r="O455" s="192"/>
      <c r="P455" s="192"/>
      <c r="Q455" s="192"/>
      <c r="R455" s="192"/>
      <c r="S455" s="192"/>
      <c r="T455" s="192"/>
      <c r="U455" s="192"/>
      <c r="V455" s="192"/>
      <c r="W455" s="192"/>
      <c r="X455" s="192"/>
      <c r="Y455" s="192"/>
      <c r="Z455" s="192"/>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26"/>
      <c r="B456" s="192"/>
      <c r="C456" s="192"/>
      <c r="D456" s="192"/>
      <c r="E456" s="192"/>
      <c r="F456" s="328"/>
      <c r="G456" s="328"/>
      <c r="J456" s="192"/>
      <c r="K456" s="192"/>
      <c r="L456" s="327"/>
      <c r="M456" s="192"/>
      <c r="N456" t="str">
        <f>IFERROR(IF(VLOOKUP(Tb_Activiteiten[[#This Row],[Openstelling]],Tb_Openstelling[],2,0)=1,1,""),"")</f>
        <v/>
      </c>
      <c r="O456" s="192"/>
      <c r="P456" s="192"/>
      <c r="Q456" s="192"/>
      <c r="R456" s="192"/>
      <c r="S456" s="192"/>
      <c r="T456" s="192"/>
      <c r="U456" s="192"/>
      <c r="V456" s="192"/>
      <c r="W456" s="192"/>
      <c r="X456" s="192"/>
      <c r="Y456" s="192"/>
      <c r="Z456" s="192"/>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26"/>
      <c r="B457" s="192"/>
      <c r="C457" s="192"/>
      <c r="D457" s="192"/>
      <c r="E457" s="192"/>
      <c r="F457" s="328"/>
      <c r="G457" s="328"/>
      <c r="J457" s="192"/>
      <c r="K457" s="192"/>
      <c r="L457" s="327"/>
      <c r="M457" s="192"/>
      <c r="N457" t="str">
        <f>IFERROR(IF(VLOOKUP(Tb_Activiteiten[[#This Row],[Openstelling]],Tb_Openstelling[],2,0)=1,1,""),"")</f>
        <v/>
      </c>
      <c r="O457" s="192"/>
      <c r="P457" s="192"/>
      <c r="Q457" s="192"/>
      <c r="R457" s="192"/>
      <c r="S457" s="192"/>
      <c r="T457" s="192"/>
      <c r="U457" s="192"/>
      <c r="V457" s="192"/>
      <c r="W457" s="192"/>
      <c r="X457" s="192"/>
      <c r="Y457" s="192"/>
      <c r="Z457" s="192"/>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26"/>
      <c r="B458" s="192"/>
      <c r="C458" s="192"/>
      <c r="D458" s="192"/>
      <c r="E458" s="192"/>
      <c r="F458" s="328"/>
      <c r="G458" s="328"/>
      <c r="J458" s="192"/>
      <c r="K458" s="192"/>
      <c r="L458" s="327"/>
      <c r="M458" s="192"/>
      <c r="N458" t="str">
        <f>IFERROR(IF(VLOOKUP(Tb_Activiteiten[[#This Row],[Openstelling]],Tb_Openstelling[],2,0)=1,1,""),"")</f>
        <v/>
      </c>
      <c r="O458" s="192"/>
      <c r="P458" s="192"/>
      <c r="Q458" s="192"/>
      <c r="R458" s="192"/>
      <c r="S458" s="192"/>
      <c r="T458" s="192"/>
      <c r="U458" s="192"/>
      <c r="V458" s="192"/>
      <c r="W458" s="192"/>
      <c r="X458" s="192"/>
      <c r="Y458" s="192"/>
      <c r="Z458" s="192"/>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26"/>
      <c r="B459" s="192"/>
      <c r="C459" s="192"/>
      <c r="D459" s="192"/>
      <c r="E459" s="192"/>
      <c r="F459" s="328"/>
      <c r="G459" s="328"/>
      <c r="J459" s="192"/>
      <c r="K459" s="192"/>
      <c r="L459" s="327"/>
      <c r="M459" s="192"/>
      <c r="N459" t="str">
        <f>IFERROR(IF(VLOOKUP(Tb_Activiteiten[[#This Row],[Openstelling]],Tb_Openstelling[],2,0)=1,1,""),"")</f>
        <v/>
      </c>
      <c r="O459" s="192"/>
      <c r="P459" s="192"/>
      <c r="Q459" s="192"/>
      <c r="R459" s="192"/>
      <c r="S459" s="192"/>
      <c r="T459" s="192"/>
      <c r="U459" s="192"/>
      <c r="V459" s="192"/>
      <c r="W459" s="192"/>
      <c r="X459" s="192"/>
      <c r="Y459" s="192"/>
      <c r="Z459" s="192"/>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26"/>
      <c r="B460" s="192"/>
      <c r="C460" s="192"/>
      <c r="D460" s="192"/>
      <c r="E460" s="192"/>
      <c r="F460" s="328"/>
      <c r="G460" s="328"/>
      <c r="J460" s="192"/>
      <c r="K460" s="192"/>
      <c r="L460" s="327"/>
      <c r="M460" s="192"/>
      <c r="N460" t="str">
        <f>IFERROR(IF(VLOOKUP(Tb_Activiteiten[[#This Row],[Openstelling]],Tb_Openstelling[],2,0)=1,1,""),"")</f>
        <v/>
      </c>
      <c r="O460" s="192"/>
      <c r="P460" s="192"/>
      <c r="Q460" s="192"/>
      <c r="R460" s="192"/>
      <c r="S460" s="192"/>
      <c r="T460" s="192"/>
      <c r="U460" s="192"/>
      <c r="V460" s="192"/>
      <c r="W460" s="192"/>
      <c r="X460" s="192"/>
      <c r="Y460" s="192"/>
      <c r="Z460" s="192"/>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26"/>
      <c r="B461" s="192"/>
      <c r="C461" s="192"/>
      <c r="D461" s="192"/>
      <c r="E461" s="192"/>
      <c r="F461" s="328"/>
      <c r="G461" s="328"/>
      <c r="J461" s="192"/>
      <c r="K461" s="192"/>
      <c r="L461" s="327"/>
      <c r="M461" s="192"/>
      <c r="N461" t="str">
        <f>IFERROR(IF(VLOOKUP(Tb_Activiteiten[[#This Row],[Openstelling]],Tb_Openstelling[],2,0)=1,1,""),"")</f>
        <v/>
      </c>
      <c r="O461" s="192"/>
      <c r="P461" s="192"/>
      <c r="Q461" s="192"/>
      <c r="R461" s="192"/>
      <c r="S461" s="192"/>
      <c r="T461" s="192"/>
      <c r="U461" s="192"/>
      <c r="V461" s="192"/>
      <c r="W461" s="192"/>
      <c r="X461" s="192"/>
      <c r="Y461" s="192"/>
      <c r="Z461" s="192"/>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26"/>
      <c r="B462" s="192"/>
      <c r="C462" s="192"/>
      <c r="D462" s="192"/>
      <c r="E462" s="192"/>
      <c r="F462" s="328"/>
      <c r="G462" s="328"/>
      <c r="J462" s="192"/>
      <c r="K462" s="192"/>
      <c r="L462" s="327"/>
      <c r="M462" s="192"/>
      <c r="N462" t="str">
        <f>IFERROR(IF(VLOOKUP(Tb_Activiteiten[[#This Row],[Openstelling]],Tb_Openstelling[],2,0)=1,1,""),"")</f>
        <v/>
      </c>
      <c r="O462" s="192"/>
      <c r="P462" s="192"/>
      <c r="Q462" s="192"/>
      <c r="R462" s="192"/>
      <c r="S462" s="192"/>
      <c r="T462" s="192"/>
      <c r="U462" s="192"/>
      <c r="V462" s="192"/>
      <c r="W462" s="192"/>
      <c r="X462" s="192"/>
      <c r="Y462" s="192"/>
      <c r="Z462" s="192"/>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26"/>
      <c r="B463" s="192"/>
      <c r="C463" s="192"/>
      <c r="D463" s="192"/>
      <c r="E463" s="192"/>
      <c r="F463" s="328"/>
      <c r="G463" s="328"/>
      <c r="J463" s="192"/>
      <c r="K463" s="192"/>
      <c r="L463" s="327"/>
      <c r="M463" s="192"/>
      <c r="N463" t="str">
        <f>IFERROR(IF(VLOOKUP(Tb_Activiteiten[[#This Row],[Openstelling]],Tb_Openstelling[],2,0)=1,1,""),"")</f>
        <v/>
      </c>
      <c r="O463" s="192"/>
      <c r="P463" s="192"/>
      <c r="Q463" s="192"/>
      <c r="R463" s="192"/>
      <c r="S463" s="192"/>
      <c r="T463" s="192"/>
      <c r="U463" s="192"/>
      <c r="V463" s="192"/>
      <c r="W463" s="192"/>
      <c r="X463" s="192"/>
      <c r="Y463" s="192"/>
      <c r="Z463" s="192"/>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26"/>
      <c r="B464" s="192"/>
      <c r="C464" s="192"/>
      <c r="D464" s="192"/>
      <c r="E464" s="192"/>
      <c r="F464" s="328"/>
      <c r="G464" s="328"/>
      <c r="J464" s="192"/>
      <c r="K464" s="192"/>
      <c r="L464" s="327"/>
      <c r="M464" s="192"/>
      <c r="N464" t="str">
        <f>IFERROR(IF(VLOOKUP(Tb_Activiteiten[[#This Row],[Openstelling]],Tb_Openstelling[],2,0)=1,1,""),"")</f>
        <v/>
      </c>
      <c r="O464" s="192"/>
      <c r="P464" s="192"/>
      <c r="Q464" s="192"/>
      <c r="R464" s="192"/>
      <c r="S464" s="192"/>
      <c r="T464" s="192"/>
      <c r="U464" s="192"/>
      <c r="V464" s="192"/>
      <c r="W464" s="192"/>
      <c r="X464" s="192"/>
      <c r="Y464" s="192"/>
      <c r="Z464" s="192"/>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26"/>
      <c r="B465" s="192"/>
      <c r="C465" s="192"/>
      <c r="D465" s="192"/>
      <c r="E465" s="192"/>
      <c r="F465" s="328"/>
      <c r="G465" s="328"/>
      <c r="J465" s="192"/>
      <c r="K465" s="192"/>
      <c r="L465" s="327"/>
      <c r="M465" s="192"/>
      <c r="N465" t="str">
        <f>IFERROR(IF(VLOOKUP(Tb_Activiteiten[[#This Row],[Openstelling]],Tb_Openstelling[],2,0)=1,1,""),"")</f>
        <v/>
      </c>
      <c r="O465" s="192"/>
      <c r="P465" s="192"/>
      <c r="Q465" s="192"/>
      <c r="R465" s="192"/>
      <c r="S465" s="192"/>
      <c r="T465" s="192"/>
      <c r="U465" s="192"/>
      <c r="V465" s="192"/>
      <c r="W465" s="192"/>
      <c r="X465" s="192"/>
      <c r="Y465" s="192"/>
      <c r="Z465" s="192"/>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26"/>
      <c r="B466" s="192"/>
      <c r="C466" s="192"/>
      <c r="D466" s="192"/>
      <c r="E466" s="192"/>
      <c r="F466" s="328"/>
      <c r="G466" s="328"/>
      <c r="J466" s="192"/>
      <c r="K466" s="192"/>
      <c r="L466" s="327"/>
      <c r="M466" s="192"/>
      <c r="N466" t="str">
        <f>IFERROR(IF(VLOOKUP(Tb_Activiteiten[[#This Row],[Openstelling]],Tb_Openstelling[],2,0)=1,1,""),"")</f>
        <v/>
      </c>
      <c r="O466" s="192"/>
      <c r="P466" s="192"/>
      <c r="Q466" s="192"/>
      <c r="R466" s="192"/>
      <c r="S466" s="192"/>
      <c r="T466" s="192"/>
      <c r="U466" s="192"/>
      <c r="V466" s="192"/>
      <c r="W466" s="192"/>
      <c r="X466" s="192"/>
      <c r="Y466" s="192"/>
      <c r="Z466" s="192"/>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26"/>
      <c r="B467" s="192"/>
      <c r="C467" s="192"/>
      <c r="D467" s="192"/>
      <c r="E467" s="192"/>
      <c r="F467" s="328"/>
      <c r="G467" s="328"/>
      <c r="J467" s="192"/>
      <c r="K467" s="192"/>
      <c r="L467" s="327"/>
      <c r="M467" s="192"/>
      <c r="N467" t="str">
        <f>IFERROR(IF(VLOOKUP(Tb_Activiteiten[[#This Row],[Openstelling]],Tb_Openstelling[],2,0)=1,1,""),"")</f>
        <v/>
      </c>
      <c r="O467" s="192"/>
      <c r="P467" s="192"/>
      <c r="Q467" s="192"/>
      <c r="R467" s="192"/>
      <c r="S467" s="192"/>
      <c r="T467" s="192"/>
      <c r="U467" s="192"/>
      <c r="V467" s="192"/>
      <c r="W467" s="192"/>
      <c r="X467" s="192"/>
      <c r="Y467" s="192"/>
      <c r="Z467" s="192"/>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26"/>
      <c r="B468" s="192"/>
      <c r="C468" s="192"/>
      <c r="D468" s="192"/>
      <c r="E468" s="192"/>
      <c r="F468" s="328"/>
      <c r="G468" s="328"/>
      <c r="J468" s="192"/>
      <c r="K468" s="192"/>
      <c r="L468" s="327"/>
      <c r="M468" s="192"/>
      <c r="N468" t="str">
        <f>IFERROR(IF(VLOOKUP(Tb_Activiteiten[[#This Row],[Openstelling]],Tb_Openstelling[],2,0)=1,1,""),"")</f>
        <v/>
      </c>
      <c r="O468" s="192"/>
      <c r="P468" s="192"/>
      <c r="Q468" s="192"/>
      <c r="R468" s="192"/>
      <c r="S468" s="192"/>
      <c r="T468" s="192"/>
      <c r="U468" s="192"/>
      <c r="V468" s="192"/>
      <c r="W468" s="192"/>
      <c r="X468" s="192"/>
      <c r="Y468" s="192"/>
      <c r="Z468" s="192"/>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26"/>
      <c r="B469" s="192"/>
      <c r="C469" s="192"/>
      <c r="D469" s="192"/>
      <c r="E469" s="192"/>
      <c r="F469" s="328"/>
      <c r="G469" s="328"/>
      <c r="J469" s="192"/>
      <c r="K469" s="192"/>
      <c r="L469" s="327"/>
      <c r="M469" s="192"/>
      <c r="N469" t="str">
        <f>IFERROR(IF(VLOOKUP(Tb_Activiteiten[[#This Row],[Openstelling]],Tb_Openstelling[],2,0)=1,1,""),"")</f>
        <v/>
      </c>
      <c r="O469" s="192"/>
      <c r="P469" s="192"/>
      <c r="Q469" s="192"/>
      <c r="R469" s="192"/>
      <c r="S469" s="192"/>
      <c r="T469" s="192"/>
      <c r="U469" s="192"/>
      <c r="V469" s="192"/>
      <c r="W469" s="192"/>
      <c r="X469" s="192"/>
      <c r="Y469" s="192"/>
      <c r="Z469" s="192"/>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26"/>
      <c r="B470" s="192"/>
      <c r="C470" s="192"/>
      <c r="D470" s="192"/>
      <c r="E470" s="192"/>
      <c r="F470" s="328"/>
      <c r="G470" s="328"/>
      <c r="J470" s="192"/>
      <c r="K470" s="192"/>
      <c r="L470" s="327"/>
      <c r="M470" s="192"/>
      <c r="N470" t="str">
        <f>IFERROR(IF(VLOOKUP(Tb_Activiteiten[[#This Row],[Openstelling]],Tb_Openstelling[],2,0)=1,1,""),"")</f>
        <v/>
      </c>
      <c r="O470" s="192"/>
      <c r="P470" s="192"/>
      <c r="Q470" s="192"/>
      <c r="R470" s="192"/>
      <c r="S470" s="192"/>
      <c r="T470" s="192"/>
      <c r="U470" s="192"/>
      <c r="V470" s="192"/>
      <c r="W470" s="192"/>
      <c r="X470" s="192"/>
      <c r="Y470" s="192"/>
      <c r="Z470" s="192"/>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26"/>
      <c r="B471" s="192"/>
      <c r="C471" s="192"/>
      <c r="D471" s="192"/>
      <c r="E471" s="192"/>
      <c r="F471" s="328"/>
      <c r="G471" s="328"/>
      <c r="J471" s="192"/>
      <c r="K471" s="192"/>
      <c r="L471" s="327"/>
      <c r="M471" s="192"/>
      <c r="N471" t="str">
        <f>IFERROR(IF(VLOOKUP(Tb_Activiteiten[[#This Row],[Openstelling]],Tb_Openstelling[],2,0)=1,1,""),"")</f>
        <v/>
      </c>
      <c r="O471" s="192"/>
      <c r="P471" s="192"/>
      <c r="Q471" s="192"/>
      <c r="R471" s="192"/>
      <c r="S471" s="192"/>
      <c r="T471" s="192"/>
      <c r="U471" s="192"/>
      <c r="V471" s="192"/>
      <c r="W471" s="192"/>
      <c r="X471" s="192"/>
      <c r="Y471" s="192"/>
      <c r="Z471" s="192"/>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26"/>
      <c r="B472" s="192"/>
      <c r="C472" s="192"/>
      <c r="D472" s="192"/>
      <c r="E472" s="192"/>
      <c r="F472" s="328"/>
      <c r="G472" s="328"/>
      <c r="J472" s="192"/>
      <c r="K472" s="192"/>
      <c r="L472" s="327"/>
      <c r="M472" s="192"/>
      <c r="N472" t="str">
        <f>IFERROR(IF(VLOOKUP(Tb_Activiteiten[[#This Row],[Openstelling]],Tb_Openstelling[],2,0)=1,1,""),"")</f>
        <v/>
      </c>
      <c r="O472" s="192"/>
      <c r="P472" s="192"/>
      <c r="Q472" s="192"/>
      <c r="R472" s="192"/>
      <c r="S472" s="192"/>
      <c r="T472" s="192"/>
      <c r="U472" s="192"/>
      <c r="V472" s="192"/>
      <c r="W472" s="192"/>
      <c r="X472" s="192"/>
      <c r="Y472" s="192"/>
      <c r="Z472" s="192"/>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26"/>
      <c r="B473" s="192"/>
      <c r="C473" s="192"/>
      <c r="D473" s="192"/>
      <c r="E473" s="192"/>
      <c r="F473" s="328"/>
      <c r="G473" s="328"/>
      <c r="J473" s="192"/>
      <c r="K473" s="192"/>
      <c r="L473" s="327"/>
      <c r="M473" s="192"/>
      <c r="N473" t="str">
        <f>IFERROR(IF(VLOOKUP(Tb_Activiteiten[[#This Row],[Openstelling]],Tb_Openstelling[],2,0)=1,1,""),"")</f>
        <v/>
      </c>
      <c r="O473" s="192"/>
      <c r="P473" s="192"/>
      <c r="Q473" s="192"/>
      <c r="R473" s="192"/>
      <c r="S473" s="192"/>
      <c r="T473" s="192"/>
      <c r="U473" s="192"/>
      <c r="V473" s="192"/>
      <c r="W473" s="192"/>
      <c r="X473" s="192"/>
      <c r="Y473" s="192"/>
      <c r="Z473" s="192"/>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26"/>
      <c r="B474" s="192"/>
      <c r="C474" s="192"/>
      <c r="D474" s="192"/>
      <c r="E474" s="192"/>
      <c r="F474" s="328"/>
      <c r="G474" s="328"/>
      <c r="J474" s="192"/>
      <c r="K474" s="192"/>
      <c r="L474" s="327"/>
      <c r="M474" s="192"/>
      <c r="N474" t="str">
        <f>IFERROR(IF(VLOOKUP(Tb_Activiteiten[[#This Row],[Openstelling]],Tb_Openstelling[],2,0)=1,1,""),"")</f>
        <v/>
      </c>
      <c r="O474" s="192"/>
      <c r="P474" s="192"/>
      <c r="Q474" s="192"/>
      <c r="R474" s="192"/>
      <c r="S474" s="192"/>
      <c r="T474" s="192"/>
      <c r="U474" s="192"/>
      <c r="V474" s="192"/>
      <c r="W474" s="192"/>
      <c r="X474" s="192"/>
      <c r="Y474" s="192"/>
      <c r="Z474" s="192"/>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26"/>
      <c r="B475" s="192"/>
      <c r="C475" s="192"/>
      <c r="D475" s="192"/>
      <c r="E475" s="192"/>
      <c r="F475" s="328"/>
      <c r="G475" s="328"/>
      <c r="J475" s="192"/>
      <c r="K475" s="192"/>
      <c r="L475" s="327"/>
      <c r="M475" s="192"/>
      <c r="N475" t="str">
        <f>IFERROR(IF(VLOOKUP(Tb_Activiteiten[[#This Row],[Openstelling]],Tb_Openstelling[],2,0)=1,1,""),"")</f>
        <v/>
      </c>
      <c r="O475" s="192"/>
      <c r="P475" s="192"/>
      <c r="Q475" s="192"/>
      <c r="R475" s="192"/>
      <c r="S475" s="192"/>
      <c r="T475" s="192"/>
      <c r="U475" s="192"/>
      <c r="V475" s="192"/>
      <c r="W475" s="192"/>
      <c r="X475" s="192"/>
      <c r="Y475" s="192"/>
      <c r="Z475" s="192"/>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26"/>
      <c r="B476" s="192"/>
      <c r="C476" s="192"/>
      <c r="D476" s="192"/>
      <c r="E476" s="192"/>
      <c r="F476" s="328"/>
      <c r="G476" s="328"/>
      <c r="J476" s="192"/>
      <c r="K476" s="192"/>
      <c r="L476" s="327"/>
      <c r="M476" s="192"/>
      <c r="N476" t="str">
        <f>IFERROR(IF(VLOOKUP(Tb_Activiteiten[[#This Row],[Openstelling]],Tb_Openstelling[],2,0)=1,1,""),"")</f>
        <v/>
      </c>
      <c r="O476" s="192"/>
      <c r="P476" s="192"/>
      <c r="Q476" s="192"/>
      <c r="R476" s="192"/>
      <c r="S476" s="192"/>
      <c r="T476" s="192"/>
      <c r="U476" s="192"/>
      <c r="V476" s="192"/>
      <c r="W476" s="192"/>
      <c r="X476" s="192"/>
      <c r="Y476" s="192"/>
      <c r="Z476" s="192"/>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26"/>
      <c r="B477" s="192"/>
      <c r="C477" s="192"/>
      <c r="D477" s="192"/>
      <c r="E477" s="192"/>
      <c r="F477" s="328"/>
      <c r="G477" s="328"/>
      <c r="J477" s="192"/>
      <c r="K477" s="192"/>
      <c r="L477" s="327"/>
      <c r="M477" s="192"/>
      <c r="N477" t="str">
        <f>IFERROR(IF(VLOOKUP(Tb_Activiteiten[[#This Row],[Openstelling]],Tb_Openstelling[],2,0)=1,1,""),"")</f>
        <v/>
      </c>
      <c r="O477" s="192"/>
      <c r="P477" s="192"/>
      <c r="Q477" s="192"/>
      <c r="R477" s="192"/>
      <c r="S477" s="192"/>
      <c r="T477" s="192"/>
      <c r="U477" s="192"/>
      <c r="V477" s="192"/>
      <c r="W477" s="192"/>
      <c r="X477" s="192"/>
      <c r="Y477" s="192"/>
      <c r="Z477" s="192"/>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26"/>
      <c r="B478" s="192"/>
      <c r="C478" s="192"/>
      <c r="D478" s="192"/>
      <c r="E478" s="192"/>
      <c r="F478" s="328"/>
      <c r="G478" s="328"/>
      <c r="J478" s="192"/>
      <c r="K478" s="192"/>
      <c r="L478" s="327"/>
      <c r="M478" s="192"/>
      <c r="N478" t="str">
        <f>IFERROR(IF(VLOOKUP(Tb_Activiteiten[[#This Row],[Openstelling]],Tb_Openstelling[],2,0)=1,1,""),"")</f>
        <v/>
      </c>
      <c r="O478" s="192"/>
      <c r="P478" s="192"/>
      <c r="Q478" s="192"/>
      <c r="R478" s="192"/>
      <c r="S478" s="192"/>
      <c r="T478" s="192"/>
      <c r="U478" s="192"/>
      <c r="V478" s="192"/>
      <c r="W478" s="192"/>
      <c r="X478" s="192"/>
      <c r="Y478" s="192"/>
      <c r="Z478" s="192"/>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26"/>
      <c r="B479" s="192"/>
      <c r="C479" s="192"/>
      <c r="D479" s="192"/>
      <c r="E479" s="192"/>
      <c r="F479" s="328"/>
      <c r="G479" s="328"/>
      <c r="J479" s="192"/>
      <c r="K479" s="192"/>
      <c r="L479" s="327"/>
      <c r="M479" s="192"/>
      <c r="N479" t="str">
        <f>IFERROR(IF(VLOOKUP(Tb_Activiteiten[[#This Row],[Openstelling]],Tb_Openstelling[],2,0)=1,1,""),"")</f>
        <v/>
      </c>
      <c r="O479" s="192"/>
      <c r="P479" s="192"/>
      <c r="Q479" s="192"/>
      <c r="R479" s="192"/>
      <c r="S479" s="192"/>
      <c r="T479" s="192"/>
      <c r="U479" s="192"/>
      <c r="V479" s="192"/>
      <c r="W479" s="192"/>
      <c r="X479" s="192"/>
      <c r="Y479" s="192"/>
      <c r="Z479" s="192"/>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26"/>
      <c r="B480" s="192"/>
      <c r="C480" s="192"/>
      <c r="D480" s="192"/>
      <c r="E480" s="192"/>
      <c r="F480" s="328"/>
      <c r="G480" s="328"/>
      <c r="J480" s="192"/>
      <c r="K480" s="192"/>
      <c r="L480" s="327"/>
      <c r="M480" s="192"/>
      <c r="N480" t="str">
        <f>IFERROR(IF(VLOOKUP(Tb_Activiteiten[[#This Row],[Openstelling]],Tb_Openstelling[],2,0)=1,1,""),"")</f>
        <v/>
      </c>
      <c r="O480" s="192"/>
      <c r="P480" s="192"/>
      <c r="Q480" s="192"/>
      <c r="R480" s="192"/>
      <c r="S480" s="192"/>
      <c r="T480" s="192"/>
      <c r="U480" s="192"/>
      <c r="V480" s="192"/>
      <c r="W480" s="192"/>
      <c r="X480" s="192"/>
      <c r="Y480" s="192"/>
      <c r="Z480" s="192"/>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26"/>
      <c r="B481" s="192"/>
      <c r="C481" s="192"/>
      <c r="D481" s="192"/>
      <c r="E481" s="192"/>
      <c r="F481" s="328"/>
      <c r="G481" s="328"/>
      <c r="J481" s="192"/>
      <c r="K481" s="192"/>
      <c r="L481" s="327"/>
      <c r="M481" s="192"/>
      <c r="N481" t="str">
        <f>IFERROR(IF(VLOOKUP(Tb_Activiteiten[[#This Row],[Openstelling]],Tb_Openstelling[],2,0)=1,1,""),"")</f>
        <v/>
      </c>
      <c r="O481" s="192"/>
      <c r="P481" s="192"/>
      <c r="Q481" s="192"/>
      <c r="R481" s="192"/>
      <c r="S481" s="192"/>
      <c r="T481" s="192"/>
      <c r="U481" s="192"/>
      <c r="V481" s="192"/>
      <c r="W481" s="192"/>
      <c r="X481" s="192"/>
      <c r="Y481" s="192"/>
      <c r="Z481" s="192"/>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26"/>
      <c r="B482" s="192"/>
      <c r="C482" s="192"/>
      <c r="D482" s="192"/>
      <c r="E482" s="192"/>
      <c r="F482" s="328"/>
      <c r="G482" s="328"/>
      <c r="J482" s="192"/>
      <c r="K482" s="192"/>
      <c r="L482" s="327"/>
      <c r="M482" s="192"/>
      <c r="N482" t="str">
        <f>IFERROR(IF(VLOOKUP(Tb_Activiteiten[[#This Row],[Openstelling]],Tb_Openstelling[],2,0)=1,1,""),"")</f>
        <v/>
      </c>
      <c r="O482" s="192"/>
      <c r="P482" s="192"/>
      <c r="Q482" s="192"/>
      <c r="R482" s="192"/>
      <c r="S482" s="192"/>
      <c r="T482" s="192"/>
      <c r="U482" s="192"/>
      <c r="V482" s="192"/>
      <c r="W482" s="192"/>
      <c r="X482" s="192"/>
      <c r="Y482" s="192"/>
      <c r="Z482" s="192"/>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26"/>
      <c r="B483" s="192"/>
      <c r="C483" s="192"/>
      <c r="D483" s="192"/>
      <c r="E483" s="192"/>
      <c r="F483" s="328"/>
      <c r="G483" s="328"/>
      <c r="J483" s="192"/>
      <c r="K483" s="192"/>
      <c r="L483" s="327"/>
      <c r="M483" s="192"/>
      <c r="N483" t="str">
        <f>IFERROR(IF(VLOOKUP(Tb_Activiteiten[[#This Row],[Openstelling]],Tb_Openstelling[],2,0)=1,1,""),"")</f>
        <v/>
      </c>
      <c r="O483" s="192"/>
      <c r="P483" s="192"/>
      <c r="Q483" s="192"/>
      <c r="R483" s="192"/>
      <c r="S483" s="192"/>
      <c r="T483" s="192"/>
      <c r="U483" s="192"/>
      <c r="V483" s="192"/>
      <c r="W483" s="192"/>
      <c r="X483" s="192"/>
      <c r="Y483" s="192"/>
      <c r="Z483" s="192"/>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26"/>
      <c r="B484" s="192"/>
      <c r="C484" s="192"/>
      <c r="D484" s="192"/>
      <c r="E484" s="192"/>
      <c r="F484" s="328"/>
      <c r="G484" s="328"/>
      <c r="J484" s="192"/>
      <c r="K484" s="192"/>
      <c r="L484" s="327"/>
      <c r="M484" s="192"/>
      <c r="N484" t="str">
        <f>IFERROR(IF(VLOOKUP(Tb_Activiteiten[[#This Row],[Openstelling]],Tb_Openstelling[],2,0)=1,1,""),"")</f>
        <v/>
      </c>
      <c r="O484" s="192"/>
      <c r="P484" s="192"/>
      <c r="Q484" s="192"/>
      <c r="R484" s="192"/>
      <c r="S484" s="192"/>
      <c r="T484" s="192"/>
      <c r="U484" s="192"/>
      <c r="V484" s="192"/>
      <c r="W484" s="192"/>
      <c r="X484" s="192"/>
      <c r="Y484" s="192"/>
      <c r="Z484" s="192"/>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26"/>
      <c r="B485" s="192"/>
      <c r="C485" s="192"/>
      <c r="D485" s="192"/>
      <c r="E485" s="192"/>
      <c r="F485" s="328"/>
      <c r="G485" s="328"/>
      <c r="J485" s="192"/>
      <c r="K485" s="192"/>
      <c r="L485" s="327"/>
      <c r="M485" s="192"/>
      <c r="N485" t="str">
        <f>IFERROR(IF(VLOOKUP(Tb_Activiteiten[[#This Row],[Openstelling]],Tb_Openstelling[],2,0)=1,1,""),"")</f>
        <v/>
      </c>
      <c r="O485" s="192"/>
      <c r="P485" s="192"/>
      <c r="Q485" s="192"/>
      <c r="R485" s="192"/>
      <c r="S485" s="192"/>
      <c r="T485" s="192"/>
      <c r="U485" s="192"/>
      <c r="V485" s="192"/>
      <c r="W485" s="192"/>
      <c r="X485" s="192"/>
      <c r="Y485" s="192"/>
      <c r="Z485" s="192"/>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26"/>
      <c r="B486" s="192"/>
      <c r="C486" s="192"/>
      <c r="D486" s="192"/>
      <c r="E486" s="192"/>
      <c r="F486" s="328"/>
      <c r="G486" s="328"/>
      <c r="J486" s="192"/>
      <c r="K486" s="192"/>
      <c r="L486" s="327"/>
      <c r="M486" s="192"/>
      <c r="N486" t="str">
        <f>IFERROR(IF(VLOOKUP(Tb_Activiteiten[[#This Row],[Openstelling]],Tb_Openstelling[],2,0)=1,1,""),"")</f>
        <v/>
      </c>
      <c r="O486" s="192"/>
      <c r="P486" s="192"/>
      <c r="Q486" s="192"/>
      <c r="R486" s="192"/>
      <c r="S486" s="192"/>
      <c r="T486" s="192"/>
      <c r="U486" s="192"/>
      <c r="V486" s="192"/>
      <c r="W486" s="192"/>
      <c r="X486" s="192"/>
      <c r="Y486" s="192"/>
      <c r="Z486" s="192"/>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26"/>
      <c r="B487" s="192"/>
      <c r="C487" s="192"/>
      <c r="D487" s="192"/>
      <c r="E487" s="192"/>
      <c r="F487" s="328"/>
      <c r="G487" s="328"/>
      <c r="J487" s="192"/>
      <c r="K487" s="192"/>
      <c r="L487" s="327"/>
      <c r="M487" s="192"/>
      <c r="N487" t="str">
        <f>IFERROR(IF(VLOOKUP(Tb_Activiteiten[[#This Row],[Openstelling]],Tb_Openstelling[],2,0)=1,1,""),"")</f>
        <v/>
      </c>
      <c r="O487" s="192"/>
      <c r="P487" s="192"/>
      <c r="Q487" s="192"/>
      <c r="R487" s="192"/>
      <c r="S487" s="192"/>
      <c r="T487" s="192"/>
      <c r="U487" s="192"/>
      <c r="V487" s="192"/>
      <c r="W487" s="192"/>
      <c r="X487" s="192"/>
      <c r="Y487" s="192"/>
      <c r="Z487" s="192"/>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26"/>
      <c r="B488" s="192"/>
      <c r="C488" s="192"/>
      <c r="D488" s="192"/>
      <c r="E488" s="192"/>
      <c r="F488" s="328"/>
      <c r="G488" s="328"/>
      <c r="J488" s="192"/>
      <c r="K488" s="192"/>
      <c r="L488" s="327"/>
      <c r="M488" s="192"/>
      <c r="N488" t="str">
        <f>IFERROR(IF(VLOOKUP(Tb_Activiteiten[[#This Row],[Openstelling]],Tb_Openstelling[],2,0)=1,1,""),"")</f>
        <v/>
      </c>
      <c r="O488" s="192"/>
      <c r="P488" s="192"/>
      <c r="Q488" s="192"/>
      <c r="R488" s="192"/>
      <c r="S488" s="192"/>
      <c r="T488" s="192"/>
      <c r="U488" s="192"/>
      <c r="V488" s="192"/>
      <c r="W488" s="192"/>
      <c r="X488" s="192"/>
      <c r="Y488" s="192"/>
      <c r="Z488" s="192"/>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26"/>
      <c r="B489" s="192"/>
      <c r="C489" s="192"/>
      <c r="D489" s="192"/>
      <c r="E489" s="192"/>
      <c r="F489" s="328"/>
      <c r="G489" s="328"/>
      <c r="J489" s="192"/>
      <c r="K489" s="192"/>
      <c r="L489" s="327"/>
      <c r="M489" s="192"/>
      <c r="N489" t="str">
        <f>IFERROR(IF(VLOOKUP(Tb_Activiteiten[[#This Row],[Openstelling]],Tb_Openstelling[],2,0)=1,1,""),"")</f>
        <v/>
      </c>
      <c r="O489" s="192"/>
      <c r="P489" s="192"/>
      <c r="Q489" s="192"/>
      <c r="R489" s="192"/>
      <c r="S489" s="192"/>
      <c r="T489" s="192"/>
      <c r="U489" s="192"/>
      <c r="V489" s="192"/>
      <c r="W489" s="192"/>
      <c r="X489" s="192"/>
      <c r="Y489" s="192"/>
      <c r="Z489" s="192"/>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26"/>
      <c r="B490" s="192"/>
      <c r="C490" s="192"/>
      <c r="D490" s="192"/>
      <c r="E490" s="192"/>
      <c r="F490" s="328"/>
      <c r="G490" s="328"/>
      <c r="J490" s="192"/>
      <c r="K490" s="192"/>
      <c r="L490" s="327"/>
      <c r="M490" s="192"/>
      <c r="N490" t="str">
        <f>IFERROR(IF(VLOOKUP(Tb_Activiteiten[[#This Row],[Openstelling]],Tb_Openstelling[],2,0)=1,1,""),"")</f>
        <v/>
      </c>
      <c r="O490" s="192"/>
      <c r="P490" s="192"/>
      <c r="Q490" s="192"/>
      <c r="R490" s="192"/>
      <c r="S490" s="192"/>
      <c r="T490" s="192"/>
      <c r="U490" s="192"/>
      <c r="V490" s="192"/>
      <c r="W490" s="192"/>
      <c r="X490" s="192"/>
      <c r="Y490" s="192"/>
      <c r="Z490" s="192"/>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26"/>
      <c r="B491" s="192"/>
      <c r="C491" s="192"/>
      <c r="D491" s="192"/>
      <c r="E491" s="192"/>
      <c r="F491" s="328"/>
      <c r="G491" s="328"/>
      <c r="J491" s="192"/>
      <c r="K491" s="192"/>
      <c r="L491" s="327"/>
      <c r="M491" s="192"/>
      <c r="N491" t="str">
        <f>IFERROR(IF(VLOOKUP(Tb_Activiteiten[[#This Row],[Openstelling]],Tb_Openstelling[],2,0)=1,1,""),"")</f>
        <v/>
      </c>
      <c r="O491" s="192"/>
      <c r="P491" s="192"/>
      <c r="Q491" s="192"/>
      <c r="R491" s="192"/>
      <c r="S491" s="192"/>
      <c r="T491" s="192"/>
      <c r="U491" s="192"/>
      <c r="V491" s="192"/>
      <c r="W491" s="192"/>
      <c r="X491" s="192"/>
      <c r="Y491" s="192"/>
      <c r="Z491" s="192"/>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26"/>
      <c r="B492" s="192"/>
      <c r="C492" s="192"/>
      <c r="D492" s="192"/>
      <c r="E492" s="192"/>
      <c r="F492" s="328"/>
      <c r="G492" s="328"/>
      <c r="J492" s="192"/>
      <c r="K492" s="192"/>
      <c r="L492" s="327"/>
      <c r="M492" s="192"/>
      <c r="N492" t="str">
        <f>IFERROR(IF(VLOOKUP(Tb_Activiteiten[[#This Row],[Openstelling]],Tb_Openstelling[],2,0)=1,1,""),"")</f>
        <v/>
      </c>
      <c r="O492" s="192"/>
      <c r="P492" s="192"/>
      <c r="Q492" s="192"/>
      <c r="R492" s="192"/>
      <c r="S492" s="192"/>
      <c r="T492" s="192"/>
      <c r="U492" s="192"/>
      <c r="V492" s="192"/>
      <c r="W492" s="192"/>
      <c r="X492" s="192"/>
      <c r="Y492" s="192"/>
      <c r="Z492" s="192"/>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26"/>
      <c r="B493" s="192"/>
      <c r="C493" s="192"/>
      <c r="D493" s="192"/>
      <c r="E493" s="192"/>
      <c r="F493" s="328"/>
      <c r="G493" s="328"/>
      <c r="J493" s="192"/>
      <c r="K493" s="192"/>
      <c r="L493" s="327"/>
      <c r="M493" s="192"/>
      <c r="N493" t="str">
        <f>IFERROR(IF(VLOOKUP(Tb_Activiteiten[[#This Row],[Openstelling]],Tb_Openstelling[],2,0)=1,1,""),"")</f>
        <v/>
      </c>
      <c r="O493" s="192"/>
      <c r="P493" s="192"/>
      <c r="Q493" s="192"/>
      <c r="R493" s="192"/>
      <c r="S493" s="192"/>
      <c r="T493" s="192"/>
      <c r="U493" s="192"/>
      <c r="V493" s="192"/>
      <c r="W493" s="192"/>
      <c r="X493" s="192"/>
      <c r="Y493" s="192"/>
      <c r="Z493" s="192"/>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26"/>
      <c r="B494" s="192"/>
      <c r="C494" s="192"/>
      <c r="D494" s="192"/>
      <c r="E494" s="192"/>
      <c r="F494" s="328"/>
      <c r="G494" s="328"/>
      <c r="J494" s="192"/>
      <c r="K494" s="192"/>
      <c r="L494" s="327"/>
      <c r="M494" s="192"/>
      <c r="N494" t="str">
        <f>IFERROR(IF(VLOOKUP(Tb_Activiteiten[[#This Row],[Openstelling]],Tb_Openstelling[],2,0)=1,1,""),"")</f>
        <v/>
      </c>
      <c r="O494" s="192"/>
      <c r="P494" s="192"/>
      <c r="Q494" s="192"/>
      <c r="R494" s="192"/>
      <c r="S494" s="192"/>
      <c r="T494" s="192"/>
      <c r="U494" s="192"/>
      <c r="V494" s="192"/>
      <c r="W494" s="192"/>
      <c r="X494" s="192"/>
      <c r="Y494" s="192"/>
      <c r="Z494" s="192"/>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26"/>
      <c r="B495" s="192"/>
      <c r="C495" s="192"/>
      <c r="D495" s="192"/>
      <c r="E495" s="192"/>
      <c r="F495" s="328"/>
      <c r="G495" s="328"/>
      <c r="J495" s="192"/>
      <c r="K495" s="192"/>
      <c r="L495" s="327"/>
      <c r="M495" s="192"/>
      <c r="N495" t="str">
        <f>IFERROR(IF(VLOOKUP(Tb_Activiteiten[[#This Row],[Openstelling]],Tb_Openstelling[],2,0)=1,1,""),"")</f>
        <v/>
      </c>
      <c r="O495" s="192"/>
      <c r="P495" s="192"/>
      <c r="Q495" s="192"/>
      <c r="R495" s="192"/>
      <c r="S495" s="192"/>
      <c r="T495" s="192"/>
      <c r="U495" s="192"/>
      <c r="V495" s="192"/>
      <c r="W495" s="192"/>
      <c r="X495" s="192"/>
      <c r="Y495" s="192"/>
      <c r="Z495" s="192"/>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26"/>
      <c r="B496" s="192"/>
      <c r="C496" s="192"/>
      <c r="D496" s="192"/>
      <c r="E496" s="192"/>
      <c r="F496" s="328"/>
      <c r="G496" s="328"/>
      <c r="J496" s="192"/>
      <c r="K496" s="192"/>
      <c r="L496" s="327"/>
      <c r="M496" s="192"/>
      <c r="N496" t="str">
        <f>IFERROR(IF(VLOOKUP(Tb_Activiteiten[[#This Row],[Openstelling]],Tb_Openstelling[],2,0)=1,1,""),"")</f>
        <v/>
      </c>
      <c r="O496" s="192"/>
      <c r="P496" s="192"/>
      <c r="Q496" s="192"/>
      <c r="R496" s="192"/>
      <c r="S496" s="192"/>
      <c r="T496" s="192"/>
      <c r="U496" s="192"/>
      <c r="V496" s="192"/>
      <c r="W496" s="192"/>
      <c r="X496" s="192"/>
      <c r="Y496" s="192"/>
      <c r="Z496" s="192"/>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26"/>
      <c r="B497" s="192"/>
      <c r="C497" s="192"/>
      <c r="D497" s="192"/>
      <c r="E497" s="192"/>
      <c r="F497" s="328"/>
      <c r="G497" s="328"/>
      <c r="J497" s="192"/>
      <c r="K497" s="192"/>
      <c r="L497" s="327"/>
      <c r="M497" s="192"/>
      <c r="N497" t="str">
        <f>IFERROR(IF(VLOOKUP(Tb_Activiteiten[[#This Row],[Openstelling]],Tb_Openstelling[],2,0)=1,1,""),"")</f>
        <v/>
      </c>
      <c r="O497" s="192"/>
      <c r="P497" s="192"/>
      <c r="Q497" s="192"/>
      <c r="R497" s="192"/>
      <c r="S497" s="192"/>
      <c r="T497" s="192"/>
      <c r="U497" s="192"/>
      <c r="V497" s="192"/>
      <c r="W497" s="192"/>
      <c r="X497" s="192"/>
      <c r="Y497" s="192"/>
      <c r="Z497" s="192"/>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26"/>
      <c r="B498" s="192"/>
      <c r="C498" s="192"/>
      <c r="D498" s="192"/>
      <c r="E498" s="192"/>
      <c r="F498" s="328"/>
      <c r="G498" s="328"/>
      <c r="J498" s="192"/>
      <c r="K498" s="192"/>
      <c r="L498" s="327"/>
      <c r="M498" s="192"/>
      <c r="N498" t="str">
        <f>IFERROR(IF(VLOOKUP(Tb_Activiteiten[[#This Row],[Openstelling]],Tb_Openstelling[],2,0)=1,1,""),"")</f>
        <v/>
      </c>
      <c r="O498" s="192"/>
      <c r="P498" s="192"/>
      <c r="Q498" s="192"/>
      <c r="R498" s="192"/>
      <c r="S498" s="192"/>
      <c r="T498" s="192"/>
      <c r="U498" s="192"/>
      <c r="V498" s="192"/>
      <c r="W498" s="192"/>
      <c r="X498" s="192"/>
      <c r="Y498" s="192"/>
      <c r="Z498" s="192"/>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26"/>
      <c r="B499" s="192"/>
      <c r="C499" s="192"/>
      <c r="D499" s="192"/>
      <c r="E499" s="192"/>
      <c r="F499" s="328"/>
      <c r="G499" s="328"/>
      <c r="J499" s="192"/>
      <c r="K499" s="192"/>
      <c r="L499" s="327"/>
      <c r="M499" s="192"/>
      <c r="N499" t="str">
        <f>IFERROR(IF(VLOOKUP(Tb_Activiteiten[[#This Row],[Openstelling]],Tb_Openstelling[],2,0)=1,1,""),"")</f>
        <v/>
      </c>
      <c r="O499" s="192"/>
      <c r="P499" s="192"/>
      <c r="Q499" s="192"/>
      <c r="R499" s="192"/>
      <c r="S499" s="192"/>
      <c r="T499" s="192"/>
      <c r="U499" s="192"/>
      <c r="V499" s="192"/>
      <c r="W499" s="192"/>
      <c r="X499" s="192"/>
      <c r="Y499" s="192"/>
      <c r="Z499" s="192"/>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26"/>
      <c r="B500" s="192"/>
      <c r="C500" s="192"/>
      <c r="D500" s="192"/>
      <c r="E500" s="192"/>
      <c r="F500" s="328"/>
      <c r="G500" s="328"/>
      <c r="J500" s="192"/>
      <c r="K500" s="192"/>
      <c r="L500" s="327"/>
      <c r="M500" s="192"/>
      <c r="N500" t="str">
        <f>IFERROR(IF(VLOOKUP(Tb_Activiteiten[[#This Row],[Openstelling]],Tb_Openstelling[],2,0)=1,1,""),"")</f>
        <v/>
      </c>
      <c r="O500" s="192"/>
      <c r="P500" s="192"/>
      <c r="Q500" s="192"/>
      <c r="R500" s="192"/>
      <c r="S500" s="192"/>
      <c r="T500" s="192"/>
      <c r="U500" s="192"/>
      <c r="V500" s="192"/>
      <c r="W500" s="192"/>
      <c r="X500" s="192"/>
      <c r="Y500" s="192"/>
      <c r="Z500" s="192"/>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26"/>
      <c r="B501" s="192"/>
      <c r="C501" s="192"/>
      <c r="D501" s="192"/>
      <c r="E501" s="192"/>
      <c r="F501" s="328"/>
      <c r="G501" s="328"/>
      <c r="J501" s="192"/>
      <c r="K501" s="192"/>
      <c r="L501" s="327"/>
      <c r="M501" s="192"/>
      <c r="N501" t="str">
        <f>IFERROR(IF(VLOOKUP(Tb_Activiteiten[[#This Row],[Openstelling]],Tb_Openstelling[],2,0)=1,1,""),"")</f>
        <v/>
      </c>
      <c r="O501" s="192"/>
      <c r="P501" s="192"/>
      <c r="Q501" s="192"/>
      <c r="R501" s="192"/>
      <c r="S501" s="192"/>
      <c r="T501" s="192"/>
      <c r="U501" s="192"/>
      <c r="V501" s="192"/>
      <c r="W501" s="192"/>
      <c r="X501" s="192"/>
      <c r="Y501" s="192"/>
      <c r="Z501" s="192"/>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26"/>
      <c r="B502" s="192"/>
      <c r="C502" s="192"/>
      <c r="D502" s="192"/>
      <c r="E502" s="192"/>
      <c r="F502" s="328"/>
      <c r="G502" s="328"/>
      <c r="J502" s="192"/>
      <c r="K502" s="192"/>
      <c r="L502" s="327"/>
      <c r="M502" s="192"/>
      <c r="N502" t="str">
        <f>IFERROR(IF(VLOOKUP(Tb_Activiteiten[[#This Row],[Openstelling]],Tb_Openstelling[],2,0)=1,1,""),"")</f>
        <v/>
      </c>
      <c r="O502" s="192"/>
      <c r="P502" s="192"/>
      <c r="Q502" s="192"/>
      <c r="R502" s="192"/>
      <c r="S502" s="192"/>
      <c r="T502" s="192"/>
      <c r="U502" s="192"/>
      <c r="V502" s="192"/>
      <c r="W502" s="192"/>
      <c r="X502" s="192"/>
      <c r="Y502" s="192"/>
      <c r="Z502" s="192"/>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26"/>
      <c r="B503" s="192"/>
      <c r="C503" s="192"/>
      <c r="D503" s="192"/>
      <c r="E503" s="192"/>
      <c r="F503" s="328"/>
      <c r="G503" s="328"/>
      <c r="J503" s="192"/>
      <c r="K503" s="192"/>
      <c r="L503" s="327"/>
      <c r="M503" s="192"/>
      <c r="N503" t="str">
        <f>IFERROR(IF(VLOOKUP(Tb_Activiteiten[[#This Row],[Openstelling]],Tb_Openstelling[],2,0)=1,1,""),"")</f>
        <v/>
      </c>
      <c r="O503" s="192"/>
      <c r="P503" s="192"/>
      <c r="Q503" s="192"/>
      <c r="R503" s="192"/>
      <c r="S503" s="192"/>
      <c r="T503" s="192"/>
      <c r="U503" s="192"/>
      <c r="V503" s="192"/>
      <c r="W503" s="192"/>
      <c r="X503" s="192"/>
      <c r="Y503" s="192"/>
      <c r="Z503" s="192"/>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26"/>
      <c r="B504" s="192"/>
      <c r="C504" s="192"/>
      <c r="D504" s="192"/>
      <c r="E504" s="192"/>
      <c r="F504" s="328"/>
      <c r="G504" s="328"/>
      <c r="J504" s="192"/>
      <c r="K504" s="192"/>
      <c r="L504" s="327"/>
      <c r="M504" s="192"/>
      <c r="N504" t="str">
        <f>IFERROR(IF(VLOOKUP(Tb_Activiteiten[[#This Row],[Openstelling]],Tb_Openstelling[],2,0)=1,1,""),"")</f>
        <v/>
      </c>
      <c r="O504" s="192"/>
      <c r="P504" s="192"/>
      <c r="Q504" s="192"/>
      <c r="R504" s="192"/>
      <c r="S504" s="192"/>
      <c r="T504" s="192"/>
      <c r="U504" s="192"/>
      <c r="V504" s="192"/>
      <c r="W504" s="192"/>
      <c r="X504" s="192"/>
      <c r="Y504" s="192"/>
      <c r="Z504" s="192"/>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26"/>
      <c r="B505" s="192"/>
      <c r="C505" s="192"/>
      <c r="D505" s="192"/>
      <c r="E505" s="192"/>
      <c r="F505" s="328"/>
      <c r="G505" s="328"/>
      <c r="J505" s="192"/>
      <c r="K505" s="192"/>
      <c r="L505" s="327"/>
      <c r="M505" s="192"/>
      <c r="N505" t="str">
        <f>IFERROR(IF(VLOOKUP(Tb_Activiteiten[[#This Row],[Openstelling]],Tb_Openstelling[],2,0)=1,1,""),"")</f>
        <v/>
      </c>
      <c r="O505" s="192"/>
      <c r="P505" s="192"/>
      <c r="Q505" s="192"/>
      <c r="R505" s="192"/>
      <c r="S505" s="192"/>
      <c r="T505" s="192"/>
      <c r="U505" s="192"/>
      <c r="V505" s="192"/>
      <c r="W505" s="192"/>
      <c r="X505" s="192"/>
      <c r="Y505" s="192"/>
      <c r="Z505" s="192"/>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26"/>
      <c r="B506" s="192"/>
      <c r="C506" s="192"/>
      <c r="D506" s="192"/>
      <c r="E506" s="192"/>
      <c r="F506" s="328"/>
      <c r="G506" s="328"/>
      <c r="J506" s="192"/>
      <c r="K506" s="192"/>
      <c r="L506" s="327"/>
      <c r="M506" s="192"/>
      <c r="N506" t="str">
        <f>IFERROR(IF(VLOOKUP(Tb_Activiteiten[[#This Row],[Openstelling]],Tb_Openstelling[],2,0)=1,1,""),"")</f>
        <v/>
      </c>
      <c r="O506" s="192"/>
      <c r="P506" s="192"/>
      <c r="Q506" s="192"/>
      <c r="R506" s="192"/>
      <c r="S506" s="192"/>
      <c r="T506" s="192"/>
      <c r="U506" s="192"/>
      <c r="V506" s="192"/>
      <c r="W506" s="192"/>
      <c r="X506" s="192"/>
      <c r="Y506" s="192"/>
      <c r="Z506" s="192"/>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26"/>
      <c r="B507" s="192"/>
      <c r="C507" s="192"/>
      <c r="D507" s="192"/>
      <c r="E507" s="192"/>
      <c r="F507" s="328"/>
      <c r="G507" s="328"/>
      <c r="J507" s="192"/>
      <c r="K507" s="192"/>
      <c r="L507" s="327"/>
      <c r="M507" s="192"/>
      <c r="N507" t="str">
        <f>IFERROR(IF(VLOOKUP(Tb_Activiteiten[[#This Row],[Openstelling]],Tb_Openstelling[],2,0)=1,1,""),"")</f>
        <v/>
      </c>
      <c r="O507" s="192"/>
      <c r="P507" s="192"/>
      <c r="Q507" s="192"/>
      <c r="R507" s="192"/>
      <c r="S507" s="192"/>
      <c r="T507" s="192"/>
      <c r="U507" s="192"/>
      <c r="V507" s="192"/>
      <c r="W507" s="192"/>
      <c r="X507" s="192"/>
      <c r="Y507" s="192"/>
      <c r="Z507" s="192"/>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26"/>
      <c r="B508" s="192"/>
      <c r="C508" s="192"/>
      <c r="D508" s="192"/>
      <c r="E508" s="192"/>
      <c r="F508" s="328"/>
      <c r="G508" s="328"/>
      <c r="J508" s="192"/>
      <c r="K508" s="192"/>
      <c r="L508" s="327"/>
      <c r="M508" s="192"/>
      <c r="N508" t="str">
        <f>IFERROR(IF(VLOOKUP(Tb_Activiteiten[[#This Row],[Openstelling]],Tb_Openstelling[],2,0)=1,1,""),"")</f>
        <v/>
      </c>
      <c r="O508" s="192"/>
      <c r="P508" s="192"/>
      <c r="Q508" s="192"/>
      <c r="R508" s="192"/>
      <c r="S508" s="192"/>
      <c r="T508" s="192"/>
      <c r="U508" s="192"/>
      <c r="V508" s="192"/>
      <c r="W508" s="192"/>
      <c r="X508" s="192"/>
      <c r="Y508" s="192"/>
      <c r="Z508" s="192"/>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26"/>
      <c r="B509" s="192"/>
      <c r="C509" s="192"/>
      <c r="D509" s="192"/>
      <c r="E509" s="192"/>
      <c r="F509" s="328"/>
      <c r="G509" s="328"/>
      <c r="J509" s="192"/>
      <c r="K509" s="192"/>
      <c r="L509" s="327"/>
      <c r="M509" s="192"/>
      <c r="N509" t="str">
        <f>IFERROR(IF(VLOOKUP(Tb_Activiteiten[[#This Row],[Openstelling]],Tb_Openstelling[],2,0)=1,1,""),"")</f>
        <v/>
      </c>
      <c r="O509" s="192"/>
      <c r="P509" s="192"/>
      <c r="Q509" s="192"/>
      <c r="R509" s="192"/>
      <c r="S509" s="192"/>
      <c r="T509" s="192"/>
      <c r="U509" s="192"/>
      <c r="V509" s="192"/>
      <c r="W509" s="192"/>
      <c r="X509" s="192"/>
      <c r="Y509" s="192"/>
      <c r="Z509" s="192"/>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26"/>
      <c r="B510" s="192"/>
      <c r="C510" s="192"/>
      <c r="D510" s="192"/>
      <c r="E510" s="192"/>
      <c r="F510" s="328"/>
      <c r="G510" s="328"/>
      <c r="J510" s="192"/>
      <c r="K510" s="192"/>
      <c r="L510" s="327"/>
      <c r="M510" s="192"/>
      <c r="N510" t="str">
        <f>IFERROR(IF(VLOOKUP(Tb_Activiteiten[[#This Row],[Openstelling]],Tb_Openstelling[],2,0)=1,1,""),"")</f>
        <v/>
      </c>
      <c r="O510" s="192"/>
      <c r="P510" s="192"/>
      <c r="Q510" s="192"/>
      <c r="R510" s="192"/>
      <c r="S510" s="192"/>
      <c r="T510" s="192"/>
      <c r="U510" s="192"/>
      <c r="V510" s="192"/>
      <c r="W510" s="192"/>
      <c r="X510" s="192"/>
      <c r="Y510" s="192"/>
      <c r="Z510" s="192"/>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26"/>
      <c r="B511" s="192"/>
      <c r="C511" s="192"/>
      <c r="D511" s="192"/>
      <c r="E511" s="192"/>
      <c r="F511" s="328"/>
      <c r="G511" s="328"/>
      <c r="J511" s="192"/>
      <c r="K511" s="192"/>
      <c r="L511" s="327"/>
      <c r="M511" s="192"/>
      <c r="N511" t="str">
        <f>IFERROR(IF(VLOOKUP(Tb_Activiteiten[[#This Row],[Openstelling]],Tb_Openstelling[],2,0)=1,1,""),"")</f>
        <v/>
      </c>
      <c r="O511" s="192"/>
      <c r="P511" s="192"/>
      <c r="Q511" s="192"/>
      <c r="R511" s="192"/>
      <c r="S511" s="192"/>
      <c r="T511" s="192"/>
      <c r="U511" s="192"/>
      <c r="V511" s="192"/>
      <c r="W511" s="192"/>
      <c r="X511" s="192"/>
      <c r="Y511" s="192"/>
      <c r="Z511" s="192"/>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26"/>
      <c r="B512" s="192"/>
      <c r="C512" s="192"/>
      <c r="D512" s="192"/>
      <c r="E512" s="192"/>
      <c r="F512" s="328"/>
      <c r="G512" s="328"/>
      <c r="J512" s="192"/>
      <c r="K512" s="192"/>
      <c r="L512" s="327"/>
      <c r="M512" s="192"/>
      <c r="N512" t="str">
        <f>IFERROR(IF(VLOOKUP(Tb_Activiteiten[[#This Row],[Openstelling]],Tb_Openstelling[],2,0)=1,1,""),"")</f>
        <v/>
      </c>
      <c r="O512" s="192"/>
      <c r="P512" s="192"/>
      <c r="Q512" s="192"/>
      <c r="R512" s="192"/>
      <c r="S512" s="192"/>
      <c r="T512" s="192"/>
      <c r="U512" s="192"/>
      <c r="V512" s="192"/>
      <c r="W512" s="192"/>
      <c r="X512" s="192"/>
      <c r="Y512" s="192"/>
      <c r="Z512" s="192"/>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26"/>
      <c r="B513" s="192"/>
      <c r="C513" s="192"/>
      <c r="D513" s="192"/>
      <c r="E513" s="192"/>
      <c r="F513" s="328"/>
      <c r="G513" s="328"/>
      <c r="J513" s="192"/>
      <c r="K513" s="192"/>
      <c r="L513" s="327"/>
      <c r="M513" s="192"/>
      <c r="N513" t="str">
        <f>IFERROR(IF(VLOOKUP(Tb_Activiteiten[[#This Row],[Openstelling]],Tb_Openstelling[],2,0)=1,1,""),"")</f>
        <v/>
      </c>
      <c r="O513" s="192"/>
      <c r="P513" s="192"/>
      <c r="Q513" s="192"/>
      <c r="R513" s="192"/>
      <c r="S513" s="192"/>
      <c r="T513" s="192"/>
      <c r="U513" s="192"/>
      <c r="V513" s="192"/>
      <c r="W513" s="192"/>
      <c r="X513" s="192"/>
      <c r="Y513" s="192"/>
      <c r="Z513" s="192"/>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26"/>
      <c r="B514" s="192"/>
      <c r="C514" s="192"/>
      <c r="D514" s="192"/>
      <c r="E514" s="192"/>
      <c r="F514" s="328"/>
      <c r="G514" s="328"/>
      <c r="J514" s="192"/>
      <c r="K514" s="192"/>
      <c r="L514" s="327"/>
      <c r="M514" s="192"/>
      <c r="N514" t="str">
        <f>IFERROR(IF(VLOOKUP(Tb_Activiteiten[[#This Row],[Openstelling]],Tb_Openstelling[],2,0)=1,1,""),"")</f>
        <v/>
      </c>
      <c r="O514" s="192"/>
      <c r="P514" s="192"/>
      <c r="Q514" s="192"/>
      <c r="R514" s="192"/>
      <c r="S514" s="192"/>
      <c r="T514" s="192"/>
      <c r="U514" s="192"/>
      <c r="V514" s="192"/>
      <c r="W514" s="192"/>
      <c r="X514" s="192"/>
      <c r="Y514" s="192"/>
      <c r="Z514" s="192"/>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26"/>
      <c r="B515" s="192"/>
      <c r="C515" s="192"/>
      <c r="D515" s="192"/>
      <c r="E515" s="192"/>
      <c r="F515" s="328"/>
      <c r="G515" s="328"/>
      <c r="J515" s="192"/>
      <c r="K515" s="192"/>
      <c r="L515" s="327"/>
      <c r="M515" s="192"/>
      <c r="N515" t="str">
        <f>IFERROR(IF(VLOOKUP(Tb_Activiteiten[[#This Row],[Openstelling]],Tb_Openstelling[],2,0)=1,1,""),"")</f>
        <v/>
      </c>
      <c r="O515" s="192"/>
      <c r="P515" s="192"/>
      <c r="Q515" s="192"/>
      <c r="R515" s="192"/>
      <c r="S515" s="192"/>
      <c r="T515" s="192"/>
      <c r="U515" s="192"/>
      <c r="V515" s="192"/>
      <c r="W515" s="192"/>
      <c r="X515" s="192"/>
      <c r="Y515" s="192"/>
      <c r="Z515" s="192"/>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26"/>
      <c r="B516" s="192"/>
      <c r="C516" s="192"/>
      <c r="D516" s="192"/>
      <c r="E516" s="192"/>
      <c r="F516" s="328"/>
      <c r="G516" s="328"/>
      <c r="J516" s="192"/>
      <c r="K516" s="192"/>
      <c r="L516" s="327"/>
      <c r="M516" s="192"/>
      <c r="N516" t="str">
        <f>IFERROR(IF(VLOOKUP(Tb_Activiteiten[[#This Row],[Openstelling]],Tb_Openstelling[],2,0)=1,1,""),"")</f>
        <v/>
      </c>
      <c r="O516" s="192"/>
      <c r="P516" s="192"/>
      <c r="Q516" s="192"/>
      <c r="R516" s="192"/>
      <c r="S516" s="192"/>
      <c r="T516" s="192"/>
      <c r="U516" s="192"/>
      <c r="V516" s="192"/>
      <c r="W516" s="192"/>
      <c r="X516" s="192"/>
      <c r="Y516" s="192"/>
      <c r="Z516" s="192"/>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26"/>
      <c r="B517" s="192"/>
      <c r="C517" s="192"/>
      <c r="D517" s="192"/>
      <c r="E517" s="192"/>
      <c r="F517" s="328"/>
      <c r="G517" s="328"/>
      <c r="J517" s="192"/>
      <c r="K517" s="192"/>
      <c r="L517" s="327"/>
      <c r="M517" s="192"/>
      <c r="N517" t="str">
        <f>IFERROR(IF(VLOOKUP(Tb_Activiteiten[[#This Row],[Openstelling]],Tb_Openstelling[],2,0)=1,1,""),"")</f>
        <v/>
      </c>
      <c r="O517" s="192"/>
      <c r="P517" s="192"/>
      <c r="Q517" s="192"/>
      <c r="R517" s="192"/>
      <c r="S517" s="192"/>
      <c r="T517" s="192"/>
      <c r="U517" s="192"/>
      <c r="V517" s="192"/>
      <c r="W517" s="192"/>
      <c r="X517" s="192"/>
      <c r="Y517" s="192"/>
      <c r="Z517" s="192"/>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26"/>
      <c r="B518" s="192"/>
      <c r="C518" s="192"/>
      <c r="D518" s="192"/>
      <c r="E518" s="192"/>
      <c r="F518" s="328"/>
      <c r="G518" s="328"/>
      <c r="J518" s="192"/>
      <c r="K518" s="192"/>
      <c r="L518" s="327"/>
      <c r="M518" s="192"/>
      <c r="N518" t="str">
        <f>IFERROR(IF(VLOOKUP(Tb_Activiteiten[[#This Row],[Openstelling]],Tb_Openstelling[],2,0)=1,1,""),"")</f>
        <v/>
      </c>
      <c r="O518" s="192"/>
      <c r="P518" s="192"/>
      <c r="Q518" s="192"/>
      <c r="R518" s="192"/>
      <c r="S518" s="192"/>
      <c r="T518" s="192"/>
      <c r="U518" s="192"/>
      <c r="V518" s="192"/>
      <c r="W518" s="192"/>
      <c r="X518" s="192"/>
      <c r="Y518" s="192"/>
      <c r="Z518" s="192"/>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26"/>
      <c r="B519" s="192"/>
      <c r="C519" s="192"/>
      <c r="D519" s="192"/>
      <c r="E519" s="192"/>
      <c r="F519" s="328"/>
      <c r="G519" s="328"/>
      <c r="J519" s="192"/>
      <c r="K519" s="192"/>
      <c r="L519" s="327"/>
      <c r="M519" s="192"/>
      <c r="N519" t="str">
        <f>IFERROR(IF(VLOOKUP(Tb_Activiteiten[[#This Row],[Openstelling]],Tb_Openstelling[],2,0)=1,1,""),"")</f>
        <v/>
      </c>
      <c r="O519" s="192"/>
      <c r="P519" s="192"/>
      <c r="Q519" s="192"/>
      <c r="R519" s="192"/>
      <c r="S519" s="192"/>
      <c r="T519" s="192"/>
      <c r="U519" s="192"/>
      <c r="V519" s="192"/>
      <c r="W519" s="192"/>
      <c r="X519" s="192"/>
      <c r="Y519" s="192"/>
      <c r="Z519" s="192"/>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26"/>
      <c r="B520" s="192"/>
      <c r="C520" s="192"/>
      <c r="D520" s="192"/>
      <c r="E520" s="192"/>
      <c r="F520" s="328"/>
      <c r="G520" s="328"/>
      <c r="J520" s="192"/>
      <c r="K520" s="192"/>
      <c r="L520" s="327"/>
      <c r="M520" s="192"/>
      <c r="N520" t="str">
        <f>IFERROR(IF(VLOOKUP(Tb_Activiteiten[[#This Row],[Openstelling]],Tb_Openstelling[],2,0)=1,1,""),"")</f>
        <v/>
      </c>
      <c r="O520" s="192"/>
      <c r="P520" s="192"/>
      <c r="Q520" s="192"/>
      <c r="R520" s="192"/>
      <c r="S520" s="192"/>
      <c r="T520" s="192"/>
      <c r="U520" s="192"/>
      <c r="V520" s="192"/>
      <c r="W520" s="192"/>
      <c r="X520" s="192"/>
      <c r="Y520" s="192"/>
      <c r="Z520" s="192"/>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26"/>
      <c r="B521" s="192"/>
      <c r="C521" s="192"/>
      <c r="D521" s="192"/>
      <c r="E521" s="192"/>
      <c r="F521" s="328"/>
      <c r="G521" s="328"/>
      <c r="J521" s="192"/>
      <c r="K521" s="192"/>
      <c r="L521" s="327"/>
      <c r="M521" s="192"/>
      <c r="N521" t="str">
        <f>IFERROR(IF(VLOOKUP(Tb_Activiteiten[[#This Row],[Openstelling]],Tb_Openstelling[],2,0)=1,1,""),"")</f>
        <v/>
      </c>
      <c r="O521" s="192"/>
      <c r="P521" s="192"/>
      <c r="Q521" s="192"/>
      <c r="R521" s="192"/>
      <c r="S521" s="192"/>
      <c r="T521" s="192"/>
      <c r="U521" s="192"/>
      <c r="V521" s="192"/>
      <c r="W521" s="192"/>
      <c r="X521" s="192"/>
      <c r="Y521" s="192"/>
      <c r="Z521" s="192"/>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26"/>
      <c r="B522" s="192"/>
      <c r="C522" s="192"/>
      <c r="D522" s="192"/>
      <c r="E522" s="192"/>
      <c r="F522" s="328"/>
      <c r="G522" s="328"/>
      <c r="J522" s="192"/>
      <c r="K522" s="192"/>
      <c r="L522" s="327"/>
      <c r="M522" s="192"/>
      <c r="N522" t="str">
        <f>IFERROR(IF(VLOOKUP(Tb_Activiteiten[[#This Row],[Openstelling]],Tb_Openstelling[],2,0)=1,1,""),"")</f>
        <v/>
      </c>
      <c r="O522" s="192"/>
      <c r="P522" s="192"/>
      <c r="Q522" s="192"/>
      <c r="R522" s="192"/>
      <c r="S522" s="192"/>
      <c r="T522" s="192"/>
      <c r="U522" s="192"/>
      <c r="V522" s="192"/>
      <c r="W522" s="192"/>
      <c r="X522" s="192"/>
      <c r="Y522" s="192"/>
      <c r="Z522" s="192"/>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26"/>
      <c r="B523" s="192"/>
      <c r="C523" s="192"/>
      <c r="D523" s="192"/>
      <c r="E523" s="192"/>
      <c r="F523" s="328"/>
      <c r="G523" s="328"/>
      <c r="J523" s="192"/>
      <c r="K523" s="192"/>
      <c r="L523" s="327"/>
      <c r="M523" s="192"/>
      <c r="N523" t="str">
        <f>IFERROR(IF(VLOOKUP(Tb_Activiteiten[[#This Row],[Openstelling]],Tb_Openstelling[],2,0)=1,1,""),"")</f>
        <v/>
      </c>
      <c r="O523" s="192"/>
      <c r="P523" s="192"/>
      <c r="Q523" s="192"/>
      <c r="R523" s="192"/>
      <c r="S523" s="192"/>
      <c r="T523" s="192"/>
      <c r="U523" s="192"/>
      <c r="V523" s="192"/>
      <c r="W523" s="192"/>
      <c r="X523" s="192"/>
      <c r="Y523" s="192"/>
      <c r="Z523" s="192"/>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26"/>
      <c r="B524" s="192"/>
      <c r="C524" s="192"/>
      <c r="D524" s="192"/>
      <c r="E524" s="192"/>
      <c r="F524" s="328"/>
      <c r="G524" s="328"/>
      <c r="J524" s="192"/>
      <c r="K524" s="192"/>
      <c r="L524" s="327"/>
      <c r="M524" s="192"/>
      <c r="N524" t="str">
        <f>IFERROR(IF(VLOOKUP(Tb_Activiteiten[[#This Row],[Openstelling]],Tb_Openstelling[],2,0)=1,1,""),"")</f>
        <v/>
      </c>
      <c r="O524" s="192"/>
      <c r="P524" s="192"/>
      <c r="Q524" s="192"/>
      <c r="R524" s="192"/>
      <c r="S524" s="192"/>
      <c r="T524" s="192"/>
      <c r="U524" s="192"/>
      <c r="V524" s="192"/>
      <c r="W524" s="192"/>
      <c r="X524" s="192"/>
      <c r="Y524" s="192"/>
      <c r="Z524" s="192"/>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26"/>
      <c r="B525" s="192"/>
      <c r="C525" s="192"/>
      <c r="D525" s="192"/>
      <c r="E525" s="192"/>
      <c r="F525" s="328"/>
      <c r="G525" s="328"/>
      <c r="J525" s="192"/>
      <c r="K525" s="192"/>
      <c r="L525" s="327"/>
      <c r="M525" s="192"/>
      <c r="N525" t="str">
        <f>IFERROR(IF(VLOOKUP(Tb_Activiteiten[[#This Row],[Openstelling]],Tb_Openstelling[],2,0)=1,1,""),"")</f>
        <v/>
      </c>
      <c r="O525" s="192"/>
      <c r="P525" s="192"/>
      <c r="Q525" s="192"/>
      <c r="R525" s="192"/>
      <c r="S525" s="192"/>
      <c r="T525" s="192"/>
      <c r="U525" s="192"/>
      <c r="V525" s="192"/>
      <c r="W525" s="192"/>
      <c r="X525" s="192"/>
      <c r="Y525" s="192"/>
      <c r="Z525" s="192"/>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26"/>
      <c r="B526" s="192"/>
      <c r="C526" s="192"/>
      <c r="D526" s="192"/>
      <c r="E526" s="192"/>
      <c r="F526" s="328"/>
      <c r="G526" s="328"/>
      <c r="J526" s="192"/>
      <c r="K526" s="192"/>
      <c r="L526" s="327"/>
      <c r="M526" s="192"/>
      <c r="N526" t="str">
        <f>IFERROR(IF(VLOOKUP(Tb_Activiteiten[[#This Row],[Openstelling]],Tb_Openstelling[],2,0)=1,1,""),"")</f>
        <v/>
      </c>
      <c r="O526" s="192"/>
      <c r="P526" s="192"/>
      <c r="Q526" s="192"/>
      <c r="R526" s="192"/>
      <c r="S526" s="192"/>
      <c r="T526" s="192"/>
      <c r="U526" s="192"/>
      <c r="V526" s="192"/>
      <c r="W526" s="192"/>
      <c r="X526" s="192"/>
      <c r="Y526" s="192"/>
      <c r="Z526" s="192"/>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26"/>
      <c r="B527" s="192"/>
      <c r="C527" s="192"/>
      <c r="D527" s="192"/>
      <c r="E527" s="192"/>
      <c r="F527" s="328"/>
      <c r="G527" s="328"/>
      <c r="J527" s="192"/>
      <c r="K527" s="192"/>
      <c r="L527" s="327"/>
      <c r="M527" s="192"/>
      <c r="N527" t="str">
        <f>IFERROR(IF(VLOOKUP(Tb_Activiteiten[[#This Row],[Openstelling]],Tb_Openstelling[],2,0)=1,1,""),"")</f>
        <v/>
      </c>
      <c r="O527" s="192"/>
      <c r="P527" s="192"/>
      <c r="Q527" s="192"/>
      <c r="R527" s="192"/>
      <c r="S527" s="192"/>
      <c r="T527" s="192"/>
      <c r="U527" s="192"/>
      <c r="V527" s="192"/>
      <c r="W527" s="192"/>
      <c r="X527" s="192"/>
      <c r="Y527" s="192"/>
      <c r="Z527" s="192"/>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26"/>
      <c r="B528" s="192"/>
      <c r="C528" s="192"/>
      <c r="D528" s="192"/>
      <c r="E528" s="192"/>
      <c r="F528" s="328"/>
      <c r="G528" s="328"/>
      <c r="J528" s="192"/>
      <c r="K528" s="192"/>
      <c r="L528" s="327"/>
      <c r="M528" s="192"/>
      <c r="N528" t="str">
        <f>IFERROR(IF(VLOOKUP(Tb_Activiteiten[[#This Row],[Openstelling]],Tb_Openstelling[],2,0)=1,1,""),"")</f>
        <v/>
      </c>
      <c r="O528" s="192"/>
      <c r="P528" s="192"/>
      <c r="Q528" s="192"/>
      <c r="R528" s="192"/>
      <c r="S528" s="192"/>
      <c r="T528" s="192"/>
      <c r="U528" s="192"/>
      <c r="V528" s="192"/>
      <c r="W528" s="192"/>
      <c r="X528" s="192"/>
      <c r="Y528" s="192"/>
      <c r="Z528" s="192"/>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26"/>
      <c r="B529" s="192"/>
      <c r="C529" s="192"/>
      <c r="D529" s="192"/>
      <c r="E529" s="192"/>
      <c r="F529" s="328"/>
      <c r="G529" s="328"/>
      <c r="J529" s="192"/>
      <c r="K529" s="192"/>
      <c r="L529" s="327"/>
      <c r="M529" s="192"/>
      <c r="N529" t="str">
        <f>IFERROR(IF(VLOOKUP(Tb_Activiteiten[[#This Row],[Openstelling]],Tb_Openstelling[],2,0)=1,1,""),"")</f>
        <v/>
      </c>
      <c r="O529" s="192"/>
      <c r="P529" s="192"/>
      <c r="Q529" s="192"/>
      <c r="R529" s="192"/>
      <c r="S529" s="192"/>
      <c r="T529" s="192"/>
      <c r="U529" s="192"/>
      <c r="V529" s="192"/>
      <c r="W529" s="192"/>
      <c r="X529" s="192"/>
      <c r="Y529" s="192"/>
      <c r="Z529" s="192"/>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26"/>
      <c r="B530" s="192"/>
      <c r="C530" s="192"/>
      <c r="D530" s="192"/>
      <c r="E530" s="192"/>
      <c r="F530" s="328"/>
      <c r="G530" s="328"/>
      <c r="J530" s="192"/>
      <c r="K530" s="192"/>
      <c r="L530" s="327"/>
      <c r="M530" s="192"/>
      <c r="N530" t="str">
        <f>IFERROR(IF(VLOOKUP(Tb_Activiteiten[[#This Row],[Openstelling]],Tb_Openstelling[],2,0)=1,1,""),"")</f>
        <v/>
      </c>
      <c r="O530" s="192"/>
      <c r="P530" s="192"/>
      <c r="Q530" s="192"/>
      <c r="R530" s="192"/>
      <c r="S530" s="192"/>
      <c r="T530" s="192"/>
      <c r="U530" s="192"/>
      <c r="V530" s="192"/>
      <c r="W530" s="192"/>
      <c r="X530" s="192"/>
      <c r="Y530" s="192"/>
      <c r="Z530" s="192"/>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26"/>
      <c r="B531" s="192"/>
      <c r="C531" s="192"/>
      <c r="D531" s="192"/>
      <c r="E531" s="192"/>
      <c r="F531" s="328"/>
      <c r="G531" s="328"/>
      <c r="J531" s="192"/>
      <c r="K531" s="192"/>
      <c r="L531" s="327"/>
      <c r="M531" s="192"/>
      <c r="N531" t="str">
        <f>IFERROR(IF(VLOOKUP(Tb_Activiteiten[[#This Row],[Openstelling]],Tb_Openstelling[],2,0)=1,1,""),"")</f>
        <v/>
      </c>
      <c r="O531" s="192"/>
      <c r="P531" s="192"/>
      <c r="Q531" s="192"/>
      <c r="R531" s="192"/>
      <c r="S531" s="192"/>
      <c r="T531" s="192"/>
      <c r="U531" s="192"/>
      <c r="V531" s="192"/>
      <c r="W531" s="192"/>
      <c r="X531" s="192"/>
      <c r="Y531" s="192"/>
      <c r="Z531" s="192"/>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26"/>
      <c r="B532" s="192"/>
      <c r="C532" s="192"/>
      <c r="D532" s="192"/>
      <c r="E532" s="192"/>
      <c r="F532" s="328"/>
      <c r="G532" s="328"/>
      <c r="J532" s="192"/>
      <c r="K532" s="192"/>
      <c r="L532" s="327"/>
      <c r="M532" s="192"/>
      <c r="N532" t="str">
        <f>IFERROR(IF(VLOOKUP(Tb_Activiteiten[[#This Row],[Openstelling]],Tb_Openstelling[],2,0)=1,1,""),"")</f>
        <v/>
      </c>
      <c r="O532" s="192"/>
      <c r="P532" s="192"/>
      <c r="Q532" s="192"/>
      <c r="R532" s="192"/>
      <c r="S532" s="192"/>
      <c r="T532" s="192"/>
      <c r="U532" s="192"/>
      <c r="V532" s="192"/>
      <c r="W532" s="192"/>
      <c r="X532" s="192"/>
      <c r="Y532" s="192"/>
      <c r="Z532" s="192"/>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26"/>
      <c r="B533" s="192"/>
      <c r="C533" s="192"/>
      <c r="D533" s="192"/>
      <c r="E533" s="192"/>
      <c r="F533" s="328"/>
      <c r="G533" s="328"/>
      <c r="J533" s="192"/>
      <c r="K533" s="192"/>
      <c r="L533" s="327"/>
      <c r="M533" s="192"/>
      <c r="N533" t="str">
        <f>IFERROR(IF(VLOOKUP(Tb_Activiteiten[[#This Row],[Openstelling]],Tb_Openstelling[],2,0)=1,1,""),"")</f>
        <v/>
      </c>
      <c r="O533" s="192"/>
      <c r="P533" s="192"/>
      <c r="Q533" s="192"/>
      <c r="R533" s="192"/>
      <c r="S533" s="192"/>
      <c r="T533" s="192"/>
      <c r="U533" s="192"/>
      <c r="V533" s="192"/>
      <c r="W533" s="192"/>
      <c r="X533" s="192"/>
      <c r="Y533" s="192"/>
      <c r="Z533" s="192"/>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26"/>
      <c r="B534" s="192"/>
      <c r="C534" s="192"/>
      <c r="D534" s="192"/>
      <c r="E534" s="192"/>
      <c r="F534" s="328"/>
      <c r="G534" s="328"/>
      <c r="J534" s="192"/>
      <c r="K534" s="192"/>
      <c r="L534" s="327"/>
      <c r="M534" s="192"/>
      <c r="N534" t="str">
        <f>IFERROR(IF(VLOOKUP(Tb_Activiteiten[[#This Row],[Openstelling]],Tb_Openstelling[],2,0)=1,1,""),"")</f>
        <v/>
      </c>
      <c r="O534" s="192"/>
      <c r="P534" s="192"/>
      <c r="Q534" s="192"/>
      <c r="R534" s="192"/>
      <c r="S534" s="192"/>
      <c r="T534" s="192"/>
      <c r="U534" s="192"/>
      <c r="V534" s="192"/>
      <c r="W534" s="192"/>
      <c r="X534" s="192"/>
      <c r="Y534" s="192"/>
      <c r="Z534" s="192"/>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26"/>
      <c r="B535" s="192"/>
      <c r="C535" s="192"/>
      <c r="D535" s="192"/>
      <c r="E535" s="192"/>
      <c r="F535" s="328"/>
      <c r="G535" s="328"/>
      <c r="J535" s="192"/>
      <c r="K535" s="192"/>
      <c r="L535" s="327"/>
      <c r="M535" s="192"/>
      <c r="N535" t="str">
        <f>IFERROR(IF(VLOOKUP(Tb_Activiteiten[[#This Row],[Openstelling]],Tb_Openstelling[],2,0)=1,1,""),"")</f>
        <v/>
      </c>
      <c r="O535" s="192"/>
      <c r="P535" s="192"/>
      <c r="Q535" s="192"/>
      <c r="R535" s="192"/>
      <c r="S535" s="192"/>
      <c r="T535" s="192"/>
      <c r="U535" s="192"/>
      <c r="V535" s="192"/>
      <c r="W535" s="192"/>
      <c r="X535" s="192"/>
      <c r="Y535" s="192"/>
      <c r="Z535" s="192"/>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26"/>
      <c r="B536" s="192"/>
      <c r="C536" s="192"/>
      <c r="D536" s="192"/>
      <c r="E536" s="192"/>
      <c r="F536" s="328"/>
      <c r="G536" s="328"/>
      <c r="J536" s="192"/>
      <c r="K536" s="192"/>
      <c r="L536" s="327"/>
      <c r="M536" s="192"/>
      <c r="N536" t="str">
        <f>IFERROR(IF(VLOOKUP(Tb_Activiteiten[[#This Row],[Openstelling]],Tb_Openstelling[],2,0)=1,1,""),"")</f>
        <v/>
      </c>
      <c r="O536" s="192"/>
      <c r="P536" s="192"/>
      <c r="Q536" s="192"/>
      <c r="R536" s="192"/>
      <c r="S536" s="192"/>
      <c r="T536" s="192"/>
      <c r="U536" s="192"/>
      <c r="V536" s="192"/>
      <c r="W536" s="192"/>
      <c r="X536" s="192"/>
      <c r="Y536" s="192"/>
      <c r="Z536" s="192"/>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26"/>
      <c r="B537" s="192"/>
      <c r="C537" s="192"/>
      <c r="D537" s="192"/>
      <c r="E537" s="192"/>
      <c r="F537" s="328"/>
      <c r="G537" s="328"/>
      <c r="J537" s="192"/>
      <c r="K537" s="192"/>
      <c r="L537" s="327"/>
      <c r="M537" s="192"/>
      <c r="N537" t="str">
        <f>IFERROR(IF(VLOOKUP(Tb_Activiteiten[[#This Row],[Openstelling]],Tb_Openstelling[],2,0)=1,1,""),"")</f>
        <v/>
      </c>
      <c r="O537" s="192"/>
      <c r="P537" s="192"/>
      <c r="Q537" s="192"/>
      <c r="R537" s="192"/>
      <c r="S537" s="192"/>
      <c r="T537" s="192"/>
      <c r="U537" s="192"/>
      <c r="V537" s="192"/>
      <c r="W537" s="192"/>
      <c r="X537" s="192"/>
      <c r="Y537" s="192"/>
      <c r="Z537" s="192"/>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26"/>
      <c r="B538" s="192"/>
      <c r="C538" s="192"/>
      <c r="D538" s="192"/>
      <c r="E538" s="192"/>
      <c r="F538" s="328"/>
      <c r="G538" s="328"/>
      <c r="J538" s="192"/>
      <c r="K538" s="192"/>
      <c r="L538" s="327"/>
      <c r="M538" s="192"/>
      <c r="N538" t="str">
        <f>IFERROR(IF(VLOOKUP(Tb_Activiteiten[[#This Row],[Openstelling]],Tb_Openstelling[],2,0)=1,1,""),"")</f>
        <v/>
      </c>
      <c r="O538" s="192"/>
      <c r="P538" s="192"/>
      <c r="Q538" s="192"/>
      <c r="R538" s="192"/>
      <c r="S538" s="192"/>
      <c r="T538" s="192"/>
      <c r="U538" s="192"/>
      <c r="V538" s="192"/>
      <c r="W538" s="192"/>
      <c r="X538" s="192"/>
      <c r="Y538" s="192"/>
      <c r="Z538" s="192"/>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26"/>
      <c r="B539" s="192"/>
      <c r="C539" s="192"/>
      <c r="D539" s="192"/>
      <c r="E539" s="192"/>
      <c r="F539" s="328"/>
      <c r="G539" s="328"/>
      <c r="J539" s="192"/>
      <c r="K539" s="192"/>
      <c r="L539" s="327"/>
      <c r="M539" s="192"/>
      <c r="N539" t="str">
        <f>IFERROR(IF(VLOOKUP(Tb_Activiteiten[[#This Row],[Openstelling]],Tb_Openstelling[],2,0)=1,1,""),"")</f>
        <v/>
      </c>
      <c r="O539" s="192"/>
      <c r="P539" s="192"/>
      <c r="Q539" s="192"/>
      <c r="R539" s="192"/>
      <c r="S539" s="192"/>
      <c r="T539" s="192"/>
      <c r="U539" s="192"/>
      <c r="V539" s="192"/>
      <c r="W539" s="192"/>
      <c r="X539" s="192"/>
      <c r="Y539" s="192"/>
      <c r="Z539" s="192"/>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26"/>
      <c r="B540" s="192"/>
      <c r="C540" s="192"/>
      <c r="D540" s="192"/>
      <c r="E540" s="192"/>
      <c r="F540" s="328"/>
      <c r="G540" s="328"/>
      <c r="J540" s="192"/>
      <c r="K540" s="192"/>
      <c r="L540" s="327"/>
      <c r="M540" s="192"/>
      <c r="N540" t="str">
        <f>IFERROR(IF(VLOOKUP(Tb_Activiteiten[[#This Row],[Openstelling]],Tb_Openstelling[],2,0)=1,1,""),"")</f>
        <v/>
      </c>
      <c r="O540" s="192"/>
      <c r="P540" s="192"/>
      <c r="Q540" s="192"/>
      <c r="R540" s="192"/>
      <c r="S540" s="192"/>
      <c r="T540" s="192"/>
      <c r="U540" s="192"/>
      <c r="V540" s="192"/>
      <c r="W540" s="192"/>
      <c r="X540" s="192"/>
      <c r="Y540" s="192"/>
      <c r="Z540" s="192"/>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26"/>
      <c r="B541" s="192"/>
      <c r="C541" s="192"/>
      <c r="D541" s="192"/>
      <c r="E541" s="192"/>
      <c r="F541" s="328"/>
      <c r="G541" s="328"/>
      <c r="J541" s="192"/>
      <c r="K541" s="192"/>
      <c r="L541" s="327"/>
      <c r="M541" s="192"/>
      <c r="N541" t="str">
        <f>IFERROR(IF(VLOOKUP(Tb_Activiteiten[[#This Row],[Openstelling]],Tb_Openstelling[],2,0)=1,1,""),"")</f>
        <v/>
      </c>
      <c r="O541" s="192"/>
      <c r="P541" s="192"/>
      <c r="Q541" s="192"/>
      <c r="R541" s="192"/>
      <c r="S541" s="192"/>
      <c r="T541" s="192"/>
      <c r="U541" s="192"/>
      <c r="V541" s="192"/>
      <c r="W541" s="192"/>
      <c r="X541" s="192"/>
      <c r="Y541" s="192"/>
      <c r="Z541" s="192"/>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26"/>
      <c r="B542" s="192"/>
      <c r="C542" s="192"/>
      <c r="D542" s="192"/>
      <c r="E542" s="192"/>
      <c r="F542" s="328"/>
      <c r="G542" s="328"/>
      <c r="J542" s="192"/>
      <c r="K542" s="192"/>
      <c r="L542" s="327"/>
      <c r="M542" s="192"/>
      <c r="N542" t="str">
        <f>IFERROR(IF(VLOOKUP(Tb_Activiteiten[[#This Row],[Openstelling]],Tb_Openstelling[],2,0)=1,1,""),"")</f>
        <v/>
      </c>
      <c r="O542" s="192"/>
      <c r="P542" s="192"/>
      <c r="Q542" s="192"/>
      <c r="R542" s="192"/>
      <c r="S542" s="192"/>
      <c r="T542" s="192"/>
      <c r="U542" s="192"/>
      <c r="V542" s="192"/>
      <c r="W542" s="192"/>
      <c r="X542" s="192"/>
      <c r="Y542" s="192"/>
      <c r="Z542" s="192"/>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26"/>
      <c r="B543" s="192"/>
      <c r="C543" s="192"/>
      <c r="D543" s="192"/>
      <c r="E543" s="192"/>
      <c r="F543" s="328"/>
      <c r="G543" s="328"/>
      <c r="J543" s="192"/>
      <c r="K543" s="192"/>
      <c r="L543" s="327"/>
      <c r="M543" s="192"/>
      <c r="N543" t="str">
        <f>IFERROR(IF(VLOOKUP(Tb_Activiteiten[[#This Row],[Openstelling]],Tb_Openstelling[],2,0)=1,1,""),"")</f>
        <v/>
      </c>
      <c r="O543" s="192"/>
      <c r="P543" s="192"/>
      <c r="Q543" s="192"/>
      <c r="R543" s="192"/>
      <c r="S543" s="192"/>
      <c r="T543" s="192"/>
      <c r="U543" s="192"/>
      <c r="V543" s="192"/>
      <c r="W543" s="192"/>
      <c r="X543" s="192"/>
      <c r="Y543" s="192"/>
      <c r="Z543" s="192"/>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26"/>
      <c r="B544" s="192"/>
      <c r="C544" s="192"/>
      <c r="D544" s="192"/>
      <c r="E544" s="192"/>
      <c r="F544" s="328"/>
      <c r="G544" s="328"/>
      <c r="J544" s="192"/>
      <c r="K544" s="192"/>
      <c r="L544" s="327"/>
      <c r="M544" s="192"/>
      <c r="N544" t="str">
        <f>IFERROR(IF(VLOOKUP(Tb_Activiteiten[[#This Row],[Openstelling]],Tb_Openstelling[],2,0)=1,1,""),"")</f>
        <v/>
      </c>
      <c r="O544" s="192"/>
      <c r="P544" s="192"/>
      <c r="Q544" s="192"/>
      <c r="R544" s="192"/>
      <c r="S544" s="192"/>
      <c r="T544" s="192"/>
      <c r="U544" s="192"/>
      <c r="V544" s="192"/>
      <c r="W544" s="192"/>
      <c r="X544" s="192"/>
      <c r="Y544" s="192"/>
      <c r="Z544" s="192"/>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26"/>
      <c r="B545" s="192"/>
      <c r="C545" s="192"/>
      <c r="D545" s="192"/>
      <c r="E545" s="192"/>
      <c r="F545" s="328"/>
      <c r="G545" s="328"/>
      <c r="J545" s="192"/>
      <c r="K545" s="192"/>
      <c r="L545" s="327"/>
      <c r="M545" s="192"/>
      <c r="N545" t="str">
        <f>IFERROR(IF(VLOOKUP(Tb_Activiteiten[[#This Row],[Openstelling]],Tb_Openstelling[],2,0)=1,1,""),"")</f>
        <v/>
      </c>
      <c r="O545" s="192"/>
      <c r="P545" s="192"/>
      <c r="Q545" s="192"/>
      <c r="R545" s="192"/>
      <c r="S545" s="192"/>
      <c r="T545" s="192"/>
      <c r="U545" s="192"/>
      <c r="V545" s="192"/>
      <c r="W545" s="192"/>
      <c r="X545" s="192"/>
      <c r="Y545" s="192"/>
      <c r="Z545" s="192"/>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26"/>
      <c r="B546" s="192"/>
      <c r="C546" s="192"/>
      <c r="D546" s="192"/>
      <c r="E546" s="192"/>
      <c r="F546" s="328"/>
      <c r="G546" s="328"/>
      <c r="J546" s="192"/>
      <c r="K546" s="192"/>
      <c r="L546" s="327"/>
      <c r="M546" s="192"/>
      <c r="N546" t="str">
        <f>IFERROR(IF(VLOOKUP(Tb_Activiteiten[[#This Row],[Openstelling]],Tb_Openstelling[],2,0)=1,1,""),"")</f>
        <v/>
      </c>
      <c r="O546" s="192"/>
      <c r="P546" s="192"/>
      <c r="Q546" s="192"/>
      <c r="R546" s="192"/>
      <c r="S546" s="192"/>
      <c r="T546" s="192"/>
      <c r="U546" s="192"/>
      <c r="V546" s="192"/>
      <c r="W546" s="192"/>
      <c r="X546" s="192"/>
      <c r="Y546" s="192"/>
      <c r="Z546" s="192"/>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26"/>
      <c r="B547" s="192"/>
      <c r="C547" s="192"/>
      <c r="D547" s="192"/>
      <c r="E547" s="192"/>
      <c r="F547" s="328"/>
      <c r="G547" s="328"/>
      <c r="J547" s="192"/>
      <c r="K547" s="192"/>
      <c r="L547" s="327"/>
      <c r="M547" s="192"/>
      <c r="N547" t="str">
        <f>IFERROR(IF(VLOOKUP(Tb_Activiteiten[[#This Row],[Openstelling]],Tb_Openstelling[],2,0)=1,1,""),"")</f>
        <v/>
      </c>
      <c r="O547" s="192"/>
      <c r="P547" s="192"/>
      <c r="Q547" s="192"/>
      <c r="R547" s="192"/>
      <c r="S547" s="192"/>
      <c r="T547" s="192"/>
      <c r="U547" s="192"/>
      <c r="V547" s="192"/>
      <c r="W547" s="192"/>
      <c r="X547" s="192"/>
      <c r="Y547" s="192"/>
      <c r="Z547" s="192"/>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26"/>
      <c r="B548" s="192"/>
      <c r="C548" s="192"/>
      <c r="D548" s="192"/>
      <c r="E548" s="192"/>
      <c r="F548" s="328"/>
      <c r="G548" s="328"/>
      <c r="J548" s="192"/>
      <c r="K548" s="192"/>
      <c r="L548" s="327"/>
      <c r="M548" s="192"/>
      <c r="N548" t="str">
        <f>IFERROR(IF(VLOOKUP(Tb_Activiteiten[[#This Row],[Openstelling]],Tb_Openstelling[],2,0)=1,1,""),"")</f>
        <v/>
      </c>
      <c r="O548" s="192"/>
      <c r="P548" s="192"/>
      <c r="Q548" s="192"/>
      <c r="R548" s="192"/>
      <c r="S548" s="192"/>
      <c r="T548" s="192"/>
      <c r="U548" s="192"/>
      <c r="V548" s="192"/>
      <c r="W548" s="192"/>
      <c r="X548" s="192"/>
      <c r="Y548" s="192"/>
      <c r="Z548" s="192"/>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26"/>
      <c r="B549" s="192"/>
      <c r="C549" s="192"/>
      <c r="D549" s="192"/>
      <c r="E549" s="192"/>
      <c r="F549" s="328"/>
      <c r="G549" s="328"/>
      <c r="J549" s="192"/>
      <c r="K549" s="192"/>
      <c r="L549" s="327"/>
      <c r="M549" s="192"/>
      <c r="N549" t="str">
        <f>IFERROR(IF(VLOOKUP(Tb_Activiteiten[[#This Row],[Openstelling]],Tb_Openstelling[],2,0)=1,1,""),"")</f>
        <v/>
      </c>
      <c r="O549" s="192"/>
      <c r="P549" s="192"/>
      <c r="Q549" s="192"/>
      <c r="R549" s="192"/>
      <c r="S549" s="192"/>
      <c r="T549" s="192"/>
      <c r="U549" s="192"/>
      <c r="V549" s="192"/>
      <c r="W549" s="192"/>
      <c r="X549" s="192"/>
      <c r="Y549" s="192"/>
      <c r="Z549" s="192"/>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26"/>
      <c r="B550" s="192"/>
      <c r="C550" s="192"/>
      <c r="D550" s="192"/>
      <c r="E550" s="192"/>
      <c r="F550" s="328"/>
      <c r="G550" s="328"/>
      <c r="J550" s="192"/>
      <c r="K550" s="192"/>
      <c r="L550" s="327"/>
      <c r="M550" s="192"/>
      <c r="N550" t="str">
        <f>IFERROR(IF(VLOOKUP(Tb_Activiteiten[[#This Row],[Openstelling]],Tb_Openstelling[],2,0)=1,1,""),"")</f>
        <v/>
      </c>
      <c r="O550" s="192"/>
      <c r="P550" s="192"/>
      <c r="Q550" s="192"/>
      <c r="R550" s="192"/>
      <c r="S550" s="192"/>
      <c r="T550" s="192"/>
      <c r="U550" s="192"/>
      <c r="V550" s="192"/>
      <c r="W550" s="192"/>
      <c r="X550" s="192"/>
      <c r="Y550" s="192"/>
      <c r="Z550" s="192"/>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26"/>
      <c r="B551" s="192"/>
      <c r="C551" s="192"/>
      <c r="D551" s="192"/>
      <c r="E551" s="192"/>
      <c r="F551" s="328"/>
      <c r="G551" s="328"/>
      <c r="J551" s="192"/>
      <c r="K551" s="192"/>
      <c r="L551" s="327"/>
      <c r="M551" s="192"/>
      <c r="N551" t="str">
        <f>IFERROR(IF(VLOOKUP(Tb_Activiteiten[[#This Row],[Openstelling]],Tb_Openstelling[],2,0)=1,1,""),"")</f>
        <v/>
      </c>
      <c r="O551" s="192"/>
      <c r="P551" s="192"/>
      <c r="Q551" s="192"/>
      <c r="R551" s="192"/>
      <c r="S551" s="192"/>
      <c r="T551" s="192"/>
      <c r="U551" s="192"/>
      <c r="V551" s="192"/>
      <c r="W551" s="192"/>
      <c r="X551" s="192"/>
      <c r="Y551" s="192"/>
      <c r="Z551" s="192"/>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26"/>
      <c r="B552" s="192"/>
      <c r="C552" s="192"/>
      <c r="D552" s="192"/>
      <c r="E552" s="192"/>
      <c r="F552" s="328"/>
      <c r="G552" s="328"/>
      <c r="J552" s="192"/>
      <c r="K552" s="192"/>
      <c r="L552" s="327"/>
      <c r="M552" s="192"/>
      <c r="N552" t="str">
        <f>IFERROR(IF(VLOOKUP(Tb_Activiteiten[[#This Row],[Openstelling]],Tb_Openstelling[],2,0)=1,1,""),"")</f>
        <v/>
      </c>
      <c r="O552" s="192"/>
      <c r="P552" s="192"/>
      <c r="Q552" s="192"/>
      <c r="R552" s="192"/>
      <c r="S552" s="192"/>
      <c r="T552" s="192"/>
      <c r="U552" s="192"/>
      <c r="V552" s="192"/>
      <c r="W552" s="192"/>
      <c r="X552" s="192"/>
      <c r="Y552" s="192"/>
      <c r="Z552" s="192"/>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26"/>
      <c r="B553" s="192"/>
      <c r="C553" s="192"/>
      <c r="D553" s="192"/>
      <c r="E553" s="192"/>
      <c r="F553" s="328"/>
      <c r="G553" s="328"/>
      <c r="J553" s="192"/>
      <c r="K553" s="192"/>
      <c r="L553" s="327"/>
      <c r="M553" s="192"/>
      <c r="N553" t="str">
        <f>IFERROR(IF(VLOOKUP(Tb_Activiteiten[[#This Row],[Openstelling]],Tb_Openstelling[],2,0)=1,1,""),"")</f>
        <v/>
      </c>
      <c r="O553" s="192"/>
      <c r="P553" s="192"/>
      <c r="Q553" s="192"/>
      <c r="R553" s="192"/>
      <c r="S553" s="192"/>
      <c r="T553" s="192"/>
      <c r="U553" s="192"/>
      <c r="V553" s="192"/>
      <c r="W553" s="192"/>
      <c r="X553" s="192"/>
      <c r="Y553" s="192"/>
      <c r="Z553" s="192"/>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26"/>
      <c r="B554" s="192"/>
      <c r="C554" s="192"/>
      <c r="D554" s="192"/>
      <c r="E554" s="192"/>
      <c r="F554" s="328"/>
      <c r="G554" s="328"/>
      <c r="J554" s="192"/>
      <c r="K554" s="192"/>
      <c r="L554" s="327"/>
      <c r="M554" s="192"/>
      <c r="N554" t="str">
        <f>IFERROR(IF(VLOOKUP(Tb_Activiteiten[[#This Row],[Openstelling]],Tb_Openstelling[],2,0)=1,1,""),"")</f>
        <v/>
      </c>
      <c r="O554" s="192"/>
      <c r="P554" s="192"/>
      <c r="Q554" s="192"/>
      <c r="R554" s="192"/>
      <c r="S554" s="192"/>
      <c r="T554" s="192"/>
      <c r="U554" s="192"/>
      <c r="V554" s="192"/>
      <c r="W554" s="192"/>
      <c r="X554" s="192"/>
      <c r="Y554" s="192"/>
      <c r="Z554" s="192"/>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26"/>
      <c r="B555" s="192"/>
      <c r="C555" s="192"/>
      <c r="D555" s="192"/>
      <c r="E555" s="192"/>
      <c r="F555" s="328"/>
      <c r="G555" s="328"/>
      <c r="J555" s="192"/>
      <c r="K555" s="192"/>
      <c r="L555" s="327"/>
      <c r="M555" s="192"/>
      <c r="N555" t="str">
        <f>IFERROR(IF(VLOOKUP(Tb_Activiteiten[[#This Row],[Openstelling]],Tb_Openstelling[],2,0)=1,1,""),"")</f>
        <v/>
      </c>
      <c r="O555" s="192"/>
      <c r="P555" s="192"/>
      <c r="Q555" s="192"/>
      <c r="R555" s="192"/>
      <c r="S555" s="192"/>
      <c r="T555" s="192"/>
      <c r="U555" s="192"/>
      <c r="V555" s="192"/>
      <c r="W555" s="192"/>
      <c r="X555" s="192"/>
      <c r="Y555" s="192"/>
      <c r="Z555" s="192"/>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26"/>
      <c r="B556" s="192"/>
      <c r="C556" s="192"/>
      <c r="D556" s="192"/>
      <c r="E556" s="192"/>
      <c r="F556" s="328"/>
      <c r="G556" s="328"/>
      <c r="J556" s="192"/>
      <c r="K556" s="192"/>
      <c r="L556" s="327"/>
      <c r="M556" s="192"/>
      <c r="N556" t="str">
        <f>IFERROR(IF(VLOOKUP(Tb_Activiteiten[[#This Row],[Openstelling]],Tb_Openstelling[],2,0)=1,1,""),"")</f>
        <v/>
      </c>
      <c r="O556" s="192"/>
      <c r="P556" s="192"/>
      <c r="Q556" s="192"/>
      <c r="R556" s="192"/>
      <c r="S556" s="192"/>
      <c r="T556" s="192"/>
      <c r="U556" s="192"/>
      <c r="V556" s="192"/>
      <c r="W556" s="192"/>
      <c r="X556" s="192"/>
      <c r="Y556" s="192"/>
      <c r="Z556" s="192"/>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26"/>
      <c r="B557" s="192"/>
      <c r="C557" s="192"/>
      <c r="D557" s="192"/>
      <c r="E557" s="192"/>
      <c r="F557" s="328"/>
      <c r="G557" s="328"/>
      <c r="J557" s="192"/>
      <c r="K557" s="192"/>
      <c r="L557" s="327"/>
      <c r="M557" s="192"/>
      <c r="N557" t="str">
        <f>IFERROR(IF(VLOOKUP(Tb_Activiteiten[[#This Row],[Openstelling]],Tb_Openstelling[],2,0)=1,1,""),"")</f>
        <v/>
      </c>
      <c r="O557" s="192"/>
      <c r="P557" s="192"/>
      <c r="Q557" s="192"/>
      <c r="R557" s="192"/>
      <c r="S557" s="192"/>
      <c r="T557" s="192"/>
      <c r="U557" s="192"/>
      <c r="V557" s="192"/>
      <c r="W557" s="192"/>
      <c r="X557" s="192"/>
      <c r="Y557" s="192"/>
      <c r="Z557" s="192"/>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26"/>
      <c r="B558" s="192"/>
      <c r="C558" s="192"/>
      <c r="D558" s="192"/>
      <c r="E558" s="192"/>
      <c r="F558" s="328"/>
      <c r="G558" s="328"/>
      <c r="J558" s="192"/>
      <c r="K558" s="192"/>
      <c r="L558" s="327"/>
      <c r="M558" s="192"/>
      <c r="N558" t="str">
        <f>IFERROR(IF(VLOOKUP(Tb_Activiteiten[[#This Row],[Openstelling]],Tb_Openstelling[],2,0)=1,1,""),"")</f>
        <v/>
      </c>
      <c r="O558" s="192"/>
      <c r="P558" s="192"/>
      <c r="Q558" s="192"/>
      <c r="R558" s="192"/>
      <c r="S558" s="192"/>
      <c r="T558" s="192"/>
      <c r="U558" s="192"/>
      <c r="V558" s="192"/>
      <c r="W558" s="192"/>
      <c r="X558" s="192"/>
      <c r="Y558" s="192"/>
      <c r="Z558" s="192"/>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26"/>
      <c r="B559" s="192"/>
      <c r="C559" s="192"/>
      <c r="D559" s="192"/>
      <c r="E559" s="192"/>
      <c r="F559" s="328"/>
      <c r="G559" s="328"/>
      <c r="J559" s="192"/>
      <c r="K559" s="192"/>
      <c r="L559" s="327"/>
      <c r="M559" s="192"/>
      <c r="N559" t="str">
        <f>IFERROR(IF(VLOOKUP(Tb_Activiteiten[[#This Row],[Openstelling]],Tb_Openstelling[],2,0)=1,1,""),"")</f>
        <v/>
      </c>
      <c r="O559" s="192"/>
      <c r="P559" s="192"/>
      <c r="Q559" s="192"/>
      <c r="R559" s="192"/>
      <c r="S559" s="192"/>
      <c r="T559" s="192"/>
      <c r="U559" s="192"/>
      <c r="V559" s="192"/>
      <c r="W559" s="192"/>
      <c r="X559" s="192"/>
      <c r="Y559" s="192"/>
      <c r="Z559" s="192"/>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26"/>
      <c r="B560" s="192"/>
      <c r="C560" s="192"/>
      <c r="D560" s="192"/>
      <c r="E560" s="192"/>
      <c r="F560" s="328"/>
      <c r="G560" s="328"/>
      <c r="J560" s="192"/>
      <c r="K560" s="192"/>
      <c r="L560" s="327"/>
      <c r="M560" s="192"/>
      <c r="N560" t="str">
        <f>IFERROR(IF(VLOOKUP(Tb_Activiteiten[[#This Row],[Openstelling]],Tb_Openstelling[],2,0)=1,1,""),"")</f>
        <v/>
      </c>
      <c r="O560" s="192"/>
      <c r="P560" s="192"/>
      <c r="Q560" s="192"/>
      <c r="R560" s="192"/>
      <c r="S560" s="192"/>
      <c r="T560" s="192"/>
      <c r="U560" s="192"/>
      <c r="V560" s="192"/>
      <c r="W560" s="192"/>
      <c r="X560" s="192"/>
      <c r="Y560" s="192"/>
      <c r="Z560" s="192"/>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26"/>
      <c r="B561" s="192"/>
      <c r="C561" s="192"/>
      <c r="D561" s="192"/>
      <c r="E561" s="192"/>
      <c r="F561" s="328"/>
      <c r="G561" s="328"/>
      <c r="J561" s="192"/>
      <c r="K561" s="192"/>
      <c r="L561" s="327"/>
      <c r="M561" s="192"/>
      <c r="N561" t="str">
        <f>IFERROR(IF(VLOOKUP(Tb_Activiteiten[[#This Row],[Openstelling]],Tb_Openstelling[],2,0)=1,1,""),"")</f>
        <v/>
      </c>
      <c r="O561" s="192"/>
      <c r="P561" s="192"/>
      <c r="Q561" s="192"/>
      <c r="R561" s="192"/>
      <c r="S561" s="192"/>
      <c r="T561" s="192"/>
      <c r="U561" s="192"/>
      <c r="V561" s="192"/>
      <c r="W561" s="192"/>
      <c r="X561" s="192"/>
      <c r="Y561" s="192"/>
      <c r="Z561" s="192"/>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26"/>
      <c r="B562" s="192"/>
      <c r="C562" s="192"/>
      <c r="D562" s="192"/>
      <c r="E562" s="192"/>
      <c r="F562" s="328"/>
      <c r="G562" s="328"/>
      <c r="J562" s="192"/>
      <c r="K562" s="192"/>
      <c r="L562" s="327"/>
      <c r="M562" s="192"/>
      <c r="N562" t="str">
        <f>IFERROR(IF(VLOOKUP(Tb_Activiteiten[[#This Row],[Openstelling]],Tb_Openstelling[],2,0)=1,1,""),"")</f>
        <v/>
      </c>
      <c r="O562" s="192"/>
      <c r="P562" s="192"/>
      <c r="Q562" s="192"/>
      <c r="R562" s="192"/>
      <c r="S562" s="192"/>
      <c r="T562" s="192"/>
      <c r="U562" s="192"/>
      <c r="V562" s="192"/>
      <c r="W562" s="192"/>
      <c r="X562" s="192"/>
      <c r="Y562" s="192"/>
      <c r="Z562" s="192"/>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26"/>
      <c r="B563" s="192"/>
      <c r="C563" s="192"/>
      <c r="D563" s="192"/>
      <c r="E563" s="192"/>
      <c r="F563" s="328"/>
      <c r="G563" s="328"/>
      <c r="J563" s="192"/>
      <c r="K563" s="192"/>
      <c r="L563" s="327"/>
      <c r="M563" s="192"/>
      <c r="N563" t="str">
        <f>IFERROR(IF(VLOOKUP(Tb_Activiteiten[[#This Row],[Openstelling]],Tb_Openstelling[],2,0)=1,1,""),"")</f>
        <v/>
      </c>
      <c r="O563" s="192"/>
      <c r="P563" s="192"/>
      <c r="Q563" s="192"/>
      <c r="R563" s="192"/>
      <c r="S563" s="192"/>
      <c r="T563" s="192"/>
      <c r="U563" s="192"/>
      <c r="V563" s="192"/>
      <c r="W563" s="192"/>
      <c r="X563" s="192"/>
      <c r="Y563" s="192"/>
      <c r="Z563" s="192"/>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26"/>
      <c r="B564" s="192"/>
      <c r="C564" s="192"/>
      <c r="D564" s="192"/>
      <c r="E564" s="192"/>
      <c r="F564" s="328"/>
      <c r="G564" s="328"/>
      <c r="J564" s="192"/>
      <c r="K564" s="192"/>
      <c r="L564" s="327"/>
      <c r="M564" s="192"/>
      <c r="N564" t="str">
        <f>IFERROR(IF(VLOOKUP(Tb_Activiteiten[[#This Row],[Openstelling]],Tb_Openstelling[],2,0)=1,1,""),"")</f>
        <v/>
      </c>
      <c r="O564" s="192"/>
      <c r="P564" s="192"/>
      <c r="Q564" s="192"/>
      <c r="R564" s="192"/>
      <c r="S564" s="192"/>
      <c r="T564" s="192"/>
      <c r="U564" s="192"/>
      <c r="V564" s="192"/>
      <c r="W564" s="192"/>
      <c r="X564" s="192"/>
      <c r="Y564" s="192"/>
      <c r="Z564" s="192"/>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26"/>
      <c r="B565" s="192"/>
      <c r="C565" s="192"/>
      <c r="D565" s="192"/>
      <c r="E565" s="192"/>
      <c r="F565" s="328"/>
      <c r="G565" s="328"/>
      <c r="J565" s="192"/>
      <c r="K565" s="192"/>
      <c r="L565" s="327"/>
      <c r="M565" s="192"/>
      <c r="N565" t="str">
        <f>IFERROR(IF(VLOOKUP(Tb_Activiteiten[[#This Row],[Openstelling]],Tb_Openstelling[],2,0)=1,1,""),"")</f>
        <v/>
      </c>
      <c r="O565" s="192"/>
      <c r="P565" s="192"/>
      <c r="Q565" s="192"/>
      <c r="R565" s="192"/>
      <c r="S565" s="192"/>
      <c r="T565" s="192"/>
      <c r="U565" s="192"/>
      <c r="V565" s="192"/>
      <c r="W565" s="192"/>
      <c r="X565" s="192"/>
      <c r="Y565" s="192"/>
      <c r="Z565" s="192"/>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26"/>
      <c r="B566" s="192"/>
      <c r="C566" s="192"/>
      <c r="D566" s="192"/>
      <c r="E566" s="192"/>
      <c r="F566" s="328"/>
      <c r="G566" s="328"/>
      <c r="J566" s="192"/>
      <c r="K566" s="192"/>
      <c r="L566" s="327"/>
      <c r="M566" s="192"/>
      <c r="N566" t="str">
        <f>IFERROR(IF(VLOOKUP(Tb_Activiteiten[[#This Row],[Openstelling]],Tb_Openstelling[],2,0)=1,1,""),"")</f>
        <v/>
      </c>
      <c r="O566" s="192"/>
      <c r="P566" s="192"/>
      <c r="Q566" s="192"/>
      <c r="R566" s="192"/>
      <c r="S566" s="192"/>
      <c r="T566" s="192"/>
      <c r="U566" s="192"/>
      <c r="V566" s="192"/>
      <c r="W566" s="192"/>
      <c r="X566" s="192"/>
      <c r="Y566" s="192"/>
      <c r="Z566" s="192"/>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26"/>
      <c r="B567" s="192"/>
      <c r="C567" s="192"/>
      <c r="D567" s="192"/>
      <c r="E567" s="192"/>
      <c r="F567" s="328"/>
      <c r="G567" s="328"/>
      <c r="J567" s="192"/>
      <c r="K567" s="192"/>
      <c r="L567" s="327"/>
      <c r="M567" s="192"/>
      <c r="N567" t="str">
        <f>IFERROR(IF(VLOOKUP(Tb_Activiteiten[[#This Row],[Openstelling]],Tb_Openstelling[],2,0)=1,1,""),"")</f>
        <v/>
      </c>
      <c r="O567" s="192"/>
      <c r="P567" s="192"/>
      <c r="Q567" s="192"/>
      <c r="R567" s="192"/>
      <c r="S567" s="192"/>
      <c r="T567" s="192"/>
      <c r="U567" s="192"/>
      <c r="V567" s="192"/>
      <c r="W567" s="192"/>
      <c r="X567" s="192"/>
      <c r="Y567" s="192"/>
      <c r="Z567" s="192"/>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26"/>
      <c r="B568" s="192"/>
      <c r="C568" s="192"/>
      <c r="D568" s="192"/>
      <c r="E568" s="192"/>
      <c r="F568" s="328"/>
      <c r="G568" s="328"/>
      <c r="J568" s="192"/>
      <c r="K568" s="192"/>
      <c r="L568" s="327"/>
      <c r="M568" s="192"/>
      <c r="N568" t="str">
        <f>IFERROR(IF(VLOOKUP(Tb_Activiteiten[[#This Row],[Openstelling]],Tb_Openstelling[],2,0)=1,1,""),"")</f>
        <v/>
      </c>
      <c r="O568" s="192"/>
      <c r="P568" s="192"/>
      <c r="Q568" s="192"/>
      <c r="R568" s="192"/>
      <c r="S568" s="192"/>
      <c r="T568" s="192"/>
      <c r="U568" s="192"/>
      <c r="V568" s="192"/>
      <c r="W568" s="192"/>
      <c r="X568" s="192"/>
      <c r="Y568" s="192"/>
      <c r="Z568" s="192"/>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26"/>
      <c r="B569" s="192"/>
      <c r="C569" s="192"/>
      <c r="D569" s="192"/>
      <c r="E569" s="192"/>
      <c r="F569" s="328"/>
      <c r="G569" s="328"/>
      <c r="J569" s="192"/>
      <c r="K569" s="192"/>
      <c r="L569" s="327"/>
      <c r="M569" s="192"/>
      <c r="N569" t="str">
        <f>IFERROR(IF(VLOOKUP(Tb_Activiteiten[[#This Row],[Openstelling]],Tb_Openstelling[],2,0)=1,1,""),"")</f>
        <v/>
      </c>
      <c r="O569" s="192"/>
      <c r="P569" s="192"/>
      <c r="Q569" s="192"/>
      <c r="R569" s="192"/>
      <c r="S569" s="192"/>
      <c r="T569" s="192"/>
      <c r="U569" s="192"/>
      <c r="V569" s="192"/>
      <c r="W569" s="192"/>
      <c r="X569" s="192"/>
      <c r="Y569" s="192"/>
      <c r="Z569" s="192"/>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26"/>
      <c r="B570" s="192"/>
      <c r="C570" s="192"/>
      <c r="D570" s="192"/>
      <c r="E570" s="192"/>
      <c r="F570" s="328"/>
      <c r="G570" s="328"/>
      <c r="J570" s="192"/>
      <c r="K570" s="192"/>
      <c r="L570" s="327"/>
      <c r="M570" s="192"/>
      <c r="N570" t="str">
        <f>IFERROR(IF(VLOOKUP(Tb_Activiteiten[[#This Row],[Openstelling]],Tb_Openstelling[],2,0)=1,1,""),"")</f>
        <v/>
      </c>
      <c r="O570" s="192"/>
      <c r="P570" s="192"/>
      <c r="Q570" s="192"/>
      <c r="R570" s="192"/>
      <c r="S570" s="192"/>
      <c r="T570" s="192"/>
      <c r="U570" s="192"/>
      <c r="V570" s="192"/>
      <c r="W570" s="192"/>
      <c r="X570" s="192"/>
      <c r="Y570" s="192"/>
      <c r="Z570" s="192"/>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26"/>
      <c r="B571" s="192"/>
      <c r="C571" s="192"/>
      <c r="D571" s="192"/>
      <c r="E571" s="192"/>
      <c r="F571" s="328"/>
      <c r="G571" s="328"/>
      <c r="J571" s="192"/>
      <c r="K571" s="192"/>
      <c r="L571" s="327"/>
      <c r="M571" s="192"/>
      <c r="N571" t="str">
        <f>IFERROR(IF(VLOOKUP(Tb_Activiteiten[[#This Row],[Openstelling]],Tb_Openstelling[],2,0)=1,1,""),"")</f>
        <v/>
      </c>
      <c r="O571" s="192"/>
      <c r="P571" s="192"/>
      <c r="Q571" s="192"/>
      <c r="R571" s="192"/>
      <c r="S571" s="192"/>
      <c r="T571" s="192"/>
      <c r="U571" s="192"/>
      <c r="V571" s="192"/>
      <c r="W571" s="192"/>
      <c r="X571" s="192"/>
      <c r="Y571" s="192"/>
      <c r="Z571" s="192"/>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26"/>
      <c r="B572" s="192"/>
      <c r="C572" s="192"/>
      <c r="D572" s="192"/>
      <c r="E572" s="192"/>
      <c r="F572" s="328"/>
      <c r="G572" s="328"/>
      <c r="J572" s="192"/>
      <c r="K572" s="192"/>
      <c r="L572" s="327"/>
      <c r="M572" s="192"/>
      <c r="N572" t="str">
        <f>IFERROR(IF(VLOOKUP(Tb_Activiteiten[[#This Row],[Openstelling]],Tb_Openstelling[],2,0)=1,1,""),"")</f>
        <v/>
      </c>
      <c r="O572" s="192"/>
      <c r="P572" s="192"/>
      <c r="Q572" s="192"/>
      <c r="R572" s="192"/>
      <c r="S572" s="192"/>
      <c r="T572" s="192"/>
      <c r="U572" s="192"/>
      <c r="V572" s="192"/>
      <c r="W572" s="192"/>
      <c r="X572" s="192"/>
      <c r="Y572" s="192"/>
      <c r="Z572" s="192"/>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26"/>
      <c r="B573" s="192"/>
      <c r="C573" s="192"/>
      <c r="D573" s="192"/>
      <c r="E573" s="192"/>
      <c r="F573" s="328"/>
      <c r="G573" s="328"/>
      <c r="J573" s="192"/>
      <c r="K573" s="192"/>
      <c r="L573" s="327"/>
      <c r="M573" s="192"/>
      <c r="N573" t="str">
        <f>IFERROR(IF(VLOOKUP(Tb_Activiteiten[[#This Row],[Openstelling]],Tb_Openstelling[],2,0)=1,1,""),"")</f>
        <v/>
      </c>
      <c r="O573" s="192"/>
      <c r="P573" s="192"/>
      <c r="Q573" s="192"/>
      <c r="R573" s="192"/>
      <c r="S573" s="192"/>
      <c r="T573" s="192"/>
      <c r="U573" s="192"/>
      <c r="V573" s="192"/>
      <c r="W573" s="192"/>
      <c r="X573" s="192"/>
      <c r="Y573" s="192"/>
      <c r="Z573" s="192"/>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26"/>
      <c r="B574" s="192"/>
      <c r="C574" s="192"/>
      <c r="D574" s="192"/>
      <c r="E574" s="192"/>
      <c r="F574" s="328"/>
      <c r="G574" s="328"/>
      <c r="J574" s="192"/>
      <c r="K574" s="192"/>
      <c r="L574" s="327"/>
      <c r="M574" s="192"/>
      <c r="N574" t="str">
        <f>IFERROR(IF(VLOOKUP(Tb_Activiteiten[[#This Row],[Openstelling]],Tb_Openstelling[],2,0)=1,1,""),"")</f>
        <v/>
      </c>
      <c r="O574" s="192"/>
      <c r="P574" s="192"/>
      <c r="Q574" s="192"/>
      <c r="R574" s="192"/>
      <c r="S574" s="192"/>
      <c r="T574" s="192"/>
      <c r="U574" s="192"/>
      <c r="V574" s="192"/>
      <c r="W574" s="192"/>
      <c r="X574" s="192"/>
      <c r="Y574" s="192"/>
      <c r="Z574" s="192"/>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26"/>
      <c r="B575" s="192"/>
      <c r="C575" s="192"/>
      <c r="D575" s="192"/>
      <c r="E575" s="192"/>
      <c r="F575" s="328"/>
      <c r="G575" s="328"/>
      <c r="J575" s="192"/>
      <c r="K575" s="192"/>
      <c r="L575" s="327"/>
      <c r="M575" s="192"/>
      <c r="N575" t="str">
        <f>IFERROR(IF(VLOOKUP(Tb_Activiteiten[[#This Row],[Openstelling]],Tb_Openstelling[],2,0)=1,1,""),"")</f>
        <v/>
      </c>
      <c r="O575" s="192"/>
      <c r="P575" s="192"/>
      <c r="Q575" s="192"/>
      <c r="R575" s="192"/>
      <c r="S575" s="192"/>
      <c r="T575" s="192"/>
      <c r="U575" s="192"/>
      <c r="V575" s="192"/>
      <c r="W575" s="192"/>
      <c r="X575" s="192"/>
      <c r="Y575" s="192"/>
      <c r="Z575" s="192"/>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26"/>
      <c r="B576" s="192"/>
      <c r="C576" s="192"/>
      <c r="D576" s="192"/>
      <c r="E576" s="192"/>
      <c r="F576" s="328"/>
      <c r="G576" s="328"/>
      <c r="J576" s="192"/>
      <c r="K576" s="192"/>
      <c r="L576" s="327"/>
      <c r="M576" s="192"/>
      <c r="N576" t="str">
        <f>IFERROR(IF(VLOOKUP(Tb_Activiteiten[[#This Row],[Openstelling]],Tb_Openstelling[],2,0)=1,1,""),"")</f>
        <v/>
      </c>
      <c r="O576" s="192"/>
      <c r="P576" s="192"/>
      <c r="Q576" s="192"/>
      <c r="R576" s="192"/>
      <c r="S576" s="192"/>
      <c r="T576" s="192"/>
      <c r="U576" s="192"/>
      <c r="V576" s="192"/>
      <c r="W576" s="192"/>
      <c r="X576" s="192"/>
      <c r="Y576" s="192"/>
      <c r="Z576" s="192"/>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26"/>
      <c r="B577" s="192"/>
      <c r="C577" s="192"/>
      <c r="D577" s="192"/>
      <c r="E577" s="192"/>
      <c r="F577" s="328"/>
      <c r="G577" s="328"/>
      <c r="J577" s="192"/>
      <c r="K577" s="192"/>
      <c r="L577" s="327"/>
      <c r="M577" s="192"/>
      <c r="N577" t="str">
        <f>IFERROR(IF(VLOOKUP(Tb_Activiteiten[[#This Row],[Openstelling]],Tb_Openstelling[],2,0)=1,1,""),"")</f>
        <v/>
      </c>
      <c r="O577" s="192"/>
      <c r="P577" s="192"/>
      <c r="Q577" s="192"/>
      <c r="R577" s="192"/>
      <c r="S577" s="192"/>
      <c r="T577" s="192"/>
      <c r="U577" s="192"/>
      <c r="V577" s="192"/>
      <c r="W577" s="192"/>
      <c r="X577" s="192"/>
      <c r="Y577" s="192"/>
      <c r="Z577" s="192"/>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26"/>
      <c r="B578" s="192"/>
      <c r="C578" s="192"/>
      <c r="D578" s="192"/>
      <c r="E578" s="192"/>
      <c r="F578" s="328"/>
      <c r="G578" s="328"/>
      <c r="J578" s="192"/>
      <c r="K578" s="192"/>
      <c r="L578" s="327"/>
      <c r="M578" s="192"/>
      <c r="N578" t="str">
        <f>IFERROR(IF(VLOOKUP(Tb_Activiteiten[[#This Row],[Openstelling]],Tb_Openstelling[],2,0)=1,1,""),"")</f>
        <v/>
      </c>
      <c r="O578" s="192"/>
      <c r="P578" s="192"/>
      <c r="Q578" s="192"/>
      <c r="R578" s="192"/>
      <c r="S578" s="192"/>
      <c r="T578" s="192"/>
      <c r="U578" s="192"/>
      <c r="V578" s="192"/>
      <c r="W578" s="192"/>
      <c r="X578" s="192"/>
      <c r="Y578" s="192"/>
      <c r="Z578" s="192"/>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26"/>
      <c r="B579" s="192"/>
      <c r="C579" s="192"/>
      <c r="D579" s="192"/>
      <c r="E579" s="192"/>
      <c r="F579" s="328"/>
      <c r="G579" s="328"/>
      <c r="J579" s="192"/>
      <c r="K579" s="192"/>
      <c r="L579" s="327"/>
      <c r="M579" s="192"/>
      <c r="N579" t="str">
        <f>IFERROR(IF(VLOOKUP(Tb_Activiteiten[[#This Row],[Openstelling]],Tb_Openstelling[],2,0)=1,1,""),"")</f>
        <v/>
      </c>
      <c r="O579" s="192"/>
      <c r="P579" s="192"/>
      <c r="Q579" s="192"/>
      <c r="R579" s="192"/>
      <c r="S579" s="192"/>
      <c r="T579" s="192"/>
      <c r="U579" s="192"/>
      <c r="V579" s="192"/>
      <c r="W579" s="192"/>
      <c r="X579" s="192"/>
      <c r="Y579" s="192"/>
      <c r="Z579" s="192"/>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26"/>
      <c r="B580" s="192"/>
      <c r="C580" s="192"/>
      <c r="D580" s="192"/>
      <c r="E580" s="192"/>
      <c r="F580" s="328"/>
      <c r="G580" s="328"/>
      <c r="J580" s="192"/>
      <c r="K580" s="192"/>
      <c r="L580" s="327"/>
      <c r="M580" s="192"/>
      <c r="N580" t="str">
        <f>IFERROR(IF(VLOOKUP(Tb_Activiteiten[[#This Row],[Openstelling]],Tb_Openstelling[],2,0)=1,1,""),"")</f>
        <v/>
      </c>
      <c r="O580" s="192"/>
      <c r="P580" s="192"/>
      <c r="Q580" s="192"/>
      <c r="R580" s="192"/>
      <c r="S580" s="192"/>
      <c r="T580" s="192"/>
      <c r="U580" s="192"/>
      <c r="V580" s="192"/>
      <c r="W580" s="192"/>
      <c r="X580" s="192"/>
      <c r="Y580" s="192"/>
      <c r="Z580" s="192"/>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26"/>
      <c r="B581" s="192"/>
      <c r="C581" s="192"/>
      <c r="D581" s="192"/>
      <c r="E581" s="192"/>
      <c r="F581" s="328"/>
      <c r="G581" s="328"/>
      <c r="J581" s="192"/>
      <c r="K581" s="192"/>
      <c r="L581" s="327"/>
      <c r="M581" s="192"/>
      <c r="N581" t="str">
        <f>IFERROR(IF(VLOOKUP(Tb_Activiteiten[[#This Row],[Openstelling]],Tb_Openstelling[],2,0)=1,1,""),"")</f>
        <v/>
      </c>
      <c r="O581" s="192"/>
      <c r="P581" s="192"/>
      <c r="Q581" s="192"/>
      <c r="R581" s="192"/>
      <c r="S581" s="192"/>
      <c r="T581" s="192"/>
      <c r="U581" s="192"/>
      <c r="V581" s="192"/>
      <c r="W581" s="192"/>
      <c r="X581" s="192"/>
      <c r="Y581" s="192"/>
      <c r="Z581" s="192"/>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26"/>
      <c r="B582" s="192"/>
      <c r="C582" s="192"/>
      <c r="D582" s="192"/>
      <c r="E582" s="192"/>
      <c r="F582" s="328"/>
      <c r="G582" s="328"/>
      <c r="J582" s="192"/>
      <c r="K582" s="192"/>
      <c r="L582" s="327"/>
      <c r="M582" s="192"/>
      <c r="N582" t="str">
        <f>IFERROR(IF(VLOOKUP(Tb_Activiteiten[[#This Row],[Openstelling]],Tb_Openstelling[],2,0)=1,1,""),"")</f>
        <v/>
      </c>
      <c r="O582" s="192"/>
      <c r="P582" s="192"/>
      <c r="Q582" s="192"/>
      <c r="R582" s="192"/>
      <c r="S582" s="192"/>
      <c r="T582" s="192"/>
      <c r="U582" s="192"/>
      <c r="V582" s="192"/>
      <c r="W582" s="192"/>
      <c r="X582" s="192"/>
      <c r="Y582" s="192"/>
      <c r="Z582" s="192"/>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26"/>
      <c r="B583" s="192"/>
      <c r="C583" s="192"/>
      <c r="D583" s="192"/>
      <c r="E583" s="192"/>
      <c r="F583" s="328"/>
      <c r="G583" s="328"/>
      <c r="J583" s="192"/>
      <c r="K583" s="192"/>
      <c r="L583" s="327"/>
      <c r="M583" s="192"/>
      <c r="N583" t="str">
        <f>IFERROR(IF(VLOOKUP(Tb_Activiteiten[[#This Row],[Openstelling]],Tb_Openstelling[],2,0)=1,1,""),"")</f>
        <v/>
      </c>
      <c r="O583" s="192"/>
      <c r="P583" s="192"/>
      <c r="Q583" s="192"/>
      <c r="R583" s="192"/>
      <c r="S583" s="192"/>
      <c r="T583" s="192"/>
      <c r="U583" s="192"/>
      <c r="V583" s="192"/>
      <c r="W583" s="192"/>
      <c r="X583" s="192"/>
      <c r="Y583" s="192"/>
      <c r="Z583" s="192"/>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26"/>
      <c r="B584" s="192"/>
      <c r="C584" s="192"/>
      <c r="D584" s="192"/>
      <c r="E584" s="192"/>
      <c r="F584" s="328"/>
      <c r="G584" s="328"/>
      <c r="J584" s="192"/>
      <c r="K584" s="192"/>
      <c r="L584" s="327"/>
      <c r="M584" s="192"/>
      <c r="N584" t="str">
        <f>IFERROR(IF(VLOOKUP(Tb_Activiteiten[[#This Row],[Openstelling]],Tb_Openstelling[],2,0)=1,1,""),"")</f>
        <v/>
      </c>
      <c r="O584" s="192"/>
      <c r="P584" s="192"/>
      <c r="Q584" s="192"/>
      <c r="R584" s="192"/>
      <c r="S584" s="192"/>
      <c r="T584" s="192"/>
      <c r="U584" s="192"/>
      <c r="V584" s="192"/>
      <c r="W584" s="192"/>
      <c r="X584" s="192"/>
      <c r="Y584" s="192"/>
      <c r="Z584" s="192"/>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26"/>
      <c r="B585" s="192"/>
      <c r="C585" s="192"/>
      <c r="D585" s="192"/>
      <c r="E585" s="192"/>
      <c r="F585" s="328"/>
      <c r="G585" s="328"/>
      <c r="J585" s="192"/>
      <c r="K585" s="192"/>
      <c r="L585" s="327"/>
      <c r="M585" s="192"/>
      <c r="N585" t="str">
        <f>IFERROR(IF(VLOOKUP(Tb_Activiteiten[[#This Row],[Openstelling]],Tb_Openstelling[],2,0)=1,1,""),"")</f>
        <v/>
      </c>
      <c r="O585" s="192"/>
      <c r="P585" s="192"/>
      <c r="Q585" s="192"/>
      <c r="R585" s="192"/>
      <c r="S585" s="192"/>
      <c r="T585" s="192"/>
      <c r="U585" s="192"/>
      <c r="V585" s="192"/>
      <c r="W585" s="192"/>
      <c r="X585" s="192"/>
      <c r="Y585" s="192"/>
      <c r="Z585" s="192"/>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26"/>
      <c r="B586" s="192"/>
      <c r="C586" s="192"/>
      <c r="D586" s="192"/>
      <c r="E586" s="192"/>
      <c r="F586" s="328"/>
      <c r="G586" s="328"/>
      <c r="J586" s="192"/>
      <c r="K586" s="192"/>
      <c r="L586" s="327"/>
      <c r="M586" s="192"/>
      <c r="N586" t="str">
        <f>IFERROR(IF(VLOOKUP(Tb_Activiteiten[[#This Row],[Openstelling]],Tb_Openstelling[],2,0)=1,1,""),"")</f>
        <v/>
      </c>
      <c r="O586" s="192"/>
      <c r="P586" s="192"/>
      <c r="Q586" s="192"/>
      <c r="R586" s="192"/>
      <c r="S586" s="192"/>
      <c r="T586" s="192"/>
      <c r="U586" s="192"/>
      <c r="V586" s="192"/>
      <c r="W586" s="192"/>
      <c r="X586" s="192"/>
      <c r="Y586" s="192"/>
      <c r="Z586" s="192"/>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26"/>
      <c r="B587" s="192"/>
      <c r="C587" s="192"/>
      <c r="D587" s="192"/>
      <c r="E587" s="192"/>
      <c r="F587" s="328"/>
      <c r="G587" s="328"/>
      <c r="J587" s="192"/>
      <c r="K587" s="192"/>
      <c r="L587" s="327"/>
      <c r="M587" s="192"/>
      <c r="N587" t="str">
        <f>IFERROR(IF(VLOOKUP(Tb_Activiteiten[[#This Row],[Openstelling]],Tb_Openstelling[],2,0)=1,1,""),"")</f>
        <v/>
      </c>
      <c r="O587" s="192"/>
      <c r="P587" s="192"/>
      <c r="Q587" s="192"/>
      <c r="R587" s="192"/>
      <c r="S587" s="192"/>
      <c r="T587" s="192"/>
      <c r="U587" s="192"/>
      <c r="V587" s="192"/>
      <c r="W587" s="192"/>
      <c r="X587" s="192"/>
      <c r="Y587" s="192"/>
      <c r="Z587" s="192"/>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26"/>
      <c r="B588" s="192"/>
      <c r="C588" s="192"/>
      <c r="D588" s="192"/>
      <c r="E588" s="192"/>
      <c r="F588" s="328"/>
      <c r="G588" s="328"/>
      <c r="J588" s="192"/>
      <c r="K588" s="192"/>
      <c r="L588" s="327"/>
      <c r="M588" s="192"/>
      <c r="N588" t="str">
        <f>IFERROR(IF(VLOOKUP(Tb_Activiteiten[[#This Row],[Openstelling]],Tb_Openstelling[],2,0)=1,1,""),"")</f>
        <v/>
      </c>
      <c r="O588" s="192"/>
      <c r="P588" s="192"/>
      <c r="Q588" s="192"/>
      <c r="R588" s="192"/>
      <c r="S588" s="192"/>
      <c r="T588" s="192"/>
      <c r="U588" s="192"/>
      <c r="V588" s="192"/>
      <c r="W588" s="192"/>
      <c r="X588" s="192"/>
      <c r="Y588" s="192"/>
      <c r="Z588" s="192"/>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26"/>
      <c r="B589" s="192"/>
      <c r="C589" s="192"/>
      <c r="D589" s="192"/>
      <c r="E589" s="192"/>
      <c r="F589" s="328"/>
      <c r="G589" s="328"/>
      <c r="J589" s="192"/>
      <c r="K589" s="192"/>
      <c r="L589" s="327"/>
      <c r="M589" s="192"/>
      <c r="N589" t="str">
        <f>IFERROR(IF(VLOOKUP(Tb_Activiteiten[[#This Row],[Openstelling]],Tb_Openstelling[],2,0)=1,1,""),"")</f>
        <v/>
      </c>
      <c r="O589" s="192"/>
      <c r="P589" s="192"/>
      <c r="Q589" s="192"/>
      <c r="R589" s="192"/>
      <c r="S589" s="192"/>
      <c r="T589" s="192"/>
      <c r="U589" s="192"/>
      <c r="V589" s="192"/>
      <c r="W589" s="192"/>
      <c r="X589" s="192"/>
      <c r="Y589" s="192"/>
      <c r="Z589" s="192"/>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26"/>
      <c r="B590" s="192"/>
      <c r="C590" s="192"/>
      <c r="D590" s="192"/>
      <c r="E590" s="192"/>
      <c r="F590" s="328"/>
      <c r="G590" s="328"/>
      <c r="J590" s="192"/>
      <c r="K590" s="192"/>
      <c r="L590" s="327"/>
      <c r="M590" s="192"/>
      <c r="N590" t="str">
        <f>IFERROR(IF(VLOOKUP(Tb_Activiteiten[[#This Row],[Openstelling]],Tb_Openstelling[],2,0)=1,1,""),"")</f>
        <v/>
      </c>
      <c r="O590" s="192"/>
      <c r="P590" s="192"/>
      <c r="Q590" s="192"/>
      <c r="R590" s="192"/>
      <c r="S590" s="192"/>
      <c r="T590" s="192"/>
      <c r="U590" s="192"/>
      <c r="V590" s="192"/>
      <c r="W590" s="192"/>
      <c r="X590" s="192"/>
      <c r="Y590" s="192"/>
      <c r="Z590" s="192"/>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26"/>
      <c r="B591" s="192"/>
      <c r="C591" s="192"/>
      <c r="D591" s="192"/>
      <c r="E591" s="192"/>
      <c r="F591" s="328"/>
      <c r="G591" s="328"/>
      <c r="J591" s="192"/>
      <c r="K591" s="192"/>
      <c r="L591" s="327"/>
      <c r="M591" s="192"/>
      <c r="N591" t="str">
        <f>IFERROR(IF(VLOOKUP(Tb_Activiteiten[[#This Row],[Openstelling]],Tb_Openstelling[],2,0)=1,1,""),"")</f>
        <v/>
      </c>
      <c r="O591" s="192"/>
      <c r="P591" s="192"/>
      <c r="Q591" s="192"/>
      <c r="R591" s="192"/>
      <c r="S591" s="192"/>
      <c r="T591" s="192"/>
      <c r="U591" s="192"/>
      <c r="V591" s="192"/>
      <c r="W591" s="192"/>
      <c r="X591" s="192"/>
      <c r="Y591" s="192"/>
      <c r="Z591" s="192"/>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26"/>
      <c r="B592" s="192"/>
      <c r="C592" s="192"/>
      <c r="D592" s="192"/>
      <c r="E592" s="192"/>
      <c r="F592" s="328"/>
      <c r="G592" s="328"/>
      <c r="J592" s="192"/>
      <c r="K592" s="192"/>
      <c r="L592" s="327"/>
      <c r="M592" s="192"/>
      <c r="N592" t="str">
        <f>IFERROR(IF(VLOOKUP(Tb_Activiteiten[[#This Row],[Openstelling]],Tb_Openstelling[],2,0)=1,1,""),"")</f>
        <v/>
      </c>
      <c r="O592" s="192"/>
      <c r="P592" s="192"/>
      <c r="Q592" s="192"/>
      <c r="R592" s="192"/>
      <c r="S592" s="192"/>
      <c r="T592" s="192"/>
      <c r="U592" s="192"/>
      <c r="V592" s="192"/>
      <c r="W592" s="192"/>
      <c r="X592" s="192"/>
      <c r="Y592" s="192"/>
      <c r="Z592" s="192"/>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26"/>
      <c r="B593" s="192"/>
      <c r="C593" s="192"/>
      <c r="D593" s="192"/>
      <c r="E593" s="192"/>
      <c r="F593" s="328"/>
      <c r="G593" s="328"/>
      <c r="J593" s="192"/>
      <c r="K593" s="192"/>
      <c r="L593" s="327"/>
      <c r="M593" s="192"/>
      <c r="N593" t="str">
        <f>IFERROR(IF(VLOOKUP(Tb_Activiteiten[[#This Row],[Openstelling]],Tb_Openstelling[],2,0)=1,1,""),"")</f>
        <v/>
      </c>
      <c r="O593" s="192"/>
      <c r="P593" s="192"/>
      <c r="Q593" s="192"/>
      <c r="R593" s="192"/>
      <c r="S593" s="192"/>
      <c r="T593" s="192"/>
      <c r="U593" s="192"/>
      <c r="V593" s="192"/>
      <c r="W593" s="192"/>
      <c r="X593" s="192"/>
      <c r="Y593" s="192"/>
      <c r="Z593" s="192"/>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26"/>
      <c r="B594" s="192"/>
      <c r="C594" s="192"/>
      <c r="D594" s="192"/>
      <c r="E594" s="192"/>
      <c r="F594" s="328"/>
      <c r="G594" s="328"/>
      <c r="J594" s="192"/>
      <c r="K594" s="192"/>
      <c r="L594" s="327"/>
      <c r="M594" s="192"/>
      <c r="N594" t="str">
        <f>IFERROR(IF(VLOOKUP(Tb_Activiteiten[[#This Row],[Openstelling]],Tb_Openstelling[],2,0)=1,1,""),"")</f>
        <v/>
      </c>
      <c r="O594" s="192"/>
      <c r="P594" s="192"/>
      <c r="Q594" s="192"/>
      <c r="R594" s="192"/>
      <c r="S594" s="192"/>
      <c r="T594" s="192"/>
      <c r="U594" s="192"/>
      <c r="V594" s="192"/>
      <c r="W594" s="192"/>
      <c r="X594" s="192"/>
      <c r="Y594" s="192"/>
      <c r="Z594" s="192"/>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26"/>
      <c r="B595" s="192"/>
      <c r="C595" s="192"/>
      <c r="D595" s="192"/>
      <c r="E595" s="192"/>
      <c r="F595" s="328"/>
      <c r="G595" s="328"/>
      <c r="J595" s="192"/>
      <c r="K595" s="192"/>
      <c r="L595" s="327"/>
      <c r="M595" s="192"/>
      <c r="N595" t="str">
        <f>IFERROR(IF(VLOOKUP(Tb_Activiteiten[[#This Row],[Openstelling]],Tb_Openstelling[],2,0)=1,1,""),"")</f>
        <v/>
      </c>
      <c r="O595" s="192"/>
      <c r="P595" s="192"/>
      <c r="Q595" s="192"/>
      <c r="R595" s="192"/>
      <c r="S595" s="192"/>
      <c r="T595" s="192"/>
      <c r="U595" s="192"/>
      <c r="V595" s="192"/>
      <c r="W595" s="192"/>
      <c r="X595" s="192"/>
      <c r="Y595" s="192"/>
      <c r="Z595" s="192"/>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26"/>
      <c r="B596" s="192"/>
      <c r="C596" s="192"/>
      <c r="D596" s="192"/>
      <c r="E596" s="192"/>
      <c r="F596" s="328"/>
      <c r="G596" s="328"/>
      <c r="J596" s="192"/>
      <c r="K596" s="192"/>
      <c r="L596" s="327"/>
      <c r="M596" s="192"/>
      <c r="N596" t="str">
        <f>IFERROR(IF(VLOOKUP(Tb_Activiteiten[[#This Row],[Openstelling]],Tb_Openstelling[],2,0)=1,1,""),"")</f>
        <v/>
      </c>
      <c r="O596" s="192"/>
      <c r="P596" s="192"/>
      <c r="Q596" s="192"/>
      <c r="R596" s="192"/>
      <c r="S596" s="192"/>
      <c r="T596" s="192"/>
      <c r="U596" s="192"/>
      <c r="V596" s="192"/>
      <c r="W596" s="192"/>
      <c r="X596" s="192"/>
      <c r="Y596" s="192"/>
      <c r="Z596" s="192"/>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26"/>
      <c r="B597" s="192"/>
      <c r="C597" s="192"/>
      <c r="D597" s="192"/>
      <c r="E597" s="192"/>
      <c r="F597" s="328"/>
      <c r="G597" s="328"/>
      <c r="J597" s="192"/>
      <c r="K597" s="192"/>
      <c r="L597" s="327"/>
      <c r="M597" s="192"/>
      <c r="N597" t="str">
        <f>IFERROR(IF(VLOOKUP(Tb_Activiteiten[[#This Row],[Openstelling]],Tb_Openstelling[],2,0)=1,1,""),"")</f>
        <v/>
      </c>
      <c r="O597" s="192"/>
      <c r="P597" s="192"/>
      <c r="Q597" s="192"/>
      <c r="R597" s="192"/>
      <c r="S597" s="192"/>
      <c r="T597" s="192"/>
      <c r="U597" s="192"/>
      <c r="V597" s="192"/>
      <c r="W597" s="192"/>
      <c r="X597" s="192"/>
      <c r="Y597" s="192"/>
      <c r="Z597" s="192"/>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26"/>
      <c r="B598" s="192"/>
      <c r="C598" s="192"/>
      <c r="D598" s="192"/>
      <c r="E598" s="192"/>
      <c r="F598" s="328"/>
      <c r="G598" s="328"/>
      <c r="J598" s="192"/>
      <c r="K598" s="192"/>
      <c r="L598" s="327"/>
      <c r="M598" s="192"/>
      <c r="N598" t="str">
        <f>IFERROR(IF(VLOOKUP(Tb_Activiteiten[[#This Row],[Openstelling]],Tb_Openstelling[],2,0)=1,1,""),"")</f>
        <v/>
      </c>
      <c r="O598" s="192"/>
      <c r="P598" s="192"/>
      <c r="Q598" s="192"/>
      <c r="R598" s="192"/>
      <c r="S598" s="192"/>
      <c r="T598" s="192"/>
      <c r="U598" s="192"/>
      <c r="V598" s="192"/>
      <c r="W598" s="192"/>
      <c r="X598" s="192"/>
      <c r="Y598" s="192"/>
      <c r="Z598" s="192"/>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26"/>
      <c r="B599" s="192"/>
      <c r="C599" s="192"/>
      <c r="D599" s="192"/>
      <c r="E599" s="192"/>
      <c r="F599" s="328"/>
      <c r="G599" s="328"/>
      <c r="J599" s="192"/>
      <c r="K599" s="192"/>
      <c r="L599" s="327"/>
      <c r="M599" s="192"/>
      <c r="N599" t="str">
        <f>IFERROR(IF(VLOOKUP(Tb_Activiteiten[[#This Row],[Openstelling]],Tb_Openstelling[],2,0)=1,1,""),"")</f>
        <v/>
      </c>
      <c r="O599" s="192"/>
      <c r="P599" s="192"/>
      <c r="Q599" s="192"/>
      <c r="R599" s="192"/>
      <c r="S599" s="192"/>
      <c r="T599" s="192"/>
      <c r="U599" s="192"/>
      <c r="V599" s="192"/>
      <c r="W599" s="192"/>
      <c r="X599" s="192"/>
      <c r="Y599" s="192"/>
      <c r="Z599" s="192"/>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26"/>
      <c r="B600" s="192"/>
      <c r="C600" s="192"/>
      <c r="D600" s="192"/>
      <c r="E600" s="192"/>
      <c r="F600" s="328"/>
      <c r="G600" s="328"/>
      <c r="J600" s="192"/>
      <c r="K600" s="192"/>
      <c r="L600" s="327"/>
      <c r="M600" s="192"/>
      <c r="N600" t="str">
        <f>IFERROR(IF(VLOOKUP(Tb_Activiteiten[[#This Row],[Openstelling]],Tb_Openstelling[],2,0)=1,1,""),"")</f>
        <v/>
      </c>
      <c r="O600" s="192"/>
      <c r="P600" s="192"/>
      <c r="Q600" s="192"/>
      <c r="R600" s="192"/>
      <c r="S600" s="192"/>
      <c r="T600" s="192"/>
      <c r="U600" s="192"/>
      <c r="V600" s="192"/>
      <c r="W600" s="192"/>
      <c r="X600" s="192"/>
      <c r="Y600" s="192"/>
      <c r="Z600" s="192"/>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26"/>
      <c r="B601" s="192"/>
      <c r="C601" s="192"/>
      <c r="D601" s="192"/>
      <c r="E601" s="192"/>
      <c r="F601" s="328"/>
      <c r="G601" s="328"/>
      <c r="J601" s="192"/>
      <c r="K601" s="192"/>
      <c r="L601" s="327"/>
      <c r="M601" s="192"/>
      <c r="N601" t="str">
        <f>IFERROR(IF(VLOOKUP(Tb_Activiteiten[[#This Row],[Openstelling]],Tb_Openstelling[],2,0)=1,1,""),"")</f>
        <v/>
      </c>
      <c r="O601" s="192"/>
      <c r="P601" s="192"/>
      <c r="Q601" s="192"/>
      <c r="R601" s="192"/>
      <c r="S601" s="192"/>
      <c r="T601" s="192"/>
      <c r="U601" s="192"/>
      <c r="V601" s="192"/>
      <c r="W601" s="192"/>
      <c r="X601" s="192"/>
      <c r="Y601" s="192"/>
      <c r="Z601" s="192"/>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26"/>
      <c r="B602" s="192"/>
      <c r="C602" s="192"/>
      <c r="D602" s="192"/>
      <c r="E602" s="192"/>
      <c r="F602" s="328"/>
      <c r="G602" s="328"/>
      <c r="J602" s="192"/>
      <c r="K602" s="192"/>
      <c r="L602" s="327"/>
      <c r="M602" s="192"/>
      <c r="N602" t="str">
        <f>IFERROR(IF(VLOOKUP(Tb_Activiteiten[[#This Row],[Openstelling]],Tb_Openstelling[],2,0)=1,1,""),"")</f>
        <v/>
      </c>
      <c r="O602" s="192"/>
      <c r="P602" s="192"/>
      <c r="Q602" s="192"/>
      <c r="R602" s="192"/>
      <c r="S602" s="192"/>
      <c r="T602" s="192"/>
      <c r="U602" s="192"/>
      <c r="V602" s="192"/>
      <c r="W602" s="192"/>
      <c r="X602" s="192"/>
      <c r="Y602" s="192"/>
      <c r="Z602" s="192"/>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26"/>
      <c r="B603" s="192"/>
      <c r="C603" s="192"/>
      <c r="D603" s="192"/>
      <c r="E603" s="192"/>
      <c r="F603" s="328"/>
      <c r="G603" s="328"/>
      <c r="J603" s="192"/>
      <c r="K603" s="192"/>
      <c r="L603" s="327"/>
      <c r="M603" s="192"/>
      <c r="N603" t="str">
        <f>IFERROR(IF(VLOOKUP(Tb_Activiteiten[[#This Row],[Openstelling]],Tb_Openstelling[],2,0)=1,1,""),"")</f>
        <v/>
      </c>
      <c r="O603" s="192"/>
      <c r="P603" s="192"/>
      <c r="Q603" s="192"/>
      <c r="R603" s="192"/>
      <c r="S603" s="192"/>
      <c r="T603" s="192"/>
      <c r="U603" s="192"/>
      <c r="V603" s="192"/>
      <c r="W603" s="192"/>
      <c r="X603" s="192"/>
      <c r="Y603" s="192"/>
      <c r="Z603" s="192"/>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26"/>
      <c r="B604" s="192"/>
      <c r="C604" s="192"/>
      <c r="D604" s="192"/>
      <c r="E604" s="192"/>
      <c r="F604" s="328"/>
      <c r="G604" s="328"/>
      <c r="J604" s="192"/>
      <c r="K604" s="192"/>
      <c r="L604" s="327"/>
      <c r="M604" s="192"/>
      <c r="N604" t="str">
        <f>IFERROR(IF(VLOOKUP(Tb_Activiteiten[[#This Row],[Openstelling]],Tb_Openstelling[],2,0)=1,1,""),"")</f>
        <v/>
      </c>
      <c r="O604" s="192"/>
      <c r="P604" s="192"/>
      <c r="Q604" s="192"/>
      <c r="R604" s="192"/>
      <c r="S604" s="192"/>
      <c r="T604" s="192"/>
      <c r="U604" s="192"/>
      <c r="V604" s="192"/>
      <c r="W604" s="192"/>
      <c r="X604" s="192"/>
      <c r="Y604" s="192"/>
      <c r="Z604" s="192"/>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26"/>
      <c r="B605" s="192"/>
      <c r="C605" s="192"/>
      <c r="D605" s="192"/>
      <c r="E605" s="192"/>
      <c r="F605" s="328"/>
      <c r="G605" s="328"/>
      <c r="J605" s="192"/>
      <c r="K605" s="192"/>
      <c r="L605" s="327"/>
      <c r="M605" s="192"/>
      <c r="N605" t="str">
        <f>IFERROR(IF(VLOOKUP(Tb_Activiteiten[[#This Row],[Openstelling]],Tb_Openstelling[],2,0)=1,1,""),"")</f>
        <v/>
      </c>
      <c r="O605" s="192"/>
      <c r="P605" s="192"/>
      <c r="Q605" s="192"/>
      <c r="R605" s="192"/>
      <c r="S605" s="192"/>
      <c r="T605" s="192"/>
      <c r="U605" s="192"/>
      <c r="V605" s="192"/>
      <c r="W605" s="192"/>
      <c r="X605" s="192"/>
      <c r="Y605" s="192"/>
      <c r="Z605" s="192"/>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26"/>
      <c r="B606" s="192"/>
      <c r="C606" s="192"/>
      <c r="D606" s="192"/>
      <c r="E606" s="192"/>
      <c r="F606" s="328"/>
      <c r="G606" s="328"/>
      <c r="J606" s="192"/>
      <c r="K606" s="192"/>
      <c r="L606" s="327"/>
      <c r="M606" s="192"/>
      <c r="N606" t="str">
        <f>IFERROR(IF(VLOOKUP(Tb_Activiteiten[[#This Row],[Openstelling]],Tb_Openstelling[],2,0)=1,1,""),"")</f>
        <v/>
      </c>
      <c r="O606" s="192"/>
      <c r="P606" s="192"/>
      <c r="Q606" s="192"/>
      <c r="R606" s="192"/>
      <c r="S606" s="192"/>
      <c r="T606" s="192"/>
      <c r="U606" s="192"/>
      <c r="V606" s="192"/>
      <c r="W606" s="192"/>
      <c r="X606" s="192"/>
      <c r="Y606" s="192"/>
      <c r="Z606" s="192"/>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26"/>
      <c r="B607" s="192"/>
      <c r="C607" s="192"/>
      <c r="D607" s="192"/>
      <c r="E607" s="192"/>
      <c r="F607" s="328"/>
      <c r="G607" s="328"/>
      <c r="J607" s="192"/>
      <c r="K607" s="192"/>
      <c r="L607" s="327"/>
      <c r="M607" s="192"/>
      <c r="N607" t="str">
        <f>IFERROR(IF(VLOOKUP(Tb_Activiteiten[[#This Row],[Openstelling]],Tb_Openstelling[],2,0)=1,1,""),"")</f>
        <v/>
      </c>
      <c r="O607" s="192"/>
      <c r="P607" s="192"/>
      <c r="Q607" s="192"/>
      <c r="R607" s="192"/>
      <c r="S607" s="192"/>
      <c r="T607" s="192"/>
      <c r="U607" s="192"/>
      <c r="V607" s="192"/>
      <c r="W607" s="192"/>
      <c r="X607" s="192"/>
      <c r="Y607" s="192"/>
      <c r="Z607" s="192"/>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26"/>
      <c r="B608" s="192"/>
      <c r="C608" s="192"/>
      <c r="D608" s="192"/>
      <c r="E608" s="192"/>
      <c r="F608" s="328"/>
      <c r="G608" s="328"/>
      <c r="J608" s="192"/>
      <c r="K608" s="192"/>
      <c r="L608" s="327"/>
      <c r="M608" s="192"/>
      <c r="N608" t="str">
        <f>IFERROR(IF(VLOOKUP(Tb_Activiteiten[[#This Row],[Openstelling]],Tb_Openstelling[],2,0)=1,1,""),"")</f>
        <v/>
      </c>
      <c r="O608" s="192"/>
      <c r="P608" s="192"/>
      <c r="Q608" s="192"/>
      <c r="R608" s="192"/>
      <c r="S608" s="192"/>
      <c r="T608" s="192"/>
      <c r="U608" s="192"/>
      <c r="V608" s="192"/>
      <c r="W608" s="192"/>
      <c r="X608" s="192"/>
      <c r="Y608" s="192"/>
      <c r="Z608" s="192"/>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26"/>
      <c r="B609" s="192"/>
      <c r="C609" s="192"/>
      <c r="D609" s="192"/>
      <c r="E609" s="192"/>
      <c r="F609" s="328"/>
      <c r="G609" s="328"/>
      <c r="J609" s="192"/>
      <c r="K609" s="192"/>
      <c r="L609" s="327"/>
      <c r="M609" s="192"/>
      <c r="N609" t="str">
        <f>IFERROR(IF(VLOOKUP(Tb_Activiteiten[[#This Row],[Openstelling]],Tb_Openstelling[],2,0)=1,1,""),"")</f>
        <v/>
      </c>
      <c r="O609" s="192"/>
      <c r="P609" s="192"/>
      <c r="Q609" s="192"/>
      <c r="R609" s="192"/>
      <c r="S609" s="192"/>
      <c r="T609" s="192"/>
      <c r="U609" s="192"/>
      <c r="V609" s="192"/>
      <c r="W609" s="192"/>
      <c r="X609" s="192"/>
      <c r="Y609" s="192"/>
      <c r="Z609" s="192"/>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26"/>
      <c r="B610" s="192"/>
      <c r="C610" s="192"/>
      <c r="D610" s="192"/>
      <c r="E610" s="192"/>
      <c r="F610" s="328"/>
      <c r="G610" s="328"/>
      <c r="J610" s="192"/>
      <c r="K610" s="192"/>
      <c r="L610" s="327"/>
      <c r="M610" s="192"/>
      <c r="N610" t="str">
        <f>IFERROR(IF(VLOOKUP(Tb_Activiteiten[[#This Row],[Openstelling]],Tb_Openstelling[],2,0)=1,1,""),"")</f>
        <v/>
      </c>
      <c r="O610" s="192"/>
      <c r="P610" s="192"/>
      <c r="Q610" s="192"/>
      <c r="R610" s="192"/>
      <c r="S610" s="192"/>
      <c r="T610" s="192"/>
      <c r="U610" s="192"/>
      <c r="V610" s="192"/>
      <c r="W610" s="192"/>
      <c r="X610" s="192"/>
      <c r="Y610" s="192"/>
      <c r="Z610" s="192"/>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26"/>
      <c r="B611" s="192"/>
      <c r="C611" s="192"/>
      <c r="D611" s="192"/>
      <c r="E611" s="192"/>
      <c r="F611" s="328"/>
      <c r="G611" s="328"/>
      <c r="J611" s="192"/>
      <c r="K611" s="192"/>
      <c r="L611" s="327"/>
      <c r="M611" s="192"/>
      <c r="N611" t="str">
        <f>IFERROR(IF(VLOOKUP(Tb_Activiteiten[[#This Row],[Openstelling]],Tb_Openstelling[],2,0)=1,1,""),"")</f>
        <v/>
      </c>
      <c r="O611" s="192"/>
      <c r="P611" s="192"/>
      <c r="Q611" s="192"/>
      <c r="R611" s="192"/>
      <c r="S611" s="192"/>
      <c r="T611" s="192"/>
      <c r="U611" s="192"/>
      <c r="V611" s="192"/>
      <c r="W611" s="192"/>
      <c r="X611" s="192"/>
      <c r="Y611" s="192"/>
      <c r="Z611" s="192"/>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26"/>
      <c r="B612" s="192"/>
      <c r="C612" s="192"/>
      <c r="D612" s="192"/>
      <c r="E612" s="192"/>
      <c r="F612" s="328"/>
      <c r="G612" s="328"/>
      <c r="J612" s="192"/>
      <c r="K612" s="192"/>
      <c r="L612" s="327"/>
      <c r="M612" s="192"/>
      <c r="N612" t="str">
        <f>IFERROR(IF(VLOOKUP(Tb_Activiteiten[[#This Row],[Openstelling]],Tb_Openstelling[],2,0)=1,1,""),"")</f>
        <v/>
      </c>
      <c r="O612" s="192"/>
      <c r="P612" s="192"/>
      <c r="Q612" s="192"/>
      <c r="R612" s="192"/>
      <c r="S612" s="192"/>
      <c r="T612" s="192"/>
      <c r="U612" s="192"/>
      <c r="V612" s="192"/>
      <c r="W612" s="192"/>
      <c r="X612" s="192"/>
      <c r="Y612" s="192"/>
      <c r="Z612" s="192"/>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26"/>
      <c r="B613" s="192"/>
      <c r="C613" s="192"/>
      <c r="D613" s="192"/>
      <c r="E613" s="192"/>
      <c r="F613" s="328"/>
      <c r="G613" s="328"/>
      <c r="J613" s="192"/>
      <c r="K613" s="192"/>
      <c r="L613" s="327"/>
      <c r="M613" s="192"/>
      <c r="N613" t="str">
        <f>IFERROR(IF(VLOOKUP(Tb_Activiteiten[[#This Row],[Openstelling]],Tb_Openstelling[],2,0)=1,1,""),"")</f>
        <v/>
      </c>
      <c r="O613" s="192"/>
      <c r="P613" s="192"/>
      <c r="Q613" s="192"/>
      <c r="R613" s="192"/>
      <c r="S613" s="192"/>
      <c r="T613" s="192"/>
      <c r="U613" s="192"/>
      <c r="V613" s="192"/>
      <c r="W613" s="192"/>
      <c r="X613" s="192"/>
      <c r="Y613" s="192"/>
      <c r="Z613" s="192"/>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26"/>
      <c r="B614" s="192"/>
      <c r="C614" s="192"/>
      <c r="D614" s="192"/>
      <c r="E614" s="192"/>
      <c r="F614" s="328"/>
      <c r="G614" s="328"/>
      <c r="J614" s="192"/>
      <c r="K614" s="192"/>
      <c r="L614" s="327"/>
      <c r="M614" s="192"/>
      <c r="N614" t="str">
        <f>IFERROR(IF(VLOOKUP(Tb_Activiteiten[[#This Row],[Openstelling]],Tb_Openstelling[],2,0)=1,1,""),"")</f>
        <v/>
      </c>
      <c r="O614" s="192"/>
      <c r="P614" s="192"/>
      <c r="Q614" s="192"/>
      <c r="R614" s="192"/>
      <c r="S614" s="192"/>
      <c r="T614" s="192"/>
      <c r="U614" s="192"/>
      <c r="V614" s="192"/>
      <c r="W614" s="192"/>
      <c r="X614" s="192"/>
      <c r="Y614" s="192"/>
      <c r="Z614" s="192"/>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26"/>
      <c r="B615" s="192"/>
      <c r="C615" s="192"/>
      <c r="D615" s="192"/>
      <c r="E615" s="192"/>
      <c r="F615" s="328"/>
      <c r="G615" s="328"/>
      <c r="J615" s="192"/>
      <c r="K615" s="192"/>
      <c r="L615" s="327"/>
      <c r="M615" s="192"/>
      <c r="N615" t="str">
        <f>IFERROR(IF(VLOOKUP(Tb_Activiteiten[[#This Row],[Openstelling]],Tb_Openstelling[],2,0)=1,1,""),"")</f>
        <v/>
      </c>
      <c r="O615" s="192"/>
      <c r="P615" s="192"/>
      <c r="Q615" s="192"/>
      <c r="R615" s="192"/>
      <c r="S615" s="192"/>
      <c r="T615" s="192"/>
      <c r="U615" s="192"/>
      <c r="V615" s="192"/>
      <c r="W615" s="192"/>
      <c r="X615" s="192"/>
      <c r="Y615" s="192"/>
      <c r="Z615" s="192"/>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26"/>
      <c r="B616" s="192"/>
      <c r="C616" s="192"/>
      <c r="D616" s="192"/>
      <c r="E616" s="192"/>
      <c r="F616" s="328"/>
      <c r="G616" s="328"/>
      <c r="J616" s="192"/>
      <c r="K616" s="192"/>
      <c r="L616" s="327"/>
      <c r="M616" s="192"/>
      <c r="N616" t="str">
        <f>IFERROR(IF(VLOOKUP(Tb_Activiteiten[[#This Row],[Openstelling]],Tb_Openstelling[],2,0)=1,1,""),"")</f>
        <v/>
      </c>
      <c r="O616" s="192"/>
      <c r="P616" s="192"/>
      <c r="Q616" s="192"/>
      <c r="R616" s="192"/>
      <c r="S616" s="192"/>
      <c r="T616" s="192"/>
      <c r="U616" s="192"/>
      <c r="V616" s="192"/>
      <c r="W616" s="192"/>
      <c r="X616" s="192"/>
      <c r="Y616" s="192"/>
      <c r="Z616" s="192"/>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26"/>
      <c r="B617" s="192"/>
      <c r="C617" s="192"/>
      <c r="D617" s="192"/>
      <c r="E617" s="192"/>
      <c r="F617" s="328"/>
      <c r="G617" s="328"/>
      <c r="J617" s="192"/>
      <c r="K617" s="192"/>
      <c r="L617" s="327"/>
      <c r="M617" s="192"/>
      <c r="N617" t="str">
        <f>IFERROR(IF(VLOOKUP(Tb_Activiteiten[[#This Row],[Openstelling]],Tb_Openstelling[],2,0)=1,1,""),"")</f>
        <v/>
      </c>
      <c r="O617" s="192"/>
      <c r="P617" s="192"/>
      <c r="Q617" s="192"/>
      <c r="R617" s="192"/>
      <c r="S617" s="192"/>
      <c r="T617" s="192"/>
      <c r="U617" s="192"/>
      <c r="V617" s="192"/>
      <c r="W617" s="192"/>
      <c r="X617" s="192"/>
      <c r="Y617" s="192"/>
      <c r="Z617" s="192"/>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26"/>
      <c r="B618" s="192"/>
      <c r="C618" s="192"/>
      <c r="D618" s="192"/>
      <c r="E618" s="192"/>
      <c r="F618" s="328"/>
      <c r="G618" s="328"/>
      <c r="J618" s="192"/>
      <c r="K618" s="192"/>
      <c r="L618" s="327"/>
      <c r="M618" s="192"/>
      <c r="N618" t="str">
        <f>IFERROR(IF(VLOOKUP(Tb_Activiteiten[[#This Row],[Openstelling]],Tb_Openstelling[],2,0)=1,1,""),"")</f>
        <v/>
      </c>
      <c r="O618" s="192"/>
      <c r="P618" s="192"/>
      <c r="Q618" s="192"/>
      <c r="R618" s="192"/>
      <c r="S618" s="192"/>
      <c r="T618" s="192"/>
      <c r="U618" s="192"/>
      <c r="V618" s="192"/>
      <c r="W618" s="192"/>
      <c r="X618" s="192"/>
      <c r="Y618" s="192"/>
      <c r="Z618" s="192"/>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26"/>
      <c r="B619" s="192"/>
      <c r="C619" s="192"/>
      <c r="D619" s="192"/>
      <c r="E619" s="192"/>
      <c r="F619" s="328"/>
      <c r="G619" s="328"/>
      <c r="J619" s="192"/>
      <c r="K619" s="192"/>
      <c r="L619" s="327"/>
      <c r="M619" s="192"/>
      <c r="N619" t="str">
        <f>IFERROR(IF(VLOOKUP(Tb_Activiteiten[[#This Row],[Openstelling]],Tb_Openstelling[],2,0)=1,1,""),"")</f>
        <v/>
      </c>
      <c r="O619" s="192"/>
      <c r="P619" s="192"/>
      <c r="Q619" s="192"/>
      <c r="R619" s="192"/>
      <c r="S619" s="192"/>
      <c r="T619" s="192"/>
      <c r="U619" s="192"/>
      <c r="V619" s="192"/>
      <c r="W619" s="192"/>
      <c r="X619" s="192"/>
      <c r="Y619" s="192"/>
      <c r="Z619" s="192"/>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26"/>
      <c r="B620" s="192"/>
      <c r="C620" s="192"/>
      <c r="D620" s="192"/>
      <c r="E620" s="192"/>
      <c r="F620" s="328"/>
      <c r="G620" s="328"/>
      <c r="J620" s="192"/>
      <c r="K620" s="192"/>
      <c r="L620" s="327"/>
      <c r="M620" s="192"/>
      <c r="N620" t="str">
        <f>IFERROR(IF(VLOOKUP(Tb_Activiteiten[[#This Row],[Openstelling]],Tb_Openstelling[],2,0)=1,1,""),"")</f>
        <v/>
      </c>
      <c r="O620" s="192"/>
      <c r="P620" s="192"/>
      <c r="Q620" s="192"/>
      <c r="R620" s="192"/>
      <c r="S620" s="192"/>
      <c r="T620" s="192"/>
      <c r="U620" s="192"/>
      <c r="V620" s="192"/>
      <c r="W620" s="192"/>
      <c r="X620" s="192"/>
      <c r="Y620" s="192"/>
      <c r="Z620" s="192"/>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26"/>
      <c r="B621" s="192"/>
      <c r="C621" s="192"/>
      <c r="D621" s="192"/>
      <c r="E621" s="192"/>
      <c r="F621" s="328"/>
      <c r="G621" s="328"/>
      <c r="J621" s="192"/>
      <c r="K621" s="192"/>
      <c r="L621" s="327"/>
      <c r="M621" s="192"/>
      <c r="N621" t="str">
        <f>IFERROR(IF(VLOOKUP(Tb_Activiteiten[[#This Row],[Openstelling]],Tb_Openstelling[],2,0)=1,1,""),"")</f>
        <v/>
      </c>
      <c r="O621" s="192"/>
      <c r="P621" s="192"/>
      <c r="Q621" s="192"/>
      <c r="R621" s="192"/>
      <c r="S621" s="192"/>
      <c r="T621" s="192"/>
      <c r="U621" s="192"/>
      <c r="V621" s="192"/>
      <c r="W621" s="192"/>
      <c r="X621" s="192"/>
      <c r="Y621" s="192"/>
      <c r="Z621" s="192"/>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26"/>
      <c r="B622" s="192"/>
      <c r="C622" s="192"/>
      <c r="D622" s="192"/>
      <c r="E622" s="192"/>
      <c r="F622" s="328"/>
      <c r="G622" s="328"/>
      <c r="J622" s="192"/>
      <c r="K622" s="192"/>
      <c r="L622" s="327"/>
      <c r="M622" s="192"/>
      <c r="N622" t="str">
        <f>IFERROR(IF(VLOOKUP(Tb_Activiteiten[[#This Row],[Openstelling]],Tb_Openstelling[],2,0)=1,1,""),"")</f>
        <v/>
      </c>
      <c r="O622" s="192"/>
      <c r="P622" s="192"/>
      <c r="Q622" s="192"/>
      <c r="R622" s="192"/>
      <c r="S622" s="192"/>
      <c r="T622" s="192"/>
      <c r="U622" s="192"/>
      <c r="V622" s="192"/>
      <c r="W622" s="192"/>
      <c r="X622" s="192"/>
      <c r="Y622" s="192"/>
      <c r="Z622" s="192"/>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26"/>
      <c r="B623" s="192"/>
      <c r="C623" s="192"/>
      <c r="D623" s="192"/>
      <c r="E623" s="192"/>
      <c r="F623" s="328"/>
      <c r="G623" s="328"/>
      <c r="J623" s="192"/>
      <c r="K623" s="192"/>
      <c r="L623" s="327"/>
      <c r="M623" s="192"/>
      <c r="N623" t="str">
        <f>IFERROR(IF(VLOOKUP(Tb_Activiteiten[[#This Row],[Openstelling]],Tb_Openstelling[],2,0)=1,1,""),"")</f>
        <v/>
      </c>
      <c r="O623" s="192"/>
      <c r="P623" s="192"/>
      <c r="Q623" s="192"/>
      <c r="R623" s="192"/>
      <c r="S623" s="192"/>
      <c r="T623" s="192"/>
      <c r="U623" s="192"/>
      <c r="V623" s="192"/>
      <c r="W623" s="192"/>
      <c r="X623" s="192"/>
      <c r="Y623" s="192"/>
      <c r="Z623" s="192"/>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26"/>
      <c r="B624" s="192"/>
      <c r="C624" s="192"/>
      <c r="D624" s="192"/>
      <c r="E624" s="192"/>
      <c r="F624" s="328"/>
      <c r="G624" s="328"/>
      <c r="J624" s="192"/>
      <c r="K624" s="192"/>
      <c r="L624" s="327"/>
      <c r="M624" s="192"/>
      <c r="N624" t="str">
        <f>IFERROR(IF(VLOOKUP(Tb_Activiteiten[[#This Row],[Openstelling]],Tb_Openstelling[],2,0)=1,1,""),"")</f>
        <v/>
      </c>
      <c r="O624" s="192"/>
      <c r="P624" s="192"/>
      <c r="Q624" s="192"/>
      <c r="R624" s="192"/>
      <c r="S624" s="192"/>
      <c r="T624" s="192"/>
      <c r="U624" s="192"/>
      <c r="V624" s="192"/>
      <c r="W624" s="192"/>
      <c r="X624" s="192"/>
      <c r="Y624" s="192"/>
      <c r="Z624" s="192"/>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26"/>
      <c r="B625" s="192"/>
      <c r="C625" s="192"/>
      <c r="D625" s="192"/>
      <c r="E625" s="192"/>
      <c r="F625" s="328"/>
      <c r="G625" s="328"/>
      <c r="J625" s="192"/>
      <c r="K625" s="192"/>
      <c r="L625" s="327"/>
      <c r="M625" s="192"/>
      <c r="N625" t="str">
        <f>IFERROR(IF(VLOOKUP(Tb_Activiteiten[[#This Row],[Openstelling]],Tb_Openstelling[],2,0)=1,1,""),"")</f>
        <v/>
      </c>
      <c r="O625" s="192"/>
      <c r="P625" s="192"/>
      <c r="Q625" s="192"/>
      <c r="R625" s="192"/>
      <c r="S625" s="192"/>
      <c r="T625" s="192"/>
      <c r="U625" s="192"/>
      <c r="V625" s="192"/>
      <c r="W625" s="192"/>
      <c r="X625" s="192"/>
      <c r="Y625" s="192"/>
      <c r="Z625" s="192"/>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26"/>
      <c r="B626" s="192"/>
      <c r="C626" s="192"/>
      <c r="D626" s="192"/>
      <c r="E626" s="192"/>
      <c r="F626" s="328"/>
      <c r="G626" s="328"/>
      <c r="J626" s="192"/>
      <c r="K626" s="192"/>
      <c r="L626" s="327"/>
      <c r="M626" s="192"/>
      <c r="N626" t="str">
        <f>IFERROR(IF(VLOOKUP(Tb_Activiteiten[[#This Row],[Openstelling]],Tb_Openstelling[],2,0)=1,1,""),"")</f>
        <v/>
      </c>
      <c r="O626" s="192"/>
      <c r="P626" s="192"/>
      <c r="Q626" s="192"/>
      <c r="R626" s="192"/>
      <c r="S626" s="192"/>
      <c r="T626" s="192"/>
      <c r="U626" s="192"/>
      <c r="V626" s="192"/>
      <c r="W626" s="192"/>
      <c r="X626" s="192"/>
      <c r="Y626" s="192"/>
      <c r="Z626" s="192"/>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26"/>
      <c r="B627" s="192"/>
      <c r="C627" s="192"/>
      <c r="D627" s="192"/>
      <c r="E627" s="192"/>
      <c r="F627" s="328"/>
      <c r="G627" s="328"/>
      <c r="J627" s="192"/>
      <c r="K627" s="192"/>
      <c r="L627" s="327"/>
      <c r="M627" s="192"/>
      <c r="N627" t="str">
        <f>IFERROR(IF(VLOOKUP(Tb_Activiteiten[[#This Row],[Openstelling]],Tb_Openstelling[],2,0)=1,1,""),"")</f>
        <v/>
      </c>
      <c r="O627" s="192"/>
      <c r="P627" s="192"/>
      <c r="Q627" s="192"/>
      <c r="R627" s="192"/>
      <c r="S627" s="192"/>
      <c r="T627" s="192"/>
      <c r="U627" s="192"/>
      <c r="V627" s="192"/>
      <c r="W627" s="192"/>
      <c r="X627" s="192"/>
      <c r="Y627" s="192"/>
      <c r="Z627" s="192"/>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26"/>
      <c r="B628" s="192"/>
      <c r="C628" s="192"/>
      <c r="D628" s="192"/>
      <c r="E628" s="192"/>
      <c r="F628" s="328"/>
      <c r="G628" s="328"/>
      <c r="J628" s="192"/>
      <c r="K628" s="192"/>
      <c r="L628" s="327"/>
      <c r="M628" s="192"/>
      <c r="N628" t="str">
        <f>IFERROR(IF(VLOOKUP(Tb_Activiteiten[[#This Row],[Openstelling]],Tb_Openstelling[],2,0)=1,1,""),"")</f>
        <v/>
      </c>
      <c r="O628" s="192"/>
      <c r="P628" s="192"/>
      <c r="Q628" s="192"/>
      <c r="R628" s="192"/>
      <c r="S628" s="192"/>
      <c r="T628" s="192"/>
      <c r="U628" s="192"/>
      <c r="V628" s="192"/>
      <c r="W628" s="192"/>
      <c r="X628" s="192"/>
      <c r="Y628" s="192"/>
      <c r="Z628" s="192"/>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26"/>
      <c r="B629" s="192"/>
      <c r="C629" s="192"/>
      <c r="D629" s="192"/>
      <c r="E629" s="192"/>
      <c r="F629" s="328"/>
      <c r="G629" s="328"/>
      <c r="J629" s="192"/>
      <c r="K629" s="192"/>
      <c r="L629" s="327"/>
      <c r="M629" s="192"/>
      <c r="N629" t="str">
        <f>IFERROR(IF(VLOOKUP(Tb_Activiteiten[[#This Row],[Openstelling]],Tb_Openstelling[],2,0)=1,1,""),"")</f>
        <v/>
      </c>
      <c r="O629" s="192"/>
      <c r="P629" s="192"/>
      <c r="Q629" s="192"/>
      <c r="R629" s="192"/>
      <c r="S629" s="192"/>
      <c r="T629" s="192"/>
      <c r="U629" s="192"/>
      <c r="V629" s="192"/>
      <c r="W629" s="192"/>
      <c r="X629" s="192"/>
      <c r="Y629" s="192"/>
      <c r="Z629" s="192"/>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26"/>
      <c r="B630" s="192"/>
      <c r="C630" s="192"/>
      <c r="D630" s="192"/>
      <c r="E630" s="192"/>
      <c r="F630" s="328"/>
      <c r="G630" s="328"/>
      <c r="J630" s="192"/>
      <c r="K630" s="192"/>
      <c r="L630" s="327"/>
      <c r="M630" s="192"/>
      <c r="N630" t="str">
        <f>IFERROR(IF(VLOOKUP(Tb_Activiteiten[[#This Row],[Openstelling]],Tb_Openstelling[],2,0)=1,1,""),"")</f>
        <v/>
      </c>
      <c r="O630" s="192"/>
      <c r="P630" s="192"/>
      <c r="Q630" s="192"/>
      <c r="R630" s="192"/>
      <c r="S630" s="192"/>
      <c r="T630" s="192"/>
      <c r="U630" s="192"/>
      <c r="V630" s="192"/>
      <c r="W630" s="192"/>
      <c r="X630" s="192"/>
      <c r="Y630" s="192"/>
      <c r="Z630" s="192"/>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26"/>
      <c r="B631" s="192"/>
      <c r="C631" s="192"/>
      <c r="D631" s="192"/>
      <c r="E631" s="192"/>
      <c r="F631" s="328"/>
      <c r="G631" s="328"/>
      <c r="J631" s="192"/>
      <c r="K631" s="192"/>
      <c r="L631" s="327"/>
      <c r="M631" s="192"/>
      <c r="N631" t="str">
        <f>IFERROR(IF(VLOOKUP(Tb_Activiteiten[[#This Row],[Openstelling]],Tb_Openstelling[],2,0)=1,1,""),"")</f>
        <v/>
      </c>
      <c r="O631" s="192"/>
      <c r="P631" s="192"/>
      <c r="Q631" s="192"/>
      <c r="R631" s="192"/>
      <c r="S631" s="192"/>
      <c r="T631" s="192"/>
      <c r="U631" s="192"/>
      <c r="V631" s="192"/>
      <c r="W631" s="192"/>
      <c r="X631" s="192"/>
      <c r="Y631" s="192"/>
      <c r="Z631" s="192"/>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26"/>
      <c r="B632" s="192"/>
      <c r="C632" s="192"/>
      <c r="D632" s="192"/>
      <c r="E632" s="192"/>
      <c r="F632" s="328"/>
      <c r="G632" s="328"/>
      <c r="J632" s="192"/>
      <c r="K632" s="192"/>
      <c r="L632" s="327"/>
      <c r="M632" s="192"/>
      <c r="N632" t="str">
        <f>IFERROR(IF(VLOOKUP(Tb_Activiteiten[[#This Row],[Openstelling]],Tb_Openstelling[],2,0)=1,1,""),"")</f>
        <v/>
      </c>
      <c r="O632" s="192"/>
      <c r="P632" s="192"/>
      <c r="Q632" s="192"/>
      <c r="R632" s="192"/>
      <c r="S632" s="192"/>
      <c r="T632" s="192"/>
      <c r="U632" s="192"/>
      <c r="V632" s="192"/>
      <c r="W632" s="192"/>
      <c r="X632" s="192"/>
      <c r="Y632" s="192"/>
      <c r="Z632" s="192"/>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26"/>
      <c r="B633" s="192"/>
      <c r="C633" s="192"/>
      <c r="D633" s="192"/>
      <c r="E633" s="192"/>
      <c r="F633" s="328"/>
      <c r="G633" s="328"/>
      <c r="J633" s="192"/>
      <c r="K633" s="192"/>
      <c r="L633" s="327"/>
      <c r="M633" s="192"/>
      <c r="N633" t="str">
        <f>IFERROR(IF(VLOOKUP(Tb_Activiteiten[[#This Row],[Openstelling]],Tb_Openstelling[],2,0)=1,1,""),"")</f>
        <v/>
      </c>
      <c r="O633" s="192"/>
      <c r="P633" s="192"/>
      <c r="Q633" s="192"/>
      <c r="R633" s="192"/>
      <c r="S633" s="192"/>
      <c r="T633" s="192"/>
      <c r="U633" s="192"/>
      <c r="V633" s="192"/>
      <c r="W633" s="192"/>
      <c r="X633" s="192"/>
      <c r="Y633" s="192"/>
      <c r="Z633" s="192"/>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26"/>
      <c r="B634" s="192"/>
      <c r="C634" s="192"/>
      <c r="D634" s="192"/>
      <c r="E634" s="192"/>
      <c r="F634" s="328"/>
      <c r="G634" s="328"/>
      <c r="J634" s="192"/>
      <c r="K634" s="192"/>
      <c r="L634" s="327"/>
      <c r="M634" s="192"/>
      <c r="N634" t="str">
        <f>IFERROR(IF(VLOOKUP(Tb_Activiteiten[[#This Row],[Openstelling]],Tb_Openstelling[],2,0)=1,1,""),"")</f>
        <v/>
      </c>
      <c r="O634" s="192"/>
      <c r="P634" s="192"/>
      <c r="Q634" s="192"/>
      <c r="R634" s="192"/>
      <c r="S634" s="192"/>
      <c r="T634" s="192"/>
      <c r="U634" s="192"/>
      <c r="V634" s="192"/>
      <c r="W634" s="192"/>
      <c r="X634" s="192"/>
      <c r="Y634" s="192"/>
      <c r="Z634" s="192"/>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26"/>
      <c r="B635" s="192"/>
      <c r="C635" s="192"/>
      <c r="D635" s="192"/>
      <c r="E635" s="192"/>
      <c r="F635" s="328"/>
      <c r="G635" s="328"/>
      <c r="J635" s="192"/>
      <c r="K635" s="192"/>
      <c r="L635" s="327"/>
      <c r="M635" s="192"/>
      <c r="N635" t="str">
        <f>IFERROR(IF(VLOOKUP(Tb_Activiteiten[[#This Row],[Openstelling]],Tb_Openstelling[],2,0)=1,1,""),"")</f>
        <v/>
      </c>
      <c r="O635" s="192"/>
      <c r="P635" s="192"/>
      <c r="Q635" s="192"/>
      <c r="R635" s="192"/>
      <c r="S635" s="192"/>
      <c r="T635" s="192"/>
      <c r="U635" s="192"/>
      <c r="V635" s="192"/>
      <c r="W635" s="192"/>
      <c r="X635" s="192"/>
      <c r="Y635" s="192"/>
      <c r="Z635" s="192"/>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26"/>
      <c r="B636" s="192"/>
      <c r="C636" s="192"/>
      <c r="D636" s="192"/>
      <c r="E636" s="192"/>
      <c r="F636" s="328"/>
      <c r="G636" s="328"/>
      <c r="J636" s="192"/>
      <c r="K636" s="192"/>
      <c r="L636" s="327"/>
      <c r="M636" s="192"/>
      <c r="N636" t="str">
        <f>IFERROR(IF(VLOOKUP(Tb_Activiteiten[[#This Row],[Openstelling]],Tb_Openstelling[],2,0)=1,1,""),"")</f>
        <v/>
      </c>
      <c r="O636" s="192"/>
      <c r="P636" s="192"/>
      <c r="Q636" s="192"/>
      <c r="R636" s="192"/>
      <c r="S636" s="192"/>
      <c r="T636" s="192"/>
      <c r="U636" s="192"/>
      <c r="V636" s="192"/>
      <c r="W636" s="192"/>
      <c r="X636" s="192"/>
      <c r="Y636" s="192"/>
      <c r="Z636" s="192"/>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26"/>
      <c r="B637" s="192"/>
      <c r="C637" s="192"/>
      <c r="D637" s="192"/>
      <c r="E637" s="192"/>
      <c r="F637" s="328"/>
      <c r="G637" s="328"/>
      <c r="J637" s="192"/>
      <c r="K637" s="192"/>
      <c r="L637" s="327"/>
      <c r="M637" s="192"/>
      <c r="N637" t="str">
        <f>IFERROR(IF(VLOOKUP(Tb_Activiteiten[[#This Row],[Openstelling]],Tb_Openstelling[],2,0)=1,1,""),"")</f>
        <v/>
      </c>
      <c r="O637" s="192"/>
      <c r="P637" s="192"/>
      <c r="Q637" s="192"/>
      <c r="R637" s="192"/>
      <c r="S637" s="192"/>
      <c r="T637" s="192"/>
      <c r="U637" s="192"/>
      <c r="V637" s="192"/>
      <c r="W637" s="192"/>
      <c r="X637" s="192"/>
      <c r="Y637" s="192"/>
      <c r="Z637" s="192"/>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26"/>
      <c r="B638" s="192"/>
      <c r="C638" s="192"/>
      <c r="D638" s="192"/>
      <c r="E638" s="192"/>
      <c r="F638" s="328"/>
      <c r="G638" s="328"/>
      <c r="J638" s="192"/>
      <c r="K638" s="192"/>
      <c r="L638" s="327"/>
      <c r="M638" s="192"/>
      <c r="N638" t="str">
        <f>IFERROR(IF(VLOOKUP(Tb_Activiteiten[[#This Row],[Openstelling]],Tb_Openstelling[],2,0)=1,1,""),"")</f>
        <v/>
      </c>
      <c r="O638" s="192"/>
      <c r="P638" s="192"/>
      <c r="Q638" s="192"/>
      <c r="R638" s="192"/>
      <c r="S638" s="192"/>
      <c r="T638" s="192"/>
      <c r="U638" s="192"/>
      <c r="V638" s="192"/>
      <c r="W638" s="192"/>
      <c r="X638" s="192"/>
      <c r="Y638" s="192"/>
      <c r="Z638" s="192"/>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26"/>
      <c r="B639" s="192"/>
      <c r="C639" s="192"/>
      <c r="D639" s="192"/>
      <c r="E639" s="192"/>
      <c r="F639" s="328"/>
      <c r="G639" s="328"/>
      <c r="J639" s="192"/>
      <c r="K639" s="192"/>
      <c r="L639" s="327"/>
      <c r="M639" s="192"/>
      <c r="N639" t="str">
        <f>IFERROR(IF(VLOOKUP(Tb_Activiteiten[[#This Row],[Openstelling]],Tb_Openstelling[],2,0)=1,1,""),"")</f>
        <v/>
      </c>
      <c r="O639" s="192"/>
      <c r="P639" s="192"/>
      <c r="Q639" s="192"/>
      <c r="R639" s="192"/>
      <c r="S639" s="192"/>
      <c r="T639" s="192"/>
      <c r="U639" s="192"/>
      <c r="V639" s="192"/>
      <c r="W639" s="192"/>
      <c r="X639" s="192"/>
      <c r="Y639" s="192"/>
      <c r="Z639" s="192"/>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26"/>
      <c r="B640" s="192"/>
      <c r="C640" s="192"/>
      <c r="D640" s="192"/>
      <c r="E640" s="192"/>
      <c r="F640" s="328"/>
      <c r="G640" s="328"/>
      <c r="J640" s="192"/>
      <c r="K640" s="192"/>
      <c r="L640" s="327"/>
      <c r="M640" s="192"/>
      <c r="N640" t="str">
        <f>IFERROR(IF(VLOOKUP(Tb_Activiteiten[[#This Row],[Openstelling]],Tb_Openstelling[],2,0)=1,1,""),"")</f>
        <v/>
      </c>
      <c r="O640" s="192"/>
      <c r="P640" s="192"/>
      <c r="Q640" s="192"/>
      <c r="R640" s="192"/>
      <c r="S640" s="192"/>
      <c r="T640" s="192"/>
      <c r="U640" s="192"/>
      <c r="V640" s="192"/>
      <c r="W640" s="192"/>
      <c r="X640" s="192"/>
      <c r="Y640" s="192"/>
      <c r="Z640" s="192"/>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26"/>
      <c r="B641" s="192"/>
      <c r="C641" s="192"/>
      <c r="D641" s="192"/>
      <c r="E641" s="192"/>
      <c r="F641" s="328"/>
      <c r="G641" s="328"/>
      <c r="J641" s="192"/>
      <c r="K641" s="192"/>
      <c r="L641" s="327"/>
      <c r="M641" s="192"/>
      <c r="N641" t="str">
        <f>IFERROR(IF(VLOOKUP(Tb_Activiteiten[[#This Row],[Openstelling]],Tb_Openstelling[],2,0)=1,1,""),"")</f>
        <v/>
      </c>
      <c r="O641" s="192"/>
      <c r="P641" s="192"/>
      <c r="Q641" s="192"/>
      <c r="R641" s="192"/>
      <c r="S641" s="192"/>
      <c r="T641" s="192"/>
      <c r="U641" s="192"/>
      <c r="V641" s="192"/>
      <c r="W641" s="192"/>
      <c r="X641" s="192"/>
      <c r="Y641" s="192"/>
      <c r="Z641" s="192"/>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26"/>
      <c r="B642" s="192"/>
      <c r="C642" s="192"/>
      <c r="D642" s="192"/>
      <c r="E642" s="192"/>
      <c r="F642" s="328"/>
      <c r="G642" s="328"/>
      <c r="J642" s="192"/>
      <c r="K642" s="192"/>
      <c r="L642" s="327"/>
      <c r="M642" s="192"/>
      <c r="N642" t="str">
        <f>IFERROR(IF(VLOOKUP(Tb_Activiteiten[[#This Row],[Openstelling]],Tb_Openstelling[],2,0)=1,1,""),"")</f>
        <v/>
      </c>
      <c r="O642" s="192"/>
      <c r="P642" s="192"/>
      <c r="Q642" s="192"/>
      <c r="R642" s="192"/>
      <c r="S642" s="192"/>
      <c r="T642" s="192"/>
      <c r="U642" s="192"/>
      <c r="V642" s="192"/>
      <c r="W642" s="192"/>
      <c r="X642" s="192"/>
      <c r="Y642" s="192"/>
      <c r="Z642" s="192"/>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26"/>
      <c r="B643" s="192"/>
      <c r="C643" s="192"/>
      <c r="D643" s="192"/>
      <c r="E643" s="192"/>
      <c r="F643" s="328"/>
      <c r="G643" s="328"/>
      <c r="J643" s="192"/>
      <c r="K643" s="192"/>
      <c r="L643" s="327"/>
      <c r="M643" s="192"/>
      <c r="N643" t="str">
        <f>IFERROR(IF(VLOOKUP(Tb_Activiteiten[[#This Row],[Openstelling]],Tb_Openstelling[],2,0)=1,1,""),"")</f>
        <v/>
      </c>
      <c r="O643" s="192"/>
      <c r="P643" s="192"/>
      <c r="Q643" s="192"/>
      <c r="R643" s="192"/>
      <c r="S643" s="192"/>
      <c r="T643" s="192"/>
      <c r="U643" s="192"/>
      <c r="V643" s="192"/>
      <c r="W643" s="192"/>
      <c r="X643" s="192"/>
      <c r="Y643" s="192"/>
      <c r="Z643" s="192"/>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26"/>
      <c r="B644" s="192"/>
      <c r="C644" s="192"/>
      <c r="D644" s="192"/>
      <c r="E644" s="192"/>
      <c r="F644" s="328"/>
      <c r="G644" s="328"/>
      <c r="J644" s="192"/>
      <c r="K644" s="192"/>
      <c r="L644" s="327"/>
      <c r="M644" s="192"/>
      <c r="N644" t="str">
        <f>IFERROR(IF(VLOOKUP(Tb_Activiteiten[[#This Row],[Openstelling]],Tb_Openstelling[],2,0)=1,1,""),"")</f>
        <v/>
      </c>
      <c r="O644" s="192"/>
      <c r="P644" s="192"/>
      <c r="Q644" s="192"/>
      <c r="R644" s="192"/>
      <c r="S644" s="192"/>
      <c r="T644" s="192"/>
      <c r="U644" s="192"/>
      <c r="V644" s="192"/>
      <c r="W644" s="192"/>
      <c r="X644" s="192"/>
      <c r="Y644" s="192"/>
      <c r="Z644" s="192"/>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26"/>
      <c r="B645" s="192"/>
      <c r="C645" s="192"/>
      <c r="D645" s="192"/>
      <c r="E645" s="192"/>
      <c r="F645" s="328"/>
      <c r="G645" s="328"/>
      <c r="J645" s="192"/>
      <c r="K645" s="192"/>
      <c r="L645" s="327"/>
      <c r="M645" s="192"/>
      <c r="N645" t="str">
        <f>IFERROR(IF(VLOOKUP(Tb_Activiteiten[[#This Row],[Openstelling]],Tb_Openstelling[],2,0)=1,1,""),"")</f>
        <v/>
      </c>
      <c r="O645" s="192"/>
      <c r="P645" s="192"/>
      <c r="Q645" s="192"/>
      <c r="R645" s="192"/>
      <c r="S645" s="192"/>
      <c r="T645" s="192"/>
      <c r="U645" s="192"/>
      <c r="V645" s="192"/>
      <c r="W645" s="192"/>
      <c r="X645" s="192"/>
      <c r="Y645" s="192"/>
      <c r="Z645" s="192"/>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26"/>
      <c r="B646" s="192"/>
      <c r="C646" s="192"/>
      <c r="D646" s="192"/>
      <c r="E646" s="192"/>
      <c r="F646" s="328"/>
      <c r="G646" s="328"/>
      <c r="J646" s="192"/>
      <c r="K646" s="192"/>
      <c r="L646" s="327"/>
      <c r="M646" s="192"/>
      <c r="N646" t="str">
        <f>IFERROR(IF(VLOOKUP(Tb_Activiteiten[[#This Row],[Openstelling]],Tb_Openstelling[],2,0)=1,1,""),"")</f>
        <v/>
      </c>
      <c r="O646" s="192"/>
      <c r="P646" s="192"/>
      <c r="Q646" s="192"/>
      <c r="R646" s="192"/>
      <c r="S646" s="192"/>
      <c r="T646" s="192"/>
      <c r="U646" s="192"/>
      <c r="V646" s="192"/>
      <c r="W646" s="192"/>
      <c r="X646" s="192"/>
      <c r="Y646" s="192"/>
      <c r="Z646" s="192"/>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26"/>
      <c r="B647" s="192"/>
      <c r="C647" s="192"/>
      <c r="D647" s="192"/>
      <c r="E647" s="192"/>
      <c r="F647" s="328"/>
      <c r="G647" s="328"/>
      <c r="J647" s="192"/>
      <c r="K647" s="192"/>
      <c r="L647" s="327"/>
      <c r="M647" s="192"/>
      <c r="N647" t="str">
        <f>IFERROR(IF(VLOOKUP(Tb_Activiteiten[[#This Row],[Openstelling]],Tb_Openstelling[],2,0)=1,1,""),"")</f>
        <v/>
      </c>
      <c r="O647" s="192"/>
      <c r="P647" s="192"/>
      <c r="Q647" s="192"/>
      <c r="R647" s="192"/>
      <c r="S647" s="192"/>
      <c r="T647" s="192"/>
      <c r="U647" s="192"/>
      <c r="V647" s="192"/>
      <c r="W647" s="192"/>
      <c r="X647" s="192"/>
      <c r="Y647" s="192"/>
      <c r="Z647" s="192"/>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26"/>
      <c r="B648" s="192"/>
      <c r="C648" s="192"/>
      <c r="D648" s="192"/>
      <c r="E648" s="192"/>
      <c r="F648" s="328"/>
      <c r="G648" s="328"/>
      <c r="J648" s="192"/>
      <c r="K648" s="192"/>
      <c r="L648" s="327"/>
      <c r="M648" s="192"/>
      <c r="N648" t="str">
        <f>IFERROR(IF(VLOOKUP(Tb_Activiteiten[[#This Row],[Openstelling]],Tb_Openstelling[],2,0)=1,1,""),"")</f>
        <v/>
      </c>
      <c r="O648" s="192"/>
      <c r="P648" s="192"/>
      <c r="Q648" s="192"/>
      <c r="R648" s="192"/>
      <c r="S648" s="192"/>
      <c r="T648" s="192"/>
      <c r="U648" s="192"/>
      <c r="V648" s="192"/>
      <c r="W648" s="192"/>
      <c r="X648" s="192"/>
      <c r="Y648" s="192"/>
      <c r="Z648" s="192"/>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26"/>
      <c r="B649" s="192"/>
      <c r="C649" s="192"/>
      <c r="D649" s="192"/>
      <c r="E649" s="192"/>
      <c r="F649" s="328"/>
      <c r="G649" s="328"/>
      <c r="J649" s="192"/>
      <c r="K649" s="192"/>
      <c r="L649" s="327"/>
      <c r="M649" s="192"/>
      <c r="N649" t="str">
        <f>IFERROR(IF(VLOOKUP(Tb_Activiteiten[[#This Row],[Openstelling]],Tb_Openstelling[],2,0)=1,1,""),"")</f>
        <v/>
      </c>
      <c r="O649" s="192"/>
      <c r="P649" s="192"/>
      <c r="Q649" s="192"/>
      <c r="R649" s="192"/>
      <c r="S649" s="192"/>
      <c r="T649" s="192"/>
      <c r="U649" s="192"/>
      <c r="V649" s="192"/>
      <c r="W649" s="192"/>
      <c r="X649" s="192"/>
      <c r="Y649" s="192"/>
      <c r="Z649" s="192"/>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26"/>
      <c r="B650" s="192"/>
      <c r="C650" s="192"/>
      <c r="D650" s="192"/>
      <c r="E650" s="192"/>
      <c r="F650" s="328"/>
      <c r="G650" s="328"/>
      <c r="J650" s="192"/>
      <c r="K650" s="192"/>
      <c r="L650" s="327"/>
      <c r="M650" s="192"/>
      <c r="N650" t="str">
        <f>IFERROR(IF(VLOOKUP(Tb_Activiteiten[[#This Row],[Openstelling]],Tb_Openstelling[],2,0)=1,1,""),"")</f>
        <v/>
      </c>
      <c r="O650" s="192"/>
      <c r="P650" s="192"/>
      <c r="Q650" s="192"/>
      <c r="R650" s="192"/>
      <c r="S650" s="192"/>
      <c r="T650" s="192"/>
      <c r="U650" s="192"/>
      <c r="V650" s="192"/>
      <c r="W650" s="192"/>
      <c r="X650" s="192"/>
      <c r="Y650" s="192"/>
      <c r="Z650" s="192"/>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26"/>
      <c r="B651" s="192"/>
      <c r="C651" s="192"/>
      <c r="D651" s="192"/>
      <c r="E651" s="192"/>
      <c r="F651" s="328"/>
      <c r="G651" s="328"/>
      <c r="J651" s="192"/>
      <c r="K651" s="192"/>
      <c r="L651" s="327"/>
      <c r="M651" s="192"/>
      <c r="N651" t="str">
        <f>IFERROR(IF(VLOOKUP(Tb_Activiteiten[[#This Row],[Openstelling]],Tb_Openstelling[],2,0)=1,1,""),"")</f>
        <v/>
      </c>
      <c r="O651" s="192"/>
      <c r="P651" s="192"/>
      <c r="Q651" s="192"/>
      <c r="R651" s="192"/>
      <c r="S651" s="192"/>
      <c r="T651" s="192"/>
      <c r="U651" s="192"/>
      <c r="V651" s="192"/>
      <c r="W651" s="192"/>
      <c r="X651" s="192"/>
      <c r="Y651" s="192"/>
      <c r="Z651" s="192"/>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26"/>
      <c r="B652" s="192"/>
      <c r="C652" s="192"/>
      <c r="D652" s="192"/>
      <c r="E652" s="192"/>
      <c r="F652" s="328"/>
      <c r="G652" s="328"/>
      <c r="J652" s="192"/>
      <c r="K652" s="192"/>
      <c r="L652" s="327"/>
      <c r="M652" s="192"/>
      <c r="N652" t="str">
        <f>IFERROR(IF(VLOOKUP(Tb_Activiteiten[[#This Row],[Openstelling]],Tb_Openstelling[],2,0)=1,1,""),"")</f>
        <v/>
      </c>
      <c r="O652" s="192"/>
      <c r="P652" s="192"/>
      <c r="Q652" s="192"/>
      <c r="R652" s="192"/>
      <c r="S652" s="192"/>
      <c r="T652" s="192"/>
      <c r="U652" s="192"/>
      <c r="V652" s="192"/>
      <c r="W652" s="192"/>
      <c r="X652" s="192"/>
      <c r="Y652" s="192"/>
      <c r="Z652" s="192"/>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26"/>
      <c r="B653" s="192"/>
      <c r="C653" s="192"/>
      <c r="D653" s="192"/>
      <c r="E653" s="192"/>
      <c r="F653" s="328"/>
      <c r="G653" s="328"/>
      <c r="J653" s="192"/>
      <c r="K653" s="192"/>
      <c r="L653" s="327"/>
      <c r="M653" s="192"/>
      <c r="N653" t="str">
        <f>IFERROR(IF(VLOOKUP(Tb_Activiteiten[[#This Row],[Openstelling]],Tb_Openstelling[],2,0)=1,1,""),"")</f>
        <v/>
      </c>
      <c r="O653" s="192"/>
      <c r="P653" s="192"/>
      <c r="Q653" s="192"/>
      <c r="R653" s="192"/>
      <c r="S653" s="192"/>
      <c r="T653" s="192"/>
      <c r="U653" s="192"/>
      <c r="V653" s="192"/>
      <c r="W653" s="192"/>
      <c r="X653" s="192"/>
      <c r="Y653" s="192"/>
      <c r="Z653" s="192"/>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26"/>
      <c r="B654" s="192"/>
      <c r="C654" s="192"/>
      <c r="D654" s="192"/>
      <c r="E654" s="192"/>
      <c r="F654" s="328"/>
      <c r="G654" s="328"/>
      <c r="J654" s="192"/>
      <c r="K654" s="192"/>
      <c r="L654" s="327"/>
      <c r="M654" s="192"/>
      <c r="N654" t="str">
        <f>IFERROR(IF(VLOOKUP(Tb_Activiteiten[[#This Row],[Openstelling]],Tb_Openstelling[],2,0)=1,1,""),"")</f>
        <v/>
      </c>
      <c r="O654" s="192"/>
      <c r="P654" s="192"/>
      <c r="Q654" s="192"/>
      <c r="R654" s="192"/>
      <c r="S654" s="192"/>
      <c r="T654" s="192"/>
      <c r="U654" s="192"/>
      <c r="V654" s="192"/>
      <c r="W654" s="192"/>
      <c r="X654" s="192"/>
      <c r="Y654" s="192"/>
      <c r="Z654" s="192"/>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26"/>
      <c r="B655" s="192"/>
      <c r="C655" s="192"/>
      <c r="D655" s="192"/>
      <c r="E655" s="192"/>
      <c r="F655" s="328"/>
      <c r="G655" s="328"/>
      <c r="J655" s="192"/>
      <c r="K655" s="192"/>
      <c r="L655" s="327"/>
      <c r="M655" s="192"/>
      <c r="N655" t="str">
        <f>IFERROR(IF(VLOOKUP(Tb_Activiteiten[[#This Row],[Openstelling]],Tb_Openstelling[],2,0)=1,1,""),"")</f>
        <v/>
      </c>
      <c r="O655" s="192"/>
      <c r="P655" s="192"/>
      <c r="Q655" s="192"/>
      <c r="R655" s="192"/>
      <c r="S655" s="192"/>
      <c r="T655" s="192"/>
      <c r="U655" s="192"/>
      <c r="V655" s="192"/>
      <c r="W655" s="192"/>
      <c r="X655" s="192"/>
      <c r="Y655" s="192"/>
      <c r="Z655" s="192"/>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26"/>
      <c r="B656" s="192"/>
      <c r="C656" s="192"/>
      <c r="D656" s="192"/>
      <c r="E656" s="192"/>
      <c r="F656" s="328"/>
      <c r="G656" s="328"/>
      <c r="J656" s="192"/>
      <c r="K656" s="192"/>
      <c r="L656" s="327"/>
      <c r="M656" s="192"/>
      <c r="N656" t="str">
        <f>IFERROR(IF(VLOOKUP(Tb_Activiteiten[[#This Row],[Openstelling]],Tb_Openstelling[],2,0)=1,1,""),"")</f>
        <v/>
      </c>
      <c r="O656" s="192"/>
      <c r="P656" s="192"/>
      <c r="Q656" s="192"/>
      <c r="R656" s="192"/>
      <c r="S656" s="192"/>
      <c r="T656" s="192"/>
      <c r="U656" s="192"/>
      <c r="V656" s="192"/>
      <c r="W656" s="192"/>
      <c r="X656" s="192"/>
      <c r="Y656" s="192"/>
      <c r="Z656" s="192"/>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26"/>
      <c r="B657" s="192"/>
      <c r="C657" s="192"/>
      <c r="D657" s="192"/>
      <c r="E657" s="192"/>
      <c r="F657" s="328"/>
      <c r="G657" s="328"/>
      <c r="J657" s="192"/>
      <c r="K657" s="192"/>
      <c r="L657" s="327"/>
      <c r="M657" s="192"/>
      <c r="N657" t="str">
        <f>IFERROR(IF(VLOOKUP(Tb_Activiteiten[[#This Row],[Openstelling]],Tb_Openstelling[],2,0)=1,1,""),"")</f>
        <v/>
      </c>
      <c r="O657" s="192"/>
      <c r="P657" s="192"/>
      <c r="Q657" s="192"/>
      <c r="R657" s="192"/>
      <c r="S657" s="192"/>
      <c r="T657" s="192"/>
      <c r="U657" s="192"/>
      <c r="V657" s="192"/>
      <c r="W657" s="192"/>
      <c r="X657" s="192"/>
      <c r="Y657" s="192"/>
      <c r="Z657" s="192"/>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26"/>
      <c r="B658" s="192"/>
      <c r="C658" s="192"/>
      <c r="D658" s="192"/>
      <c r="E658" s="192"/>
      <c r="F658" s="328"/>
      <c r="G658" s="328"/>
      <c r="J658" s="192"/>
      <c r="K658" s="192"/>
      <c r="L658" s="327"/>
      <c r="M658" s="192"/>
      <c r="N658" t="str">
        <f>IFERROR(IF(VLOOKUP(Tb_Activiteiten[[#This Row],[Openstelling]],Tb_Openstelling[],2,0)=1,1,""),"")</f>
        <v/>
      </c>
      <c r="O658" s="192"/>
      <c r="P658" s="192"/>
      <c r="Q658" s="192"/>
      <c r="R658" s="192"/>
      <c r="S658" s="192"/>
      <c r="T658" s="192"/>
      <c r="U658" s="192"/>
      <c r="V658" s="192"/>
      <c r="W658" s="192"/>
      <c r="X658" s="192"/>
      <c r="Y658" s="192"/>
      <c r="Z658" s="192"/>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26"/>
      <c r="B659" s="192"/>
      <c r="C659" s="192"/>
      <c r="D659" s="192"/>
      <c r="E659" s="192"/>
      <c r="F659" s="328"/>
      <c r="G659" s="328"/>
      <c r="J659" s="192"/>
      <c r="K659" s="192"/>
      <c r="L659" s="327"/>
      <c r="M659" s="192"/>
      <c r="N659" t="str">
        <f>IFERROR(IF(VLOOKUP(Tb_Activiteiten[[#This Row],[Openstelling]],Tb_Openstelling[],2,0)=1,1,""),"")</f>
        <v/>
      </c>
      <c r="O659" s="192"/>
      <c r="P659" s="192"/>
      <c r="Q659" s="192"/>
      <c r="R659" s="192"/>
      <c r="S659" s="192"/>
      <c r="T659" s="192"/>
      <c r="U659" s="192"/>
      <c r="V659" s="192"/>
      <c r="W659" s="192"/>
      <c r="X659" s="192"/>
      <c r="Y659" s="192"/>
      <c r="Z659" s="192"/>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26"/>
      <c r="B660" s="192"/>
      <c r="C660" s="192"/>
      <c r="D660" s="192"/>
      <c r="E660" s="192"/>
      <c r="F660" s="328"/>
      <c r="G660" s="328"/>
      <c r="J660" s="192"/>
      <c r="K660" s="192"/>
      <c r="L660" s="327"/>
      <c r="M660" s="192"/>
      <c r="N660" t="str">
        <f>IFERROR(IF(VLOOKUP(Tb_Activiteiten[[#This Row],[Openstelling]],Tb_Openstelling[],2,0)=1,1,""),"")</f>
        <v/>
      </c>
      <c r="O660" s="192"/>
      <c r="P660" s="192"/>
      <c r="Q660" s="192"/>
      <c r="R660" s="192"/>
      <c r="S660" s="192"/>
      <c r="T660" s="192"/>
      <c r="U660" s="192"/>
      <c r="V660" s="192"/>
      <c r="W660" s="192"/>
      <c r="X660" s="192"/>
      <c r="Y660" s="192"/>
      <c r="Z660" s="192"/>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26"/>
      <c r="B661" s="192"/>
      <c r="C661" s="192"/>
      <c r="D661" s="192"/>
      <c r="E661" s="192"/>
      <c r="F661" s="328"/>
      <c r="G661" s="328"/>
      <c r="J661" s="192"/>
      <c r="K661" s="192"/>
      <c r="L661" s="327"/>
      <c r="M661" s="192"/>
      <c r="N661" t="str">
        <f>IFERROR(IF(VLOOKUP(Tb_Activiteiten[[#This Row],[Openstelling]],Tb_Openstelling[],2,0)=1,1,""),"")</f>
        <v/>
      </c>
      <c r="O661" s="192"/>
      <c r="P661" s="192"/>
      <c r="Q661" s="192"/>
      <c r="R661" s="192"/>
      <c r="S661" s="192"/>
      <c r="T661" s="192"/>
      <c r="U661" s="192"/>
      <c r="V661" s="192"/>
      <c r="W661" s="192"/>
      <c r="X661" s="192"/>
      <c r="Y661" s="192"/>
      <c r="Z661" s="192"/>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26"/>
      <c r="B662" s="192"/>
      <c r="C662" s="192"/>
      <c r="D662" s="192"/>
      <c r="E662" s="192"/>
      <c r="F662" s="328"/>
      <c r="G662" s="328"/>
      <c r="J662" s="192"/>
      <c r="K662" s="192"/>
      <c r="L662" s="327"/>
      <c r="M662" s="192"/>
      <c r="N662" t="str">
        <f>IFERROR(IF(VLOOKUP(Tb_Activiteiten[[#This Row],[Openstelling]],Tb_Openstelling[],2,0)=1,1,""),"")</f>
        <v/>
      </c>
      <c r="O662" s="192"/>
      <c r="P662" s="192"/>
      <c r="Q662" s="192"/>
      <c r="R662" s="192"/>
      <c r="S662" s="192"/>
      <c r="T662" s="192"/>
      <c r="U662" s="192"/>
      <c r="V662" s="192"/>
      <c r="W662" s="192"/>
      <c r="X662" s="192"/>
      <c r="Y662" s="192"/>
      <c r="Z662" s="192"/>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26"/>
      <c r="B663" s="192"/>
      <c r="C663" s="192"/>
      <c r="D663" s="192"/>
      <c r="E663" s="192"/>
      <c r="F663" s="328"/>
      <c r="G663" s="328"/>
      <c r="J663" s="192"/>
      <c r="K663" s="192"/>
      <c r="L663" s="327"/>
      <c r="M663" s="192"/>
      <c r="N663" t="str">
        <f>IFERROR(IF(VLOOKUP(Tb_Activiteiten[[#This Row],[Openstelling]],Tb_Openstelling[],2,0)=1,1,""),"")</f>
        <v/>
      </c>
      <c r="O663" s="192"/>
      <c r="P663" s="192"/>
      <c r="Q663" s="192"/>
      <c r="R663" s="192"/>
      <c r="S663" s="192"/>
      <c r="T663" s="192"/>
      <c r="U663" s="192"/>
      <c r="V663" s="192"/>
      <c r="W663" s="192"/>
      <c r="X663" s="192"/>
      <c r="Y663" s="192"/>
      <c r="Z663" s="192"/>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26"/>
      <c r="B664" s="192"/>
      <c r="C664" s="192"/>
      <c r="D664" s="192"/>
      <c r="E664" s="192"/>
      <c r="F664" s="328"/>
      <c r="G664" s="328"/>
      <c r="J664" s="192"/>
      <c r="K664" s="192"/>
      <c r="L664" s="327"/>
      <c r="M664" s="192"/>
      <c r="N664" t="str">
        <f>IFERROR(IF(VLOOKUP(Tb_Activiteiten[[#This Row],[Openstelling]],Tb_Openstelling[],2,0)=1,1,""),"")</f>
        <v/>
      </c>
      <c r="O664" s="192"/>
      <c r="P664" s="192"/>
      <c r="Q664" s="192"/>
      <c r="R664" s="192"/>
      <c r="S664" s="192"/>
      <c r="T664" s="192"/>
      <c r="U664" s="192"/>
      <c r="V664" s="192"/>
      <c r="W664" s="192"/>
      <c r="X664" s="192"/>
      <c r="Y664" s="192"/>
      <c r="Z664" s="192"/>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26"/>
      <c r="B665" s="192"/>
      <c r="C665" s="192"/>
      <c r="D665" s="192"/>
      <c r="E665" s="192"/>
      <c r="F665" s="328"/>
      <c r="G665" s="328"/>
      <c r="J665" s="192"/>
      <c r="K665" s="192"/>
      <c r="L665" s="327"/>
      <c r="M665" s="192"/>
      <c r="N665" t="str">
        <f>IFERROR(IF(VLOOKUP(Tb_Activiteiten[[#This Row],[Openstelling]],Tb_Openstelling[],2,0)=1,1,""),"")</f>
        <v/>
      </c>
      <c r="O665" s="192"/>
      <c r="P665" s="192"/>
      <c r="Q665" s="192"/>
      <c r="R665" s="192"/>
      <c r="S665" s="192"/>
      <c r="T665" s="192"/>
      <c r="U665" s="192"/>
      <c r="V665" s="192"/>
      <c r="W665" s="192"/>
      <c r="X665" s="192"/>
      <c r="Y665" s="192"/>
      <c r="Z665" s="192"/>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26"/>
      <c r="B666" s="192"/>
      <c r="C666" s="192"/>
      <c r="D666" s="192"/>
      <c r="E666" s="192"/>
      <c r="F666" s="328"/>
      <c r="G666" s="328"/>
      <c r="J666" s="192"/>
      <c r="K666" s="192"/>
      <c r="L666" s="327"/>
      <c r="M666" s="192"/>
      <c r="N666" t="str">
        <f>IFERROR(IF(VLOOKUP(Tb_Activiteiten[[#This Row],[Openstelling]],Tb_Openstelling[],2,0)=1,1,""),"")</f>
        <v/>
      </c>
      <c r="O666" s="192"/>
      <c r="P666" s="192"/>
      <c r="Q666" s="192"/>
      <c r="R666" s="192"/>
      <c r="S666" s="192"/>
      <c r="T666" s="192"/>
      <c r="U666" s="192"/>
      <c r="V666" s="192"/>
      <c r="W666" s="192"/>
      <c r="X666" s="192"/>
      <c r="Y666" s="192"/>
      <c r="Z666" s="192"/>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26"/>
      <c r="B667" s="192"/>
      <c r="C667" s="192"/>
      <c r="D667" s="192"/>
      <c r="E667" s="192"/>
      <c r="F667" s="328"/>
      <c r="G667" s="328"/>
      <c r="J667" s="192"/>
      <c r="K667" s="192"/>
      <c r="L667" s="327"/>
      <c r="M667" s="192"/>
      <c r="N667" t="str">
        <f>IFERROR(IF(VLOOKUP(Tb_Activiteiten[[#This Row],[Openstelling]],Tb_Openstelling[],2,0)=1,1,""),"")</f>
        <v/>
      </c>
      <c r="O667" s="192"/>
      <c r="P667" s="192"/>
      <c r="Q667" s="192"/>
      <c r="R667" s="192"/>
      <c r="S667" s="192"/>
      <c r="T667" s="192"/>
      <c r="U667" s="192"/>
      <c r="V667" s="192"/>
      <c r="W667" s="192"/>
      <c r="X667" s="192"/>
      <c r="Y667" s="192"/>
      <c r="Z667" s="192"/>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26"/>
      <c r="B668" s="192"/>
      <c r="C668" s="192"/>
      <c r="D668" s="192"/>
      <c r="E668" s="192"/>
      <c r="F668" s="328"/>
      <c r="G668" s="328"/>
      <c r="J668" s="192"/>
      <c r="K668" s="192"/>
      <c r="L668" s="327"/>
      <c r="M668" s="192"/>
      <c r="N668" t="str">
        <f>IFERROR(IF(VLOOKUP(Tb_Activiteiten[[#This Row],[Openstelling]],Tb_Openstelling[],2,0)=1,1,""),"")</f>
        <v/>
      </c>
      <c r="O668" s="192"/>
      <c r="P668" s="192"/>
      <c r="Q668" s="192"/>
      <c r="R668" s="192"/>
      <c r="S668" s="192"/>
      <c r="T668" s="192"/>
      <c r="U668" s="192"/>
      <c r="V668" s="192"/>
      <c r="W668" s="192"/>
      <c r="X668" s="192"/>
      <c r="Y668" s="192"/>
      <c r="Z668" s="192"/>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26"/>
      <c r="B669" s="192"/>
      <c r="C669" s="192"/>
      <c r="D669" s="192"/>
      <c r="E669" s="192"/>
      <c r="F669" s="328"/>
      <c r="G669" s="328"/>
      <c r="J669" s="192"/>
      <c r="K669" s="192"/>
      <c r="L669" s="327"/>
      <c r="M669" s="192"/>
      <c r="N669" t="str">
        <f>IFERROR(IF(VLOOKUP(Tb_Activiteiten[[#This Row],[Openstelling]],Tb_Openstelling[],2,0)=1,1,""),"")</f>
        <v/>
      </c>
      <c r="O669" s="192"/>
      <c r="P669" s="192"/>
      <c r="Q669" s="192"/>
      <c r="R669" s="192"/>
      <c r="S669" s="192"/>
      <c r="T669" s="192"/>
      <c r="U669" s="192"/>
      <c r="V669" s="192"/>
      <c r="W669" s="192"/>
      <c r="X669" s="192"/>
      <c r="Y669" s="192"/>
      <c r="Z669" s="192"/>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26"/>
      <c r="B670" s="192"/>
      <c r="C670" s="192"/>
      <c r="D670" s="192"/>
      <c r="E670" s="192"/>
      <c r="F670" s="328"/>
      <c r="G670" s="328"/>
      <c r="J670" s="192"/>
      <c r="K670" s="192"/>
      <c r="L670" s="327"/>
      <c r="M670" s="192"/>
      <c r="N670" t="str">
        <f>IFERROR(IF(VLOOKUP(Tb_Activiteiten[[#This Row],[Openstelling]],Tb_Openstelling[],2,0)=1,1,""),"")</f>
        <v/>
      </c>
      <c r="O670" s="192"/>
      <c r="P670" s="192"/>
      <c r="Q670" s="192"/>
      <c r="R670" s="192"/>
      <c r="S670" s="192"/>
      <c r="T670" s="192"/>
      <c r="U670" s="192"/>
      <c r="V670" s="192"/>
      <c r="W670" s="192"/>
      <c r="X670" s="192"/>
      <c r="Y670" s="192"/>
      <c r="Z670" s="192"/>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26"/>
      <c r="B671" s="192"/>
      <c r="C671" s="192"/>
      <c r="D671" s="192"/>
      <c r="E671" s="192"/>
      <c r="F671" s="328"/>
      <c r="G671" s="328"/>
      <c r="J671" s="192"/>
      <c r="K671" s="192"/>
      <c r="L671" s="327"/>
      <c r="M671" s="192"/>
      <c r="N671" t="str">
        <f>IFERROR(IF(VLOOKUP(Tb_Activiteiten[[#This Row],[Openstelling]],Tb_Openstelling[],2,0)=1,1,""),"")</f>
        <v/>
      </c>
      <c r="O671" s="192"/>
      <c r="P671" s="192"/>
      <c r="Q671" s="192"/>
      <c r="R671" s="192"/>
      <c r="S671" s="192"/>
      <c r="T671" s="192"/>
      <c r="U671" s="192"/>
      <c r="V671" s="192"/>
      <c r="W671" s="192"/>
      <c r="X671" s="192"/>
      <c r="Y671" s="192"/>
      <c r="Z671" s="192"/>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26"/>
      <c r="B672" s="192"/>
      <c r="C672" s="192"/>
      <c r="D672" s="192"/>
      <c r="E672" s="192"/>
      <c r="F672" s="328"/>
      <c r="G672" s="328"/>
      <c r="J672" s="192"/>
      <c r="K672" s="192"/>
      <c r="L672" s="327"/>
      <c r="M672" s="192"/>
      <c r="N672" t="str">
        <f>IFERROR(IF(VLOOKUP(Tb_Activiteiten[[#This Row],[Openstelling]],Tb_Openstelling[],2,0)=1,1,""),"")</f>
        <v/>
      </c>
      <c r="O672" s="192"/>
      <c r="P672" s="192"/>
      <c r="Q672" s="192"/>
      <c r="R672" s="192"/>
      <c r="S672" s="192"/>
      <c r="T672" s="192"/>
      <c r="U672" s="192"/>
      <c r="V672" s="192"/>
      <c r="W672" s="192"/>
      <c r="X672" s="192"/>
      <c r="Y672" s="192"/>
      <c r="Z672" s="192"/>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26"/>
      <c r="B673" s="192"/>
      <c r="C673" s="192"/>
      <c r="D673" s="192"/>
      <c r="E673" s="192"/>
      <c r="F673" s="328"/>
      <c r="G673" s="328"/>
      <c r="J673" s="192"/>
      <c r="K673" s="192"/>
      <c r="L673" s="327"/>
      <c r="M673" s="192"/>
      <c r="N673" t="str">
        <f>IFERROR(IF(VLOOKUP(Tb_Activiteiten[[#This Row],[Openstelling]],Tb_Openstelling[],2,0)=1,1,""),"")</f>
        <v/>
      </c>
      <c r="O673" s="192"/>
      <c r="P673" s="192"/>
      <c r="Q673" s="192"/>
      <c r="R673" s="192"/>
      <c r="S673" s="192"/>
      <c r="T673" s="192"/>
      <c r="U673" s="192"/>
      <c r="V673" s="192"/>
      <c r="W673" s="192"/>
      <c r="X673" s="192"/>
      <c r="Y673" s="192"/>
      <c r="Z673" s="192"/>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26"/>
      <c r="B674" s="192"/>
      <c r="C674" s="192"/>
      <c r="D674" s="192"/>
      <c r="E674" s="192"/>
      <c r="F674" s="328"/>
      <c r="G674" s="328"/>
      <c r="J674" s="192"/>
      <c r="K674" s="192"/>
      <c r="L674" s="327"/>
      <c r="M674" s="192"/>
      <c r="N674" t="str">
        <f>IFERROR(IF(VLOOKUP(Tb_Activiteiten[[#This Row],[Openstelling]],Tb_Openstelling[],2,0)=1,1,""),"")</f>
        <v/>
      </c>
      <c r="O674" s="192"/>
      <c r="P674" s="192"/>
      <c r="Q674" s="192"/>
      <c r="R674" s="192"/>
      <c r="S674" s="192"/>
      <c r="T674" s="192"/>
      <c r="U674" s="192"/>
      <c r="V674" s="192"/>
      <c r="W674" s="192"/>
      <c r="X674" s="192"/>
      <c r="Y674" s="192"/>
      <c r="Z674" s="192"/>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26"/>
      <c r="B675" s="192"/>
      <c r="C675" s="192"/>
      <c r="D675" s="192"/>
      <c r="E675" s="192"/>
      <c r="F675" s="328"/>
      <c r="G675" s="328"/>
      <c r="J675" s="192"/>
      <c r="K675" s="192"/>
      <c r="L675" s="327"/>
      <c r="M675" s="192"/>
      <c r="N675" t="str">
        <f>IFERROR(IF(VLOOKUP(Tb_Activiteiten[[#This Row],[Openstelling]],Tb_Openstelling[],2,0)=1,1,""),"")</f>
        <v/>
      </c>
      <c r="O675" s="192"/>
      <c r="P675" s="192"/>
      <c r="Q675" s="192"/>
      <c r="R675" s="192"/>
      <c r="S675" s="192"/>
      <c r="T675" s="192"/>
      <c r="U675" s="192"/>
      <c r="V675" s="192"/>
      <c r="W675" s="192"/>
      <c r="X675" s="192"/>
      <c r="Y675" s="192"/>
      <c r="Z675" s="192"/>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26"/>
      <c r="B676" s="192"/>
      <c r="C676" s="192"/>
      <c r="D676" s="192"/>
      <c r="E676" s="192"/>
      <c r="F676" s="328"/>
      <c r="G676" s="328"/>
      <c r="J676" s="192"/>
      <c r="K676" s="192"/>
      <c r="L676" s="327"/>
      <c r="M676" s="192"/>
      <c r="N676" t="str">
        <f>IFERROR(IF(VLOOKUP(Tb_Activiteiten[[#This Row],[Openstelling]],Tb_Openstelling[],2,0)=1,1,""),"")</f>
        <v/>
      </c>
      <c r="O676" s="192"/>
      <c r="P676" s="192"/>
      <c r="Q676" s="192"/>
      <c r="R676" s="192"/>
      <c r="S676" s="192"/>
      <c r="T676" s="192"/>
      <c r="U676" s="192"/>
      <c r="V676" s="192"/>
      <c r="W676" s="192"/>
      <c r="X676" s="192"/>
      <c r="Y676" s="192"/>
      <c r="Z676" s="192"/>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26"/>
      <c r="B677" s="192"/>
      <c r="C677" s="192"/>
      <c r="D677" s="192"/>
      <c r="E677" s="192"/>
      <c r="F677" s="328"/>
      <c r="G677" s="328"/>
      <c r="J677" s="192"/>
      <c r="K677" s="192"/>
      <c r="L677" s="327"/>
      <c r="M677" s="192"/>
      <c r="N677" t="str">
        <f>IFERROR(IF(VLOOKUP(Tb_Activiteiten[[#This Row],[Openstelling]],Tb_Openstelling[],2,0)=1,1,""),"")</f>
        <v/>
      </c>
      <c r="O677" s="192"/>
      <c r="P677" s="192"/>
      <c r="Q677" s="192"/>
      <c r="R677" s="192"/>
      <c r="S677" s="192"/>
      <c r="T677" s="192"/>
      <c r="U677" s="192"/>
      <c r="V677" s="192"/>
      <c r="W677" s="192"/>
      <c r="X677" s="192"/>
      <c r="Y677" s="192"/>
      <c r="Z677" s="192"/>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26"/>
      <c r="B678" s="192"/>
      <c r="C678" s="192"/>
      <c r="D678" s="192"/>
      <c r="E678" s="192"/>
      <c r="F678" s="328"/>
      <c r="G678" s="328"/>
      <c r="J678" s="192"/>
      <c r="K678" s="192"/>
      <c r="L678" s="327"/>
      <c r="M678" s="192"/>
      <c r="N678" t="str">
        <f>IFERROR(IF(VLOOKUP(Tb_Activiteiten[[#This Row],[Openstelling]],Tb_Openstelling[],2,0)=1,1,""),"")</f>
        <v/>
      </c>
      <c r="O678" s="192"/>
      <c r="P678" s="192"/>
      <c r="Q678" s="192"/>
      <c r="R678" s="192"/>
      <c r="S678" s="192"/>
      <c r="T678" s="192"/>
      <c r="U678" s="192"/>
      <c r="V678" s="192"/>
      <c r="W678" s="192"/>
      <c r="X678" s="192"/>
      <c r="Y678" s="192"/>
      <c r="Z678" s="192"/>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26"/>
      <c r="B679" s="192"/>
      <c r="C679" s="192"/>
      <c r="D679" s="192"/>
      <c r="E679" s="192"/>
      <c r="F679" s="328"/>
      <c r="G679" s="328"/>
      <c r="J679" s="192"/>
      <c r="K679" s="192"/>
      <c r="L679" s="327"/>
      <c r="M679" s="192"/>
      <c r="N679" t="str">
        <f>IFERROR(IF(VLOOKUP(Tb_Activiteiten[[#This Row],[Openstelling]],Tb_Openstelling[],2,0)=1,1,""),"")</f>
        <v/>
      </c>
      <c r="O679" s="192"/>
      <c r="P679" s="192"/>
      <c r="Q679" s="192"/>
      <c r="R679" s="192"/>
      <c r="S679" s="192"/>
      <c r="T679" s="192"/>
      <c r="U679" s="192"/>
      <c r="V679" s="192"/>
      <c r="W679" s="192"/>
      <c r="X679" s="192"/>
      <c r="Y679" s="192"/>
      <c r="Z679" s="192"/>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26"/>
      <c r="B680" s="192"/>
      <c r="C680" s="192"/>
      <c r="D680" s="192"/>
      <c r="E680" s="192"/>
      <c r="F680" s="328"/>
      <c r="G680" s="328"/>
      <c r="J680" s="192"/>
      <c r="K680" s="192"/>
      <c r="L680" s="327"/>
      <c r="M680" s="192"/>
      <c r="N680" t="str">
        <f>IFERROR(IF(VLOOKUP(Tb_Activiteiten[[#This Row],[Openstelling]],Tb_Openstelling[],2,0)=1,1,""),"")</f>
        <v/>
      </c>
      <c r="O680" s="192"/>
      <c r="P680" s="192"/>
      <c r="Q680" s="192"/>
      <c r="R680" s="192"/>
      <c r="S680" s="192"/>
      <c r="T680" s="192"/>
      <c r="U680" s="192"/>
      <c r="V680" s="192"/>
      <c r="W680" s="192"/>
      <c r="X680" s="192"/>
      <c r="Y680" s="192"/>
      <c r="Z680" s="192"/>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26"/>
      <c r="B681" s="192"/>
      <c r="C681" s="192"/>
      <c r="D681" s="192"/>
      <c r="E681" s="192"/>
      <c r="F681" s="328"/>
      <c r="G681" s="328"/>
      <c r="J681" s="192"/>
      <c r="K681" s="192"/>
      <c r="L681" s="327"/>
      <c r="M681" s="192"/>
      <c r="N681" t="str">
        <f>IFERROR(IF(VLOOKUP(Tb_Activiteiten[[#This Row],[Openstelling]],Tb_Openstelling[],2,0)=1,1,""),"")</f>
        <v/>
      </c>
      <c r="O681" s="192"/>
      <c r="P681" s="192"/>
      <c r="Q681" s="192"/>
      <c r="R681" s="192"/>
      <c r="S681" s="192"/>
      <c r="T681" s="192"/>
      <c r="U681" s="192"/>
      <c r="V681" s="192"/>
      <c r="W681" s="192"/>
      <c r="X681" s="192"/>
      <c r="Y681" s="192"/>
      <c r="Z681" s="192"/>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26"/>
      <c r="B682" s="192"/>
      <c r="C682" s="192"/>
      <c r="D682" s="192"/>
      <c r="E682" s="192"/>
      <c r="F682" s="328"/>
      <c r="G682" s="328"/>
      <c r="J682" s="192"/>
      <c r="K682" s="192"/>
      <c r="L682" s="327"/>
      <c r="M682" s="192"/>
      <c r="N682" t="str">
        <f>IFERROR(IF(VLOOKUP(Tb_Activiteiten[[#This Row],[Openstelling]],Tb_Openstelling[],2,0)=1,1,""),"")</f>
        <v/>
      </c>
      <c r="O682" s="192"/>
      <c r="P682" s="192"/>
      <c r="Q682" s="192"/>
      <c r="R682" s="192"/>
      <c r="S682" s="192"/>
      <c r="T682" s="192"/>
      <c r="U682" s="192"/>
      <c r="V682" s="192"/>
      <c r="W682" s="192"/>
      <c r="X682" s="192"/>
      <c r="Y682" s="192"/>
      <c r="Z682" s="192"/>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26"/>
      <c r="B683" s="192"/>
      <c r="C683" s="192"/>
      <c r="D683" s="192"/>
      <c r="E683" s="192"/>
      <c r="F683" s="328"/>
      <c r="G683" s="328"/>
      <c r="J683" s="192"/>
      <c r="K683" s="192"/>
      <c r="L683" s="327"/>
      <c r="M683" s="192"/>
      <c r="N683" t="str">
        <f>IFERROR(IF(VLOOKUP(Tb_Activiteiten[[#This Row],[Openstelling]],Tb_Openstelling[],2,0)=1,1,""),"")</f>
        <v/>
      </c>
      <c r="O683" s="192"/>
      <c r="P683" s="192"/>
      <c r="Q683" s="192"/>
      <c r="R683" s="192"/>
      <c r="S683" s="192"/>
      <c r="T683" s="192"/>
      <c r="U683" s="192"/>
      <c r="V683" s="192"/>
      <c r="W683" s="192"/>
      <c r="X683" s="192"/>
      <c r="Y683" s="192"/>
      <c r="Z683" s="192"/>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26"/>
      <c r="B684" s="192"/>
      <c r="C684" s="192"/>
      <c r="D684" s="192"/>
      <c r="E684" s="192"/>
      <c r="F684" s="328"/>
      <c r="G684" s="328"/>
      <c r="J684" s="192"/>
      <c r="K684" s="192"/>
      <c r="L684" s="327"/>
      <c r="M684" s="192"/>
      <c r="N684" t="str">
        <f>IFERROR(IF(VLOOKUP(Tb_Activiteiten[[#This Row],[Openstelling]],Tb_Openstelling[],2,0)=1,1,""),"")</f>
        <v/>
      </c>
      <c r="O684" s="192"/>
      <c r="P684" s="192"/>
      <c r="Q684" s="192"/>
      <c r="R684" s="192"/>
      <c r="S684" s="192"/>
      <c r="T684" s="192"/>
      <c r="U684" s="192"/>
      <c r="V684" s="192"/>
      <c r="W684" s="192"/>
      <c r="X684" s="192"/>
      <c r="Y684" s="192"/>
      <c r="Z684" s="192"/>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26"/>
      <c r="B685" s="192"/>
      <c r="C685" s="192"/>
      <c r="D685" s="192"/>
      <c r="E685" s="192"/>
      <c r="F685" s="328"/>
      <c r="G685" s="328"/>
      <c r="J685" s="192"/>
      <c r="K685" s="192"/>
      <c r="L685" s="327"/>
      <c r="M685" s="192"/>
      <c r="N685" t="str">
        <f>IFERROR(IF(VLOOKUP(Tb_Activiteiten[[#This Row],[Openstelling]],Tb_Openstelling[],2,0)=1,1,""),"")</f>
        <v/>
      </c>
      <c r="O685" s="192"/>
      <c r="P685" s="192"/>
      <c r="Q685" s="192"/>
      <c r="R685" s="192"/>
      <c r="S685" s="192"/>
      <c r="T685" s="192"/>
      <c r="U685" s="192"/>
      <c r="V685" s="192"/>
      <c r="W685" s="192"/>
      <c r="X685" s="192"/>
      <c r="Y685" s="192"/>
      <c r="Z685" s="192"/>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26"/>
      <c r="B686" s="192"/>
      <c r="C686" s="192"/>
      <c r="D686" s="192"/>
      <c r="E686" s="192"/>
      <c r="F686" s="328"/>
      <c r="G686" s="328"/>
      <c r="J686" s="192"/>
      <c r="K686" s="192"/>
      <c r="L686" s="327"/>
      <c r="M686" s="192"/>
      <c r="N686" t="str">
        <f>IFERROR(IF(VLOOKUP(Tb_Activiteiten[[#This Row],[Openstelling]],Tb_Openstelling[],2,0)=1,1,""),"")</f>
        <v/>
      </c>
      <c r="O686" s="192"/>
      <c r="P686" s="192"/>
      <c r="Q686" s="192"/>
      <c r="R686" s="192"/>
      <c r="S686" s="192"/>
      <c r="T686" s="192"/>
      <c r="U686" s="192"/>
      <c r="V686" s="192"/>
      <c r="W686" s="192"/>
      <c r="X686" s="192"/>
      <c r="Y686" s="192"/>
      <c r="Z686" s="192"/>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26"/>
      <c r="B687" s="192"/>
      <c r="C687" s="192"/>
      <c r="D687" s="192"/>
      <c r="E687" s="192"/>
      <c r="F687" s="328"/>
      <c r="G687" s="328"/>
      <c r="J687" s="192"/>
      <c r="K687" s="192"/>
      <c r="L687" s="327"/>
      <c r="M687" s="192"/>
      <c r="N687" t="str">
        <f>IFERROR(IF(VLOOKUP(Tb_Activiteiten[[#This Row],[Openstelling]],Tb_Openstelling[],2,0)=1,1,""),"")</f>
        <v/>
      </c>
      <c r="O687" s="192"/>
      <c r="P687" s="192"/>
      <c r="Q687" s="192"/>
      <c r="R687" s="192"/>
      <c r="S687" s="192"/>
      <c r="T687" s="192"/>
      <c r="U687" s="192"/>
      <c r="V687" s="192"/>
      <c r="W687" s="192"/>
      <c r="X687" s="192"/>
      <c r="Y687" s="192"/>
      <c r="Z687" s="192"/>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26"/>
      <c r="B688" s="192"/>
      <c r="C688" s="192"/>
      <c r="D688" s="192"/>
      <c r="E688" s="192"/>
      <c r="F688" s="328"/>
      <c r="G688" s="328"/>
      <c r="J688" s="192"/>
      <c r="K688" s="192"/>
      <c r="L688" s="327"/>
      <c r="M688" s="192"/>
      <c r="N688" t="str">
        <f>IFERROR(IF(VLOOKUP(Tb_Activiteiten[[#This Row],[Openstelling]],Tb_Openstelling[],2,0)=1,1,""),"")</f>
        <v/>
      </c>
      <c r="O688" s="192"/>
      <c r="P688" s="192"/>
      <c r="Q688" s="192"/>
      <c r="R688" s="192"/>
      <c r="S688" s="192"/>
      <c r="T688" s="192"/>
      <c r="U688" s="192"/>
      <c r="V688" s="192"/>
      <c r="W688" s="192"/>
      <c r="X688" s="192"/>
      <c r="Y688" s="192"/>
      <c r="Z688" s="192"/>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26"/>
      <c r="B689" s="192"/>
      <c r="C689" s="192"/>
      <c r="D689" s="192"/>
      <c r="E689" s="192"/>
      <c r="F689" s="328"/>
      <c r="G689" s="328"/>
      <c r="J689" s="192"/>
      <c r="K689" s="192"/>
      <c r="L689" s="327"/>
      <c r="M689" s="192"/>
      <c r="N689" t="str">
        <f>IFERROR(IF(VLOOKUP(Tb_Activiteiten[[#This Row],[Openstelling]],Tb_Openstelling[],2,0)=1,1,""),"")</f>
        <v/>
      </c>
      <c r="O689" s="192"/>
      <c r="P689" s="192"/>
      <c r="Q689" s="192"/>
      <c r="R689" s="192"/>
      <c r="S689" s="192"/>
      <c r="T689" s="192"/>
      <c r="U689" s="192"/>
      <c r="V689" s="192"/>
      <c r="W689" s="192"/>
      <c r="X689" s="192"/>
      <c r="Y689" s="192"/>
      <c r="Z689" s="192"/>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26"/>
      <c r="B690" s="192"/>
      <c r="C690" s="192"/>
      <c r="D690" s="192"/>
      <c r="E690" s="192"/>
      <c r="F690" s="328"/>
      <c r="G690" s="328"/>
      <c r="J690" s="192"/>
      <c r="K690" s="192"/>
      <c r="L690" s="327"/>
      <c r="M690" s="192"/>
      <c r="N690" t="str">
        <f>IFERROR(IF(VLOOKUP(Tb_Activiteiten[[#This Row],[Openstelling]],Tb_Openstelling[],2,0)=1,1,""),"")</f>
        <v/>
      </c>
      <c r="O690" s="192"/>
      <c r="P690" s="192"/>
      <c r="Q690" s="192"/>
      <c r="R690" s="192"/>
      <c r="S690" s="192"/>
      <c r="T690" s="192"/>
      <c r="U690" s="192"/>
      <c r="V690" s="192"/>
      <c r="W690" s="192"/>
      <c r="X690" s="192"/>
      <c r="Y690" s="192"/>
      <c r="Z690" s="192"/>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26"/>
      <c r="B691" s="192"/>
      <c r="C691" s="192"/>
      <c r="D691" s="192"/>
      <c r="E691" s="192"/>
      <c r="F691" s="328"/>
      <c r="G691" s="328"/>
      <c r="J691" s="192"/>
      <c r="K691" s="192"/>
      <c r="L691" s="327"/>
      <c r="M691" s="192"/>
      <c r="N691" t="str">
        <f>IFERROR(IF(VLOOKUP(Tb_Activiteiten[[#This Row],[Openstelling]],Tb_Openstelling[],2,0)=1,1,""),"")</f>
        <v/>
      </c>
      <c r="O691" s="192"/>
      <c r="P691" s="192"/>
      <c r="Q691" s="192"/>
      <c r="R691" s="192"/>
      <c r="S691" s="192"/>
      <c r="T691" s="192"/>
      <c r="U691" s="192"/>
      <c r="V691" s="192"/>
      <c r="W691" s="192"/>
      <c r="X691" s="192"/>
      <c r="Y691" s="192"/>
      <c r="Z691" s="192"/>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26"/>
      <c r="B692" s="192"/>
      <c r="C692" s="192"/>
      <c r="D692" s="192"/>
      <c r="E692" s="192"/>
      <c r="F692" s="328"/>
      <c r="G692" s="328"/>
      <c r="J692" s="192"/>
      <c r="K692" s="192"/>
      <c r="L692" s="327"/>
      <c r="M692" s="192"/>
      <c r="N692" t="str">
        <f>IFERROR(IF(VLOOKUP(Tb_Activiteiten[[#This Row],[Openstelling]],Tb_Openstelling[],2,0)=1,1,""),"")</f>
        <v/>
      </c>
      <c r="O692" s="192"/>
      <c r="P692" s="192"/>
      <c r="Q692" s="192"/>
      <c r="R692" s="192"/>
      <c r="S692" s="192"/>
      <c r="T692" s="192"/>
      <c r="U692" s="192"/>
      <c r="V692" s="192"/>
      <c r="W692" s="192"/>
      <c r="X692" s="192"/>
      <c r="Y692" s="192"/>
      <c r="Z692" s="192"/>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26"/>
      <c r="B693" s="192"/>
      <c r="C693" s="192"/>
      <c r="D693" s="192"/>
      <c r="E693" s="192"/>
      <c r="F693" s="328"/>
      <c r="G693" s="328"/>
      <c r="J693" s="192"/>
      <c r="K693" s="192"/>
      <c r="L693" s="327"/>
      <c r="M693" s="192"/>
      <c r="N693" t="str">
        <f>IFERROR(IF(VLOOKUP(Tb_Activiteiten[[#This Row],[Openstelling]],Tb_Openstelling[],2,0)=1,1,""),"")</f>
        <v/>
      </c>
      <c r="O693" s="192"/>
      <c r="P693" s="192"/>
      <c r="Q693" s="192"/>
      <c r="R693" s="192"/>
      <c r="S693" s="192"/>
      <c r="T693" s="192"/>
      <c r="U693" s="192"/>
      <c r="V693" s="192"/>
      <c r="W693" s="192"/>
      <c r="X693" s="192"/>
      <c r="Y693" s="192"/>
      <c r="Z693" s="192"/>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26"/>
      <c r="B694" s="192"/>
      <c r="C694" s="192"/>
      <c r="D694" s="192"/>
      <c r="E694" s="192"/>
      <c r="F694" s="328"/>
      <c r="G694" s="328"/>
      <c r="J694" s="192"/>
      <c r="K694" s="192"/>
      <c r="L694" s="327"/>
      <c r="M694" s="192"/>
      <c r="N694" t="str">
        <f>IFERROR(IF(VLOOKUP(Tb_Activiteiten[[#This Row],[Openstelling]],Tb_Openstelling[],2,0)=1,1,""),"")</f>
        <v/>
      </c>
      <c r="O694" s="192"/>
      <c r="P694" s="192"/>
      <c r="Q694" s="192"/>
      <c r="R694" s="192"/>
      <c r="S694" s="192"/>
      <c r="T694" s="192"/>
      <c r="U694" s="192"/>
      <c r="V694" s="192"/>
      <c r="W694" s="192"/>
      <c r="X694" s="192"/>
      <c r="Y694" s="192"/>
      <c r="Z694" s="192"/>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26"/>
      <c r="B695" s="192"/>
      <c r="C695" s="192"/>
      <c r="D695" s="192"/>
      <c r="E695" s="192"/>
      <c r="F695" s="328"/>
      <c r="G695" s="328"/>
      <c r="J695" s="192"/>
      <c r="K695" s="192"/>
      <c r="L695" s="327"/>
      <c r="M695" s="192"/>
      <c r="N695" t="str">
        <f>IFERROR(IF(VLOOKUP(Tb_Activiteiten[[#This Row],[Openstelling]],Tb_Openstelling[],2,0)=1,1,""),"")</f>
        <v/>
      </c>
      <c r="O695" s="192"/>
      <c r="P695" s="192"/>
      <c r="Q695" s="192"/>
      <c r="R695" s="192"/>
      <c r="S695" s="192"/>
      <c r="T695" s="192"/>
      <c r="U695" s="192"/>
      <c r="V695" s="192"/>
      <c r="W695" s="192"/>
      <c r="X695" s="192"/>
      <c r="Y695" s="192"/>
      <c r="Z695" s="192"/>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26"/>
      <c r="B696" s="192"/>
      <c r="C696" s="192"/>
      <c r="D696" s="192"/>
      <c r="E696" s="192"/>
      <c r="F696" s="328"/>
      <c r="G696" s="328"/>
      <c r="J696" s="192"/>
      <c r="K696" s="192"/>
      <c r="L696" s="327"/>
      <c r="M696" s="192"/>
      <c r="N696" t="str">
        <f>IFERROR(IF(VLOOKUP(Tb_Activiteiten[[#This Row],[Openstelling]],Tb_Openstelling[],2,0)=1,1,""),"")</f>
        <v/>
      </c>
      <c r="O696" s="192"/>
      <c r="P696" s="192"/>
      <c r="Q696" s="192"/>
      <c r="R696" s="192"/>
      <c r="S696" s="192"/>
      <c r="T696" s="192"/>
      <c r="U696" s="192"/>
      <c r="V696" s="192"/>
      <c r="W696" s="192"/>
      <c r="X696" s="192"/>
      <c r="Y696" s="192"/>
      <c r="Z696" s="192"/>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26"/>
      <c r="B697" s="192"/>
      <c r="C697" s="192"/>
      <c r="D697" s="192"/>
      <c r="E697" s="192"/>
      <c r="F697" s="328"/>
      <c r="G697" s="328"/>
      <c r="J697" s="192"/>
      <c r="K697" s="192"/>
      <c r="L697" s="327"/>
      <c r="M697" s="192"/>
      <c r="N697" t="str">
        <f>IFERROR(IF(VLOOKUP(Tb_Activiteiten[[#This Row],[Openstelling]],Tb_Openstelling[],2,0)=1,1,""),"")</f>
        <v/>
      </c>
      <c r="O697" s="192"/>
      <c r="P697" s="192"/>
      <c r="Q697" s="192"/>
      <c r="R697" s="192"/>
      <c r="S697" s="192"/>
      <c r="T697" s="192"/>
      <c r="U697" s="192"/>
      <c r="V697" s="192"/>
      <c r="W697" s="192"/>
      <c r="X697" s="192"/>
      <c r="Y697" s="192"/>
      <c r="Z697" s="192"/>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26"/>
      <c r="B698" s="192"/>
      <c r="C698" s="192"/>
      <c r="D698" s="192"/>
      <c r="E698" s="192"/>
      <c r="F698" s="328"/>
      <c r="G698" s="328"/>
      <c r="J698" s="192"/>
      <c r="K698" s="192"/>
      <c r="L698" s="327"/>
      <c r="M698" s="192"/>
      <c r="N698" t="str">
        <f>IFERROR(IF(VLOOKUP(Tb_Activiteiten[[#This Row],[Openstelling]],Tb_Openstelling[],2,0)=1,1,""),"")</f>
        <v/>
      </c>
      <c r="O698" s="192"/>
      <c r="P698" s="192"/>
      <c r="Q698" s="192"/>
      <c r="R698" s="192"/>
      <c r="S698" s="192"/>
      <c r="T698" s="192"/>
      <c r="U698" s="192"/>
      <c r="V698" s="192"/>
      <c r="W698" s="192"/>
      <c r="X698" s="192"/>
      <c r="Y698" s="192"/>
      <c r="Z698" s="192"/>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26"/>
      <c r="B699" s="192"/>
      <c r="C699" s="192"/>
      <c r="D699" s="192"/>
      <c r="E699" s="192"/>
      <c r="F699" s="328"/>
      <c r="G699" s="328"/>
      <c r="J699" s="192"/>
      <c r="K699" s="192"/>
      <c r="L699" s="327"/>
      <c r="M699" s="192"/>
      <c r="N699" t="str">
        <f>IFERROR(IF(VLOOKUP(Tb_Activiteiten[[#This Row],[Openstelling]],Tb_Openstelling[],2,0)=1,1,""),"")</f>
        <v/>
      </c>
      <c r="O699" s="192"/>
      <c r="P699" s="192"/>
      <c r="Q699" s="192"/>
      <c r="R699" s="192"/>
      <c r="S699" s="192"/>
      <c r="T699" s="192"/>
      <c r="U699" s="192"/>
      <c r="V699" s="192"/>
      <c r="W699" s="192"/>
      <c r="X699" s="192"/>
      <c r="Y699" s="192"/>
      <c r="Z699" s="192"/>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26"/>
      <c r="B700" s="192"/>
      <c r="C700" s="192"/>
      <c r="D700" s="192"/>
      <c r="E700" s="192"/>
      <c r="F700" s="328"/>
      <c r="G700" s="328"/>
      <c r="J700" s="192"/>
      <c r="K700" s="192"/>
      <c r="L700" s="327"/>
      <c r="M700" s="192"/>
      <c r="N700" t="str">
        <f>IFERROR(IF(VLOOKUP(Tb_Activiteiten[[#This Row],[Openstelling]],Tb_Openstelling[],2,0)=1,1,""),"")</f>
        <v/>
      </c>
      <c r="O700" s="192"/>
      <c r="P700" s="192"/>
      <c r="Q700" s="192"/>
      <c r="R700" s="192"/>
      <c r="S700" s="192"/>
      <c r="T700" s="192"/>
      <c r="U700" s="192"/>
      <c r="V700" s="192"/>
      <c r="W700" s="192"/>
      <c r="X700" s="192"/>
      <c r="Y700" s="192"/>
      <c r="Z700" s="192"/>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26"/>
      <c r="B701" s="192"/>
      <c r="C701" s="192"/>
      <c r="D701" s="192"/>
      <c r="E701" s="192"/>
      <c r="F701" s="328"/>
      <c r="G701" s="328"/>
      <c r="J701" s="192"/>
      <c r="K701" s="192"/>
      <c r="L701" s="327"/>
      <c r="M701" s="192"/>
      <c r="N701" t="str">
        <f>IFERROR(IF(VLOOKUP(Tb_Activiteiten[[#This Row],[Openstelling]],Tb_Openstelling[],2,0)=1,1,""),"")</f>
        <v/>
      </c>
      <c r="O701" s="192"/>
      <c r="P701" s="192"/>
      <c r="Q701" s="192"/>
      <c r="R701" s="192"/>
      <c r="S701" s="192"/>
      <c r="T701" s="192"/>
      <c r="U701" s="192"/>
      <c r="V701" s="192"/>
      <c r="W701" s="192"/>
      <c r="X701" s="192"/>
      <c r="Y701" s="192"/>
      <c r="Z701" s="192"/>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26"/>
      <c r="B702" s="192"/>
      <c r="C702" s="192"/>
      <c r="D702" s="192"/>
      <c r="E702" s="192"/>
      <c r="F702" s="328"/>
      <c r="G702" s="328"/>
      <c r="J702" s="192"/>
      <c r="K702" s="192"/>
      <c r="L702" s="327"/>
      <c r="M702" s="192"/>
      <c r="N702" t="str">
        <f>IFERROR(IF(VLOOKUP(Tb_Activiteiten[[#This Row],[Openstelling]],Tb_Openstelling[],2,0)=1,1,""),"")</f>
        <v/>
      </c>
      <c r="O702" s="192"/>
      <c r="P702" s="192"/>
      <c r="Q702" s="192"/>
      <c r="R702" s="192"/>
      <c r="S702" s="192"/>
      <c r="T702" s="192"/>
      <c r="U702" s="192"/>
      <c r="V702" s="192"/>
      <c r="W702" s="192"/>
      <c r="X702" s="192"/>
      <c r="Y702" s="192"/>
      <c r="Z702" s="192"/>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26"/>
      <c r="B703" s="192"/>
      <c r="C703" s="192"/>
      <c r="D703" s="192"/>
      <c r="E703" s="192"/>
      <c r="F703" s="328"/>
      <c r="G703" s="328"/>
      <c r="J703" s="192"/>
      <c r="K703" s="192"/>
      <c r="L703" s="327"/>
      <c r="M703" s="192"/>
      <c r="N703" t="str">
        <f>IFERROR(IF(VLOOKUP(Tb_Activiteiten[[#This Row],[Openstelling]],Tb_Openstelling[],2,0)=1,1,""),"")</f>
        <v/>
      </c>
      <c r="O703" s="192"/>
      <c r="P703" s="192"/>
      <c r="Q703" s="192"/>
      <c r="R703" s="192"/>
      <c r="S703" s="192"/>
      <c r="T703" s="192"/>
      <c r="U703" s="192"/>
      <c r="V703" s="192"/>
      <c r="W703" s="192"/>
      <c r="X703" s="192"/>
      <c r="Y703" s="192"/>
      <c r="Z703" s="192"/>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26"/>
      <c r="B704" s="192"/>
      <c r="C704" s="192"/>
      <c r="D704" s="192"/>
      <c r="E704" s="192"/>
      <c r="F704" s="328"/>
      <c r="G704" s="328"/>
      <c r="J704" s="192"/>
      <c r="K704" s="192"/>
      <c r="L704" s="327"/>
      <c r="M704" s="192"/>
      <c r="N704" t="str">
        <f>IFERROR(IF(VLOOKUP(Tb_Activiteiten[[#This Row],[Openstelling]],Tb_Openstelling[],2,0)=1,1,""),"")</f>
        <v/>
      </c>
      <c r="O704" s="192"/>
      <c r="P704" s="192"/>
      <c r="Q704" s="192"/>
      <c r="R704" s="192"/>
      <c r="S704" s="192"/>
      <c r="T704" s="192"/>
      <c r="U704" s="192"/>
      <c r="V704" s="192"/>
      <c r="W704" s="192"/>
      <c r="X704" s="192"/>
      <c r="Y704" s="192"/>
      <c r="Z704" s="192"/>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26"/>
      <c r="B705" s="192"/>
      <c r="C705" s="192"/>
      <c r="D705" s="192"/>
      <c r="E705" s="192"/>
      <c r="F705" s="328"/>
      <c r="G705" s="328"/>
      <c r="J705" s="192"/>
      <c r="K705" s="192"/>
      <c r="L705" s="327"/>
      <c r="M705" s="192"/>
      <c r="N705" t="str">
        <f>IFERROR(IF(VLOOKUP(Tb_Activiteiten[[#This Row],[Openstelling]],Tb_Openstelling[],2,0)=1,1,""),"")</f>
        <v/>
      </c>
      <c r="O705" s="192"/>
      <c r="P705" s="192"/>
      <c r="Q705" s="192"/>
      <c r="R705" s="192"/>
      <c r="S705" s="192"/>
      <c r="T705" s="192"/>
      <c r="U705" s="192"/>
      <c r="V705" s="192"/>
      <c r="W705" s="192"/>
      <c r="X705" s="192"/>
      <c r="Y705" s="192"/>
      <c r="Z705" s="192"/>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26"/>
      <c r="B706" s="192"/>
      <c r="C706" s="192"/>
      <c r="D706" s="192"/>
      <c r="E706" s="192"/>
      <c r="F706" s="328"/>
      <c r="G706" s="328"/>
      <c r="J706" s="192"/>
      <c r="K706" s="192"/>
      <c r="L706" s="327"/>
      <c r="M706" s="192"/>
      <c r="N706" t="str">
        <f>IFERROR(IF(VLOOKUP(Tb_Activiteiten[[#This Row],[Openstelling]],Tb_Openstelling[],2,0)=1,1,""),"")</f>
        <v/>
      </c>
      <c r="O706" s="192"/>
      <c r="P706" s="192"/>
      <c r="Q706" s="192"/>
      <c r="R706" s="192"/>
      <c r="S706" s="192"/>
      <c r="T706" s="192"/>
      <c r="U706" s="192"/>
      <c r="V706" s="192"/>
      <c r="W706" s="192"/>
      <c r="X706" s="192"/>
      <c r="Y706" s="192"/>
      <c r="Z706" s="192"/>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26"/>
      <c r="B707" s="192"/>
      <c r="C707" s="192"/>
      <c r="D707" s="192"/>
      <c r="E707" s="192"/>
      <c r="F707" s="328"/>
      <c r="G707" s="328"/>
      <c r="J707" s="192"/>
      <c r="K707" s="192"/>
      <c r="L707" s="327"/>
      <c r="M707" s="192"/>
      <c r="N707" t="str">
        <f>IFERROR(IF(VLOOKUP(Tb_Activiteiten[[#This Row],[Openstelling]],Tb_Openstelling[],2,0)=1,1,""),"")</f>
        <v/>
      </c>
      <c r="O707" s="192"/>
      <c r="P707" s="192"/>
      <c r="Q707" s="192"/>
      <c r="R707" s="192"/>
      <c r="S707" s="192"/>
      <c r="T707" s="192"/>
      <c r="U707" s="192"/>
      <c r="V707" s="192"/>
      <c r="W707" s="192"/>
      <c r="X707" s="192"/>
      <c r="Y707" s="192"/>
      <c r="Z707" s="192"/>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26"/>
      <c r="B708" s="192"/>
      <c r="C708" s="192"/>
      <c r="D708" s="192"/>
      <c r="E708" s="192"/>
      <c r="F708" s="328"/>
      <c r="G708" s="328"/>
      <c r="J708" s="192"/>
      <c r="K708" s="192"/>
      <c r="L708" s="327"/>
      <c r="M708" s="192"/>
      <c r="N708" t="str">
        <f>IFERROR(IF(VLOOKUP(Tb_Activiteiten[[#This Row],[Openstelling]],Tb_Openstelling[],2,0)=1,1,""),"")</f>
        <v/>
      </c>
      <c r="O708" s="192"/>
      <c r="P708" s="192"/>
      <c r="Q708" s="192"/>
      <c r="R708" s="192"/>
      <c r="S708" s="192"/>
      <c r="T708" s="192"/>
      <c r="U708" s="192"/>
      <c r="V708" s="192"/>
      <c r="W708" s="192"/>
      <c r="X708" s="192"/>
      <c r="Y708" s="192"/>
      <c r="Z708" s="192"/>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26"/>
      <c r="B709" s="192"/>
      <c r="C709" s="192"/>
      <c r="D709" s="192"/>
      <c r="E709" s="192"/>
      <c r="F709" s="328"/>
      <c r="G709" s="328"/>
      <c r="J709" s="192"/>
      <c r="K709" s="192"/>
      <c r="L709" s="327"/>
      <c r="M709" s="192"/>
      <c r="N709" t="str">
        <f>IFERROR(IF(VLOOKUP(Tb_Activiteiten[[#This Row],[Openstelling]],Tb_Openstelling[],2,0)=1,1,""),"")</f>
        <v/>
      </c>
      <c r="O709" s="192"/>
      <c r="P709" s="192"/>
      <c r="Q709" s="192"/>
      <c r="R709" s="192"/>
      <c r="S709" s="192"/>
      <c r="T709" s="192"/>
      <c r="U709" s="192"/>
      <c r="V709" s="192"/>
      <c r="W709" s="192"/>
      <c r="X709" s="192"/>
      <c r="Y709" s="192"/>
      <c r="Z709" s="192"/>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26"/>
      <c r="B710" s="192"/>
      <c r="C710" s="192"/>
      <c r="D710" s="192"/>
      <c r="E710" s="192"/>
      <c r="F710" s="328"/>
      <c r="G710" s="328"/>
      <c r="J710" s="192"/>
      <c r="K710" s="192"/>
      <c r="L710" s="327"/>
      <c r="M710" s="192"/>
      <c r="N710" t="str">
        <f>IFERROR(IF(VLOOKUP(Tb_Activiteiten[[#This Row],[Openstelling]],Tb_Openstelling[],2,0)=1,1,""),"")</f>
        <v/>
      </c>
      <c r="O710" s="192"/>
      <c r="P710" s="192"/>
      <c r="Q710" s="192"/>
      <c r="R710" s="192"/>
      <c r="S710" s="192"/>
      <c r="T710" s="192"/>
      <c r="U710" s="192"/>
      <c r="V710" s="192"/>
      <c r="W710" s="192"/>
      <c r="X710" s="192"/>
      <c r="Y710" s="192"/>
      <c r="Z710" s="192"/>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26"/>
      <c r="B711" s="192"/>
      <c r="C711" s="192"/>
      <c r="D711" s="192"/>
      <c r="E711" s="192"/>
      <c r="F711" s="328"/>
      <c r="G711" s="328"/>
      <c r="J711" s="192"/>
      <c r="K711" s="192"/>
      <c r="L711" s="327"/>
      <c r="M711" s="192"/>
      <c r="N711" t="str">
        <f>IFERROR(IF(VLOOKUP(Tb_Activiteiten[[#This Row],[Openstelling]],Tb_Openstelling[],2,0)=1,1,""),"")</f>
        <v/>
      </c>
      <c r="O711" s="192"/>
      <c r="P711" s="192"/>
      <c r="Q711" s="192"/>
      <c r="R711" s="192"/>
      <c r="S711" s="192"/>
      <c r="T711" s="192"/>
      <c r="U711" s="192"/>
      <c r="V711" s="192"/>
      <c r="W711" s="192"/>
      <c r="X711" s="192"/>
      <c r="Y711" s="192"/>
      <c r="Z711" s="192"/>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26"/>
      <c r="B712" s="192"/>
      <c r="C712" s="192"/>
      <c r="D712" s="192"/>
      <c r="E712" s="192"/>
      <c r="F712" s="328"/>
      <c r="G712" s="328"/>
      <c r="J712" s="192"/>
      <c r="K712" s="192"/>
      <c r="L712" s="327"/>
      <c r="M712" s="192"/>
      <c r="N712" t="str">
        <f>IFERROR(IF(VLOOKUP(Tb_Activiteiten[[#This Row],[Openstelling]],Tb_Openstelling[],2,0)=1,1,""),"")</f>
        <v/>
      </c>
      <c r="O712" s="192"/>
      <c r="P712" s="192"/>
      <c r="Q712" s="192"/>
      <c r="R712" s="192"/>
      <c r="S712" s="192"/>
      <c r="T712" s="192"/>
      <c r="U712" s="192"/>
      <c r="V712" s="192"/>
      <c r="W712" s="192"/>
      <c r="X712" s="192"/>
      <c r="Y712" s="192"/>
      <c r="Z712" s="192"/>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26"/>
      <c r="B713" s="192"/>
      <c r="C713" s="192"/>
      <c r="D713" s="192"/>
      <c r="E713" s="192"/>
      <c r="F713" s="328"/>
      <c r="G713" s="328"/>
      <c r="J713" s="192"/>
      <c r="K713" s="192"/>
      <c r="L713" s="327"/>
      <c r="M713" s="192"/>
      <c r="N713" t="str">
        <f>IFERROR(IF(VLOOKUP(Tb_Activiteiten[[#This Row],[Openstelling]],Tb_Openstelling[],2,0)=1,1,""),"")</f>
        <v/>
      </c>
      <c r="O713" s="192"/>
      <c r="P713" s="192"/>
      <c r="Q713" s="192"/>
      <c r="R713" s="192"/>
      <c r="S713" s="192"/>
      <c r="T713" s="192"/>
      <c r="U713" s="192"/>
      <c r="V713" s="192"/>
      <c r="W713" s="192"/>
      <c r="X713" s="192"/>
      <c r="Y713" s="192"/>
      <c r="Z713" s="192"/>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26"/>
      <c r="B714" s="192"/>
      <c r="C714" s="192"/>
      <c r="D714" s="192"/>
      <c r="E714" s="192"/>
      <c r="F714" s="328"/>
      <c r="G714" s="328"/>
      <c r="J714" s="192"/>
      <c r="K714" s="192"/>
      <c r="L714" s="327"/>
      <c r="M714" s="192"/>
      <c r="N714" t="str">
        <f>IFERROR(IF(VLOOKUP(Tb_Activiteiten[[#This Row],[Openstelling]],Tb_Openstelling[],2,0)=1,1,""),"")</f>
        <v/>
      </c>
      <c r="O714" s="192"/>
      <c r="P714" s="192"/>
      <c r="Q714" s="192"/>
      <c r="R714" s="192"/>
      <c r="S714" s="192"/>
      <c r="T714" s="192"/>
      <c r="U714" s="192"/>
      <c r="V714" s="192"/>
      <c r="W714" s="192"/>
      <c r="X714" s="192"/>
      <c r="Y714" s="192"/>
      <c r="Z714" s="192"/>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26"/>
      <c r="B715" s="192"/>
      <c r="C715" s="192"/>
      <c r="D715" s="192"/>
      <c r="E715" s="192"/>
      <c r="F715" s="328"/>
      <c r="G715" s="328"/>
      <c r="J715" s="192"/>
      <c r="K715" s="192"/>
      <c r="L715" s="327"/>
      <c r="M715" s="192"/>
      <c r="N715" t="str">
        <f>IFERROR(IF(VLOOKUP(Tb_Activiteiten[[#This Row],[Openstelling]],Tb_Openstelling[],2,0)=1,1,""),"")</f>
        <v/>
      </c>
      <c r="O715" s="192"/>
      <c r="P715" s="192"/>
      <c r="Q715" s="192"/>
      <c r="R715" s="192"/>
      <c r="S715" s="192"/>
      <c r="T715" s="192"/>
      <c r="U715" s="192"/>
      <c r="V715" s="192"/>
      <c r="W715" s="192"/>
      <c r="X715" s="192"/>
      <c r="Y715" s="192"/>
      <c r="Z715" s="192"/>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26"/>
      <c r="B716" s="192"/>
      <c r="C716" s="192"/>
      <c r="D716" s="192"/>
      <c r="E716" s="192"/>
      <c r="F716" s="328"/>
      <c r="G716" s="328"/>
      <c r="J716" s="192"/>
      <c r="K716" s="192"/>
      <c r="L716" s="327"/>
      <c r="M716" s="192"/>
      <c r="N716" t="str">
        <f>IFERROR(IF(VLOOKUP(Tb_Activiteiten[[#This Row],[Openstelling]],Tb_Openstelling[],2,0)=1,1,""),"")</f>
        <v/>
      </c>
      <c r="O716" s="192"/>
      <c r="P716" s="192"/>
      <c r="Q716" s="192"/>
      <c r="R716" s="192"/>
      <c r="S716" s="192"/>
      <c r="T716" s="192"/>
      <c r="U716" s="192"/>
      <c r="V716" s="192"/>
      <c r="W716" s="192"/>
      <c r="X716" s="192"/>
      <c r="Y716" s="192"/>
      <c r="Z716" s="192"/>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26"/>
      <c r="B717" s="192"/>
      <c r="C717" s="192"/>
      <c r="D717" s="192"/>
      <c r="E717" s="192"/>
      <c r="F717" s="328"/>
      <c r="G717" s="328"/>
      <c r="J717" s="192"/>
      <c r="K717" s="192"/>
      <c r="L717" s="327"/>
      <c r="M717" s="192"/>
      <c r="N717" t="str">
        <f>IFERROR(IF(VLOOKUP(Tb_Activiteiten[[#This Row],[Openstelling]],Tb_Openstelling[],2,0)=1,1,""),"")</f>
        <v/>
      </c>
      <c r="O717" s="192"/>
      <c r="P717" s="192"/>
      <c r="Q717" s="192"/>
      <c r="R717" s="192"/>
      <c r="S717" s="192"/>
      <c r="T717" s="192"/>
      <c r="U717" s="192"/>
      <c r="V717" s="192"/>
      <c r="W717" s="192"/>
      <c r="X717" s="192"/>
      <c r="Y717" s="192"/>
      <c r="Z717" s="192"/>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26"/>
      <c r="B718" s="192"/>
      <c r="C718" s="192"/>
      <c r="D718" s="192"/>
      <c r="E718" s="192"/>
      <c r="F718" s="328"/>
      <c r="G718" s="328"/>
      <c r="J718" s="192"/>
      <c r="K718" s="192"/>
      <c r="L718" s="327"/>
      <c r="M718" s="192"/>
      <c r="N718" t="str">
        <f>IFERROR(IF(VLOOKUP(Tb_Activiteiten[[#This Row],[Openstelling]],Tb_Openstelling[],2,0)=1,1,""),"")</f>
        <v/>
      </c>
      <c r="O718" s="192"/>
      <c r="P718" s="192"/>
      <c r="Q718" s="192"/>
      <c r="R718" s="192"/>
      <c r="S718" s="192"/>
      <c r="T718" s="192"/>
      <c r="U718" s="192"/>
      <c r="V718" s="192"/>
      <c r="W718" s="192"/>
      <c r="X718" s="192"/>
      <c r="Y718" s="192"/>
      <c r="Z718" s="192"/>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26"/>
      <c r="B719" s="192"/>
      <c r="C719" s="192"/>
      <c r="D719" s="192"/>
      <c r="E719" s="192"/>
      <c r="F719" s="328"/>
      <c r="G719" s="328"/>
      <c r="J719" s="192"/>
      <c r="K719" s="192"/>
      <c r="L719" s="327"/>
      <c r="M719" s="192"/>
      <c r="N719" t="str">
        <f>IFERROR(IF(VLOOKUP(Tb_Activiteiten[[#This Row],[Openstelling]],Tb_Openstelling[],2,0)=1,1,""),"")</f>
        <v/>
      </c>
      <c r="O719" s="192"/>
      <c r="P719" s="192"/>
      <c r="Q719" s="192"/>
      <c r="R719" s="192"/>
      <c r="S719" s="192"/>
      <c r="T719" s="192"/>
      <c r="U719" s="192"/>
      <c r="V719" s="192"/>
      <c r="W719" s="192"/>
      <c r="X719" s="192"/>
      <c r="Y719" s="192"/>
      <c r="Z719" s="192"/>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26"/>
      <c r="B720" s="192"/>
      <c r="C720" s="192"/>
      <c r="D720" s="192"/>
      <c r="E720" s="192"/>
      <c r="F720" s="328"/>
      <c r="G720" s="328"/>
      <c r="J720" s="192"/>
      <c r="K720" s="192"/>
      <c r="L720" s="327"/>
      <c r="M720" s="192"/>
      <c r="N720" t="str">
        <f>IFERROR(IF(VLOOKUP(Tb_Activiteiten[[#This Row],[Openstelling]],Tb_Openstelling[],2,0)=1,1,""),"")</f>
        <v/>
      </c>
      <c r="O720" s="192"/>
      <c r="P720" s="192"/>
      <c r="Q720" s="192"/>
      <c r="R720" s="192"/>
      <c r="S720" s="192"/>
      <c r="T720" s="192"/>
      <c r="U720" s="192"/>
      <c r="V720" s="192"/>
      <c r="W720" s="192"/>
      <c r="X720" s="192"/>
      <c r="Y720" s="192"/>
      <c r="Z720" s="192"/>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26"/>
      <c r="B721" s="192"/>
      <c r="C721" s="192"/>
      <c r="D721" s="192"/>
      <c r="E721" s="192"/>
      <c r="F721" s="328"/>
      <c r="G721" s="328"/>
      <c r="J721" s="192"/>
      <c r="K721" s="192"/>
      <c r="L721" s="327"/>
      <c r="M721" s="192"/>
      <c r="N721" t="str">
        <f>IFERROR(IF(VLOOKUP(Tb_Activiteiten[[#This Row],[Openstelling]],Tb_Openstelling[],2,0)=1,1,""),"")</f>
        <v/>
      </c>
      <c r="O721" s="192"/>
      <c r="P721" s="192"/>
      <c r="Q721" s="192"/>
      <c r="R721" s="192"/>
      <c r="S721" s="192"/>
      <c r="T721" s="192"/>
      <c r="U721" s="192"/>
      <c r="V721" s="192"/>
      <c r="W721" s="192"/>
      <c r="X721" s="192"/>
      <c r="Y721" s="192"/>
      <c r="Z721" s="192"/>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26"/>
      <c r="B722" s="192"/>
      <c r="C722" s="192"/>
      <c r="D722" s="192"/>
      <c r="E722" s="192"/>
      <c r="F722" s="328"/>
      <c r="G722" s="328"/>
      <c r="J722" s="192"/>
      <c r="K722" s="192"/>
      <c r="L722" s="327"/>
      <c r="M722" s="192"/>
      <c r="N722" t="str">
        <f>IFERROR(IF(VLOOKUP(Tb_Activiteiten[[#This Row],[Openstelling]],Tb_Openstelling[],2,0)=1,1,""),"")</f>
        <v/>
      </c>
      <c r="O722" s="192"/>
      <c r="P722" s="192"/>
      <c r="Q722" s="192"/>
      <c r="R722" s="192"/>
      <c r="S722" s="192"/>
      <c r="T722" s="192"/>
      <c r="U722" s="192"/>
      <c r="V722" s="192"/>
      <c r="W722" s="192"/>
      <c r="X722" s="192"/>
      <c r="Y722" s="192"/>
      <c r="Z722" s="192"/>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26"/>
      <c r="B723" s="192"/>
      <c r="C723" s="192"/>
      <c r="D723" s="192"/>
      <c r="E723" s="192"/>
      <c r="F723" s="328"/>
      <c r="G723" s="328"/>
      <c r="J723" s="192"/>
      <c r="K723" s="192"/>
      <c r="L723" s="327"/>
      <c r="M723" s="192"/>
      <c r="N723" t="str">
        <f>IFERROR(IF(VLOOKUP(Tb_Activiteiten[[#This Row],[Openstelling]],Tb_Openstelling[],2,0)=1,1,""),"")</f>
        <v/>
      </c>
      <c r="O723" s="192"/>
      <c r="P723" s="192"/>
      <c r="Q723" s="192"/>
      <c r="R723" s="192"/>
      <c r="S723" s="192"/>
      <c r="T723" s="192"/>
      <c r="U723" s="192"/>
      <c r="V723" s="192"/>
      <c r="W723" s="192"/>
      <c r="X723" s="192"/>
      <c r="Y723" s="192"/>
      <c r="Z723" s="192"/>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26"/>
      <c r="B724" s="192"/>
      <c r="C724" s="192"/>
      <c r="D724" s="192"/>
      <c r="E724" s="192"/>
      <c r="F724" s="328"/>
      <c r="G724" s="328"/>
      <c r="J724" s="192"/>
      <c r="K724" s="192"/>
      <c r="L724" s="327"/>
      <c r="M724" s="192"/>
      <c r="N724" t="str">
        <f>IFERROR(IF(VLOOKUP(Tb_Activiteiten[[#This Row],[Openstelling]],Tb_Openstelling[],2,0)=1,1,""),"")</f>
        <v/>
      </c>
      <c r="O724" s="192"/>
      <c r="P724" s="192"/>
      <c r="Q724" s="192"/>
      <c r="R724" s="192"/>
      <c r="S724" s="192"/>
      <c r="T724" s="192"/>
      <c r="U724" s="192"/>
      <c r="V724" s="192"/>
      <c r="W724" s="192"/>
      <c r="X724" s="192"/>
      <c r="Y724" s="192"/>
      <c r="Z724" s="192"/>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26"/>
      <c r="B725" s="192"/>
      <c r="C725" s="192"/>
      <c r="D725" s="192"/>
      <c r="E725" s="192"/>
      <c r="F725" s="328"/>
      <c r="G725" s="328"/>
      <c r="J725" s="192"/>
      <c r="K725" s="192"/>
      <c r="L725" s="327"/>
      <c r="M725" s="192"/>
      <c r="N725" t="str">
        <f>IFERROR(IF(VLOOKUP(Tb_Activiteiten[[#This Row],[Openstelling]],Tb_Openstelling[],2,0)=1,1,""),"")</f>
        <v/>
      </c>
      <c r="O725" s="192"/>
      <c r="P725" s="192"/>
      <c r="Q725" s="192"/>
      <c r="R725" s="192"/>
      <c r="S725" s="192"/>
      <c r="T725" s="192"/>
      <c r="U725" s="192"/>
      <c r="V725" s="192"/>
      <c r="W725" s="192"/>
      <c r="X725" s="192"/>
      <c r="Y725" s="192"/>
      <c r="Z725" s="192"/>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26"/>
      <c r="B726" s="192"/>
      <c r="C726" s="192"/>
      <c r="D726" s="192"/>
      <c r="E726" s="192"/>
      <c r="F726" s="328"/>
      <c r="G726" s="328"/>
      <c r="J726" s="192"/>
      <c r="K726" s="192"/>
      <c r="L726" s="327"/>
      <c r="M726" s="192"/>
      <c r="N726" t="str">
        <f>IFERROR(IF(VLOOKUP(Tb_Activiteiten[[#This Row],[Openstelling]],Tb_Openstelling[],2,0)=1,1,""),"")</f>
        <v/>
      </c>
      <c r="O726" s="192"/>
      <c r="P726" s="192"/>
      <c r="Q726" s="192"/>
      <c r="R726" s="192"/>
      <c r="S726" s="192"/>
      <c r="T726" s="192"/>
      <c r="U726" s="192"/>
      <c r="V726" s="192"/>
      <c r="W726" s="192"/>
      <c r="X726" s="192"/>
      <c r="Y726" s="192"/>
      <c r="Z726" s="192"/>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26"/>
      <c r="B727" s="192"/>
      <c r="C727" s="192"/>
      <c r="D727" s="192"/>
      <c r="E727" s="192"/>
      <c r="F727" s="328"/>
      <c r="G727" s="328"/>
      <c r="J727" s="192"/>
      <c r="K727" s="192"/>
      <c r="L727" s="327"/>
      <c r="M727" s="192"/>
      <c r="N727" t="str">
        <f>IFERROR(IF(VLOOKUP(Tb_Activiteiten[[#This Row],[Openstelling]],Tb_Openstelling[],2,0)=1,1,""),"")</f>
        <v/>
      </c>
      <c r="O727" s="192"/>
      <c r="P727" s="192"/>
      <c r="Q727" s="192"/>
      <c r="R727" s="192"/>
      <c r="S727" s="192"/>
      <c r="T727" s="192"/>
      <c r="U727" s="192"/>
      <c r="V727" s="192"/>
      <c r="W727" s="192"/>
      <c r="X727" s="192"/>
      <c r="Y727" s="192"/>
      <c r="Z727" s="192"/>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26"/>
      <c r="B728" s="192"/>
      <c r="C728" s="192"/>
      <c r="D728" s="192"/>
      <c r="E728" s="192"/>
      <c r="F728" s="328"/>
      <c r="G728" s="328"/>
      <c r="J728" s="192"/>
      <c r="K728" s="192"/>
      <c r="L728" s="327"/>
      <c r="M728" s="192"/>
      <c r="N728" t="str">
        <f>IFERROR(IF(VLOOKUP(Tb_Activiteiten[[#This Row],[Openstelling]],Tb_Openstelling[],2,0)=1,1,""),"")</f>
        <v/>
      </c>
      <c r="O728" s="192"/>
      <c r="P728" s="192"/>
      <c r="Q728" s="192"/>
      <c r="R728" s="192"/>
      <c r="S728" s="192"/>
      <c r="T728" s="192"/>
      <c r="U728" s="192"/>
      <c r="V728" s="192"/>
      <c r="W728" s="192"/>
      <c r="X728" s="192"/>
      <c r="Y728" s="192"/>
      <c r="Z728" s="192"/>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26"/>
      <c r="B729" s="192"/>
      <c r="C729" s="192"/>
      <c r="D729" s="192"/>
      <c r="E729" s="192"/>
      <c r="F729" s="328"/>
      <c r="G729" s="328"/>
      <c r="J729" s="192"/>
      <c r="K729" s="192"/>
      <c r="L729" s="327"/>
      <c r="M729" s="192"/>
      <c r="N729" t="str">
        <f>IFERROR(IF(VLOOKUP(Tb_Activiteiten[[#This Row],[Openstelling]],Tb_Openstelling[],2,0)=1,1,""),"")</f>
        <v/>
      </c>
      <c r="O729" s="192"/>
      <c r="P729" s="192"/>
      <c r="Q729" s="192"/>
      <c r="R729" s="192"/>
      <c r="S729" s="192"/>
      <c r="T729" s="192"/>
      <c r="U729" s="192"/>
      <c r="V729" s="192"/>
      <c r="W729" s="192"/>
      <c r="X729" s="192"/>
      <c r="Y729" s="192"/>
      <c r="Z729" s="192"/>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26"/>
      <c r="B730" s="192"/>
      <c r="C730" s="192"/>
      <c r="D730" s="192"/>
      <c r="E730" s="192"/>
      <c r="F730" s="328"/>
      <c r="G730" s="328"/>
      <c r="J730" s="192"/>
      <c r="K730" s="192"/>
      <c r="L730" s="327"/>
      <c r="M730" s="192"/>
      <c r="N730" t="str">
        <f>IFERROR(IF(VLOOKUP(Tb_Activiteiten[[#This Row],[Openstelling]],Tb_Openstelling[],2,0)=1,1,""),"")</f>
        <v/>
      </c>
      <c r="O730" s="192"/>
      <c r="P730" s="192"/>
      <c r="Q730" s="192"/>
      <c r="R730" s="192"/>
      <c r="S730" s="192"/>
      <c r="T730" s="192"/>
      <c r="U730" s="192"/>
      <c r="V730" s="192"/>
      <c r="W730" s="192"/>
      <c r="X730" s="192"/>
      <c r="Y730" s="192"/>
      <c r="Z730" s="192"/>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26"/>
      <c r="B731" s="192"/>
      <c r="C731" s="192"/>
      <c r="D731" s="192"/>
      <c r="E731" s="192"/>
      <c r="F731" s="328"/>
      <c r="G731" s="328"/>
      <c r="J731" s="192"/>
      <c r="K731" s="192"/>
      <c r="L731" s="327"/>
      <c r="M731" s="192"/>
      <c r="N731" t="str">
        <f>IFERROR(IF(VLOOKUP(Tb_Activiteiten[[#This Row],[Openstelling]],Tb_Openstelling[],2,0)=1,1,""),"")</f>
        <v/>
      </c>
      <c r="O731" s="192"/>
      <c r="P731" s="192"/>
      <c r="Q731" s="192"/>
      <c r="R731" s="192"/>
      <c r="S731" s="192"/>
      <c r="T731" s="192"/>
      <c r="U731" s="192"/>
      <c r="V731" s="192"/>
      <c r="W731" s="192"/>
      <c r="X731" s="192"/>
      <c r="Y731" s="192"/>
      <c r="Z731" s="192"/>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26"/>
      <c r="B732" s="192"/>
      <c r="C732" s="192"/>
      <c r="D732" s="192"/>
      <c r="E732" s="192"/>
      <c r="F732" s="328"/>
      <c r="G732" s="328"/>
      <c r="J732" s="192"/>
      <c r="K732" s="192"/>
      <c r="L732" s="327"/>
      <c r="M732" s="192"/>
      <c r="N732" t="str">
        <f>IFERROR(IF(VLOOKUP(Tb_Activiteiten[[#This Row],[Openstelling]],Tb_Openstelling[],2,0)=1,1,""),"")</f>
        <v/>
      </c>
      <c r="O732" s="192"/>
      <c r="P732" s="192"/>
      <c r="Q732" s="192"/>
      <c r="R732" s="192"/>
      <c r="S732" s="192"/>
      <c r="T732" s="192"/>
      <c r="U732" s="192"/>
      <c r="V732" s="192"/>
      <c r="W732" s="192"/>
      <c r="X732" s="192"/>
      <c r="Y732" s="192"/>
      <c r="Z732" s="192"/>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26"/>
      <c r="B733" s="192"/>
      <c r="C733" s="192"/>
      <c r="D733" s="192"/>
      <c r="E733" s="192"/>
      <c r="F733" s="328"/>
      <c r="G733" s="328"/>
      <c r="J733" s="192"/>
      <c r="K733" s="192"/>
      <c r="L733" s="327"/>
      <c r="M733" s="192"/>
      <c r="N733" t="str">
        <f>IFERROR(IF(VLOOKUP(Tb_Activiteiten[[#This Row],[Openstelling]],Tb_Openstelling[],2,0)=1,1,""),"")</f>
        <v/>
      </c>
      <c r="O733" s="192"/>
      <c r="P733" s="192"/>
      <c r="Q733" s="192"/>
      <c r="R733" s="192"/>
      <c r="S733" s="192"/>
      <c r="T733" s="192"/>
      <c r="U733" s="192"/>
      <c r="V733" s="192"/>
      <c r="W733" s="192"/>
      <c r="X733" s="192"/>
      <c r="Y733" s="192"/>
      <c r="Z733" s="192"/>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26"/>
      <c r="B734" s="192"/>
      <c r="C734" s="192"/>
      <c r="D734" s="192"/>
      <c r="E734" s="192"/>
      <c r="F734" s="328"/>
      <c r="G734" s="328"/>
      <c r="J734" s="192"/>
      <c r="K734" s="192"/>
      <c r="L734" s="327"/>
      <c r="M734" s="192"/>
      <c r="N734" t="str">
        <f>IFERROR(IF(VLOOKUP(Tb_Activiteiten[[#This Row],[Openstelling]],Tb_Openstelling[],2,0)=1,1,""),"")</f>
        <v/>
      </c>
      <c r="O734" s="192"/>
      <c r="P734" s="192"/>
      <c r="Q734" s="192"/>
      <c r="R734" s="192"/>
      <c r="S734" s="192"/>
      <c r="T734" s="192"/>
      <c r="U734" s="192"/>
      <c r="V734" s="192"/>
      <c r="W734" s="192"/>
      <c r="X734" s="192"/>
      <c r="Y734" s="192"/>
      <c r="Z734" s="192"/>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26"/>
      <c r="B735" s="192"/>
      <c r="C735" s="192"/>
      <c r="D735" s="192"/>
      <c r="E735" s="192"/>
      <c r="F735" s="328"/>
      <c r="G735" s="328"/>
      <c r="J735" s="192"/>
      <c r="K735" s="192"/>
      <c r="L735" s="327"/>
      <c r="M735" s="192"/>
      <c r="N735" t="str">
        <f>IFERROR(IF(VLOOKUP(Tb_Activiteiten[[#This Row],[Openstelling]],Tb_Openstelling[],2,0)=1,1,""),"")</f>
        <v/>
      </c>
      <c r="O735" s="192"/>
      <c r="P735" s="192"/>
      <c r="Q735" s="192"/>
      <c r="R735" s="192"/>
      <c r="S735" s="192"/>
      <c r="T735" s="192"/>
      <c r="U735" s="192"/>
      <c r="V735" s="192"/>
      <c r="W735" s="192"/>
      <c r="X735" s="192"/>
      <c r="Y735" s="192"/>
      <c r="Z735" s="192"/>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26"/>
      <c r="B736" s="192"/>
      <c r="C736" s="192"/>
      <c r="D736" s="192"/>
      <c r="E736" s="192"/>
      <c r="F736" s="328"/>
      <c r="G736" s="328"/>
      <c r="J736" s="192"/>
      <c r="K736" s="192"/>
      <c r="L736" s="327"/>
      <c r="M736" s="192"/>
      <c r="N736" t="str">
        <f>IFERROR(IF(VLOOKUP(Tb_Activiteiten[[#This Row],[Openstelling]],Tb_Openstelling[],2,0)=1,1,""),"")</f>
        <v/>
      </c>
      <c r="O736" s="192"/>
      <c r="P736" s="192"/>
      <c r="Q736" s="192"/>
      <c r="R736" s="192"/>
      <c r="S736" s="192"/>
      <c r="T736" s="192"/>
      <c r="U736" s="192"/>
      <c r="V736" s="192"/>
      <c r="W736" s="192"/>
      <c r="X736" s="192"/>
      <c r="Y736" s="192"/>
      <c r="Z736" s="192"/>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26"/>
      <c r="B737" s="192"/>
      <c r="C737" s="192"/>
      <c r="D737" s="192"/>
      <c r="E737" s="192"/>
      <c r="F737" s="328"/>
      <c r="G737" s="328"/>
      <c r="J737" s="192"/>
      <c r="K737" s="192"/>
      <c r="L737" s="327"/>
      <c r="M737" s="192"/>
      <c r="N737" t="str">
        <f>IFERROR(IF(VLOOKUP(Tb_Activiteiten[[#This Row],[Openstelling]],Tb_Openstelling[],2,0)=1,1,""),"")</f>
        <v/>
      </c>
      <c r="O737" s="192"/>
      <c r="P737" s="192"/>
      <c r="Q737" s="192"/>
      <c r="R737" s="192"/>
      <c r="S737" s="192"/>
      <c r="T737" s="192"/>
      <c r="U737" s="192"/>
      <c r="V737" s="192"/>
      <c r="W737" s="192"/>
      <c r="X737" s="192"/>
      <c r="Y737" s="192"/>
      <c r="Z737" s="192"/>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26"/>
      <c r="B738" s="192"/>
      <c r="C738" s="192"/>
      <c r="D738" s="192"/>
      <c r="E738" s="192"/>
      <c r="F738" s="328"/>
      <c r="G738" s="328"/>
      <c r="J738" s="192"/>
      <c r="K738" s="192"/>
      <c r="L738" s="327"/>
      <c r="M738" s="192"/>
      <c r="N738" t="str">
        <f>IFERROR(IF(VLOOKUP(Tb_Activiteiten[[#This Row],[Openstelling]],Tb_Openstelling[],2,0)=1,1,""),"")</f>
        <v/>
      </c>
      <c r="O738" s="192"/>
      <c r="P738" s="192"/>
      <c r="Q738" s="192"/>
      <c r="R738" s="192"/>
      <c r="S738" s="192"/>
      <c r="T738" s="192"/>
      <c r="U738" s="192"/>
      <c r="V738" s="192"/>
      <c r="W738" s="192"/>
      <c r="X738" s="192"/>
      <c r="Y738" s="192"/>
      <c r="Z738" s="192"/>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26"/>
      <c r="B739" s="192"/>
      <c r="C739" s="192"/>
      <c r="D739" s="192"/>
      <c r="E739" s="192"/>
      <c r="F739" s="328"/>
      <c r="G739" s="328"/>
      <c r="J739" s="192"/>
      <c r="K739" s="192"/>
      <c r="L739" s="327"/>
      <c r="M739" s="192"/>
      <c r="N739" t="str">
        <f>IFERROR(IF(VLOOKUP(Tb_Activiteiten[[#This Row],[Openstelling]],Tb_Openstelling[],2,0)=1,1,""),"")</f>
        <v/>
      </c>
      <c r="O739" s="192"/>
      <c r="P739" s="192"/>
      <c r="Q739" s="192"/>
      <c r="R739" s="192"/>
      <c r="S739" s="192"/>
      <c r="T739" s="192"/>
      <c r="U739" s="192"/>
      <c r="V739" s="192"/>
      <c r="W739" s="192"/>
      <c r="X739" s="192"/>
      <c r="Y739" s="192"/>
      <c r="Z739" s="192"/>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26"/>
      <c r="B740" s="192"/>
      <c r="C740" s="192"/>
      <c r="D740" s="192"/>
      <c r="E740" s="192"/>
      <c r="F740" s="328"/>
      <c r="G740" s="328"/>
      <c r="J740" s="192"/>
      <c r="K740" s="192"/>
      <c r="L740" s="327"/>
      <c r="M740" s="192"/>
      <c r="N740" t="str">
        <f>IFERROR(IF(VLOOKUP(Tb_Activiteiten[[#This Row],[Openstelling]],Tb_Openstelling[],2,0)=1,1,""),"")</f>
        <v/>
      </c>
      <c r="O740" s="192"/>
      <c r="P740" s="192"/>
      <c r="Q740" s="192"/>
      <c r="R740" s="192"/>
      <c r="S740" s="192"/>
      <c r="T740" s="192"/>
      <c r="U740" s="192"/>
      <c r="V740" s="192"/>
      <c r="W740" s="192"/>
      <c r="X740" s="192"/>
      <c r="Y740" s="192"/>
      <c r="Z740" s="192"/>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26"/>
      <c r="B741" s="192"/>
      <c r="C741" s="192"/>
      <c r="D741" s="192"/>
      <c r="E741" s="192"/>
      <c r="F741" s="328"/>
      <c r="G741" s="328"/>
      <c r="J741" s="192"/>
      <c r="K741" s="192"/>
      <c r="L741" s="327"/>
      <c r="M741" s="192"/>
      <c r="N741" t="str">
        <f>IFERROR(IF(VLOOKUP(Tb_Activiteiten[[#This Row],[Openstelling]],Tb_Openstelling[],2,0)=1,1,""),"")</f>
        <v/>
      </c>
      <c r="O741" s="192"/>
      <c r="P741" s="192"/>
      <c r="Q741" s="192"/>
      <c r="R741" s="192"/>
      <c r="S741" s="192"/>
      <c r="T741" s="192"/>
      <c r="U741" s="192"/>
      <c r="V741" s="192"/>
      <c r="W741" s="192"/>
      <c r="X741" s="192"/>
      <c r="Y741" s="192"/>
      <c r="Z741" s="192"/>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26"/>
      <c r="B742" s="192"/>
      <c r="C742" s="192"/>
      <c r="D742" s="192"/>
      <c r="E742" s="192"/>
      <c r="F742" s="328"/>
      <c r="G742" s="328"/>
      <c r="J742" s="192"/>
      <c r="K742" s="192"/>
      <c r="L742" s="327"/>
      <c r="M742" s="192"/>
      <c r="N742" t="str">
        <f>IFERROR(IF(VLOOKUP(Tb_Activiteiten[[#This Row],[Openstelling]],Tb_Openstelling[],2,0)=1,1,""),"")</f>
        <v/>
      </c>
      <c r="O742" s="192"/>
      <c r="P742" s="192"/>
      <c r="Q742" s="192"/>
      <c r="R742" s="192"/>
      <c r="S742" s="192"/>
      <c r="T742" s="192"/>
      <c r="U742" s="192"/>
      <c r="V742" s="192"/>
      <c r="W742" s="192"/>
      <c r="X742" s="192"/>
      <c r="Y742" s="192"/>
      <c r="Z742" s="192"/>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26"/>
      <c r="B743" s="192"/>
      <c r="C743" s="192"/>
      <c r="D743" s="192"/>
      <c r="E743" s="192"/>
      <c r="F743" s="328"/>
      <c r="G743" s="328"/>
      <c r="J743" s="192"/>
      <c r="K743" s="192"/>
      <c r="L743" s="327"/>
      <c r="M743" s="192"/>
      <c r="N743" t="str">
        <f>IFERROR(IF(VLOOKUP(Tb_Activiteiten[[#This Row],[Openstelling]],Tb_Openstelling[],2,0)=1,1,""),"")</f>
        <v/>
      </c>
      <c r="O743" s="192"/>
      <c r="P743" s="192"/>
      <c r="Q743" s="192"/>
      <c r="R743" s="192"/>
      <c r="S743" s="192"/>
      <c r="T743" s="192"/>
      <c r="U743" s="192"/>
      <c r="V743" s="192"/>
      <c r="W743" s="192"/>
      <c r="X743" s="192"/>
      <c r="Y743" s="192"/>
      <c r="Z743" s="192"/>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26"/>
      <c r="B744" s="192"/>
      <c r="C744" s="192"/>
      <c r="D744" s="192"/>
      <c r="E744" s="192"/>
      <c r="F744" s="328"/>
      <c r="G744" s="328"/>
      <c r="J744" s="192"/>
      <c r="K744" s="192"/>
      <c r="L744" s="327"/>
      <c r="M744" s="192"/>
      <c r="N744" t="str">
        <f>IFERROR(IF(VLOOKUP(Tb_Activiteiten[[#This Row],[Openstelling]],Tb_Openstelling[],2,0)=1,1,""),"")</f>
        <v/>
      </c>
      <c r="O744" s="192"/>
      <c r="P744" s="192"/>
      <c r="Q744" s="192"/>
      <c r="R744" s="192"/>
      <c r="S744" s="192"/>
      <c r="T744" s="192"/>
      <c r="U744" s="192"/>
      <c r="V744" s="192"/>
      <c r="W744" s="192"/>
      <c r="X744" s="192"/>
      <c r="Y744" s="192"/>
      <c r="Z744" s="192"/>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26"/>
      <c r="B745" s="192"/>
      <c r="C745" s="192"/>
      <c r="D745" s="192"/>
      <c r="E745" s="192"/>
      <c r="F745" s="328"/>
      <c r="G745" s="328"/>
      <c r="J745" s="192"/>
      <c r="K745" s="192"/>
      <c r="L745" s="327"/>
      <c r="M745" s="192"/>
      <c r="N745" t="str">
        <f>IFERROR(IF(VLOOKUP(Tb_Activiteiten[[#This Row],[Openstelling]],Tb_Openstelling[],2,0)=1,1,""),"")</f>
        <v/>
      </c>
      <c r="O745" s="192"/>
      <c r="P745" s="192"/>
      <c r="Q745" s="192"/>
      <c r="R745" s="192"/>
      <c r="S745" s="192"/>
      <c r="T745" s="192"/>
      <c r="U745" s="192"/>
      <c r="V745" s="192"/>
      <c r="W745" s="192"/>
      <c r="X745" s="192"/>
      <c r="Y745" s="192"/>
      <c r="Z745" s="192"/>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26"/>
      <c r="B746" s="192"/>
      <c r="C746" s="192"/>
      <c r="D746" s="192"/>
      <c r="E746" s="192"/>
      <c r="F746" s="328"/>
      <c r="G746" s="328"/>
      <c r="J746" s="192"/>
      <c r="K746" s="192"/>
      <c r="L746" s="327"/>
      <c r="M746" s="192"/>
      <c r="N746" t="str">
        <f>IFERROR(IF(VLOOKUP(Tb_Activiteiten[[#This Row],[Openstelling]],Tb_Openstelling[],2,0)=1,1,""),"")</f>
        <v/>
      </c>
      <c r="O746" s="192"/>
      <c r="P746" s="192"/>
      <c r="Q746" s="192"/>
      <c r="R746" s="192"/>
      <c r="S746" s="192"/>
      <c r="T746" s="192"/>
      <c r="U746" s="192"/>
      <c r="V746" s="192"/>
      <c r="W746" s="192"/>
      <c r="X746" s="192"/>
      <c r="Y746" s="192"/>
      <c r="Z746" s="192"/>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26"/>
      <c r="B747" s="192"/>
      <c r="C747" s="192"/>
      <c r="D747" s="192"/>
      <c r="E747" s="192"/>
      <c r="F747" s="328"/>
      <c r="G747" s="328"/>
      <c r="J747" s="192"/>
      <c r="K747" s="192"/>
      <c r="L747" s="327"/>
      <c r="M747" s="192"/>
      <c r="N747" t="str">
        <f>IFERROR(IF(VLOOKUP(Tb_Activiteiten[[#This Row],[Openstelling]],Tb_Openstelling[],2,0)=1,1,""),"")</f>
        <v/>
      </c>
      <c r="O747" s="192"/>
      <c r="P747" s="192"/>
      <c r="Q747" s="192"/>
      <c r="R747" s="192"/>
      <c r="S747" s="192"/>
      <c r="T747" s="192"/>
      <c r="U747" s="192"/>
      <c r="V747" s="192"/>
      <c r="W747" s="192"/>
      <c r="X747" s="192"/>
      <c r="Y747" s="192"/>
      <c r="Z747" s="192"/>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26"/>
      <c r="B748" s="192"/>
      <c r="C748" s="192"/>
      <c r="D748" s="192"/>
      <c r="E748" s="192"/>
      <c r="F748" s="328"/>
      <c r="G748" s="328"/>
      <c r="J748" s="192"/>
      <c r="K748" s="192"/>
      <c r="L748" s="327"/>
      <c r="M748" s="192"/>
      <c r="N748" t="str">
        <f>IFERROR(IF(VLOOKUP(Tb_Activiteiten[[#This Row],[Openstelling]],Tb_Openstelling[],2,0)=1,1,""),"")</f>
        <v/>
      </c>
      <c r="O748" s="192"/>
      <c r="P748" s="192"/>
      <c r="Q748" s="192"/>
      <c r="R748" s="192"/>
      <c r="S748" s="192"/>
      <c r="T748" s="192"/>
      <c r="U748" s="192"/>
      <c r="V748" s="192"/>
      <c r="W748" s="192"/>
      <c r="X748" s="192"/>
      <c r="Y748" s="192"/>
      <c r="Z748" s="192"/>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26"/>
      <c r="B749" s="192"/>
      <c r="C749" s="192"/>
      <c r="D749" s="192"/>
      <c r="E749" s="192"/>
      <c r="F749" s="328"/>
      <c r="G749" s="328"/>
      <c r="J749" s="192"/>
      <c r="K749" s="192"/>
      <c r="L749" s="327"/>
      <c r="M749" s="192"/>
      <c r="N749" t="str">
        <f>IFERROR(IF(VLOOKUP(Tb_Activiteiten[[#This Row],[Openstelling]],Tb_Openstelling[],2,0)=1,1,""),"")</f>
        <v/>
      </c>
      <c r="O749" s="192"/>
      <c r="P749" s="192"/>
      <c r="Q749" s="192"/>
      <c r="R749" s="192"/>
      <c r="S749" s="192"/>
      <c r="T749" s="192"/>
      <c r="U749" s="192"/>
      <c r="V749" s="192"/>
      <c r="W749" s="192"/>
      <c r="X749" s="192"/>
      <c r="Y749" s="192"/>
      <c r="Z749" s="192"/>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26"/>
      <c r="B750" s="192"/>
      <c r="C750" s="192"/>
      <c r="D750" s="192"/>
      <c r="E750" s="192"/>
      <c r="F750" s="328"/>
      <c r="G750" s="328"/>
      <c r="J750" s="192"/>
      <c r="K750" s="192"/>
      <c r="L750" s="327"/>
      <c r="M750" s="192"/>
      <c r="N750" t="str">
        <f>IFERROR(IF(VLOOKUP(Tb_Activiteiten[[#This Row],[Openstelling]],Tb_Openstelling[],2,0)=1,1,""),"")</f>
        <v/>
      </c>
      <c r="O750" s="192"/>
      <c r="P750" s="192"/>
      <c r="Q750" s="192"/>
      <c r="R750" s="192"/>
      <c r="S750" s="192"/>
      <c r="T750" s="192"/>
      <c r="U750" s="192"/>
      <c r="V750" s="192"/>
      <c r="W750" s="192"/>
      <c r="X750" s="192"/>
      <c r="Y750" s="192"/>
      <c r="Z750" s="192"/>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26"/>
      <c r="B751" s="192"/>
      <c r="C751" s="192"/>
      <c r="D751" s="192"/>
      <c r="E751" s="192"/>
      <c r="F751" s="328"/>
      <c r="G751" s="328"/>
      <c r="J751" s="192"/>
      <c r="K751" s="192"/>
      <c r="L751" s="327"/>
      <c r="M751" s="192"/>
      <c r="N751" t="str">
        <f>IFERROR(IF(VLOOKUP(Tb_Activiteiten[[#This Row],[Openstelling]],Tb_Openstelling[],2,0)=1,1,""),"")</f>
        <v/>
      </c>
      <c r="O751" s="192"/>
      <c r="P751" s="192"/>
      <c r="Q751" s="192"/>
      <c r="R751" s="192"/>
      <c r="S751" s="192"/>
      <c r="T751" s="192"/>
      <c r="U751" s="192"/>
      <c r="V751" s="192"/>
      <c r="W751" s="192"/>
      <c r="X751" s="192"/>
      <c r="Y751" s="192"/>
      <c r="Z751" s="192"/>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26"/>
      <c r="B752" s="192"/>
      <c r="C752" s="192"/>
      <c r="D752" s="192"/>
      <c r="E752" s="192"/>
      <c r="F752" s="328"/>
      <c r="G752" s="328"/>
      <c r="J752" s="192"/>
      <c r="K752" s="192"/>
      <c r="L752" s="327"/>
      <c r="M752" s="192"/>
      <c r="N752" t="str">
        <f>IFERROR(IF(VLOOKUP(Tb_Activiteiten[[#This Row],[Openstelling]],Tb_Openstelling[],2,0)=1,1,""),"")</f>
        <v/>
      </c>
      <c r="O752" s="192"/>
      <c r="P752" s="192"/>
      <c r="Q752" s="192"/>
      <c r="R752" s="192"/>
      <c r="S752" s="192"/>
      <c r="T752" s="192"/>
      <c r="U752" s="192"/>
      <c r="V752" s="192"/>
      <c r="W752" s="192"/>
      <c r="X752" s="192"/>
      <c r="Y752" s="192"/>
      <c r="Z752" s="192"/>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26"/>
      <c r="B753" s="192"/>
      <c r="C753" s="192"/>
      <c r="D753" s="192"/>
      <c r="E753" s="192"/>
      <c r="F753" s="328"/>
      <c r="G753" s="328"/>
      <c r="J753" s="192"/>
      <c r="K753" s="192"/>
      <c r="L753" s="327"/>
      <c r="M753" s="192"/>
      <c r="N753" t="str">
        <f>IFERROR(IF(VLOOKUP(Tb_Activiteiten[[#This Row],[Openstelling]],Tb_Openstelling[],2,0)=1,1,""),"")</f>
        <v/>
      </c>
      <c r="O753" s="192"/>
      <c r="P753" s="192"/>
      <c r="Q753" s="192"/>
      <c r="R753" s="192"/>
      <c r="S753" s="192"/>
      <c r="T753" s="192"/>
      <c r="U753" s="192"/>
      <c r="V753" s="192"/>
      <c r="W753" s="192"/>
      <c r="X753" s="192"/>
      <c r="Y753" s="192"/>
      <c r="Z753" s="192"/>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26"/>
      <c r="B754" s="192"/>
      <c r="C754" s="192"/>
      <c r="D754" s="192"/>
      <c r="E754" s="192"/>
      <c r="F754" s="328"/>
      <c r="G754" s="328"/>
      <c r="J754" s="192"/>
      <c r="K754" s="192"/>
      <c r="L754" s="327"/>
      <c r="M754" s="192"/>
      <c r="N754" t="str">
        <f>IFERROR(IF(VLOOKUP(Tb_Activiteiten[[#This Row],[Openstelling]],Tb_Openstelling[],2,0)=1,1,""),"")</f>
        <v/>
      </c>
      <c r="O754" s="192"/>
      <c r="P754" s="192"/>
      <c r="Q754" s="192"/>
      <c r="R754" s="192"/>
      <c r="S754" s="192"/>
      <c r="T754" s="192"/>
      <c r="U754" s="192"/>
      <c r="V754" s="192"/>
      <c r="W754" s="192"/>
      <c r="X754" s="192"/>
      <c r="Y754" s="192"/>
      <c r="Z754" s="192"/>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26"/>
      <c r="B755" s="192"/>
      <c r="C755" s="192"/>
      <c r="D755" s="192"/>
      <c r="E755" s="192"/>
      <c r="F755" s="328"/>
      <c r="G755" s="328"/>
      <c r="J755" s="192"/>
      <c r="K755" s="192"/>
      <c r="L755" s="327"/>
      <c r="M755" s="192"/>
      <c r="N755" t="str">
        <f>IFERROR(IF(VLOOKUP(Tb_Activiteiten[[#This Row],[Openstelling]],Tb_Openstelling[],2,0)=1,1,""),"")</f>
        <v/>
      </c>
      <c r="O755" s="192"/>
      <c r="P755" s="192"/>
      <c r="Q755" s="192"/>
      <c r="R755" s="192"/>
      <c r="S755" s="192"/>
      <c r="T755" s="192"/>
      <c r="U755" s="192"/>
      <c r="V755" s="192"/>
      <c r="W755" s="192"/>
      <c r="X755" s="192"/>
      <c r="Y755" s="192"/>
      <c r="Z755" s="192"/>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26"/>
      <c r="B756" s="192"/>
      <c r="C756" s="192"/>
      <c r="D756" s="192"/>
      <c r="E756" s="192"/>
      <c r="F756" s="328"/>
      <c r="G756" s="328"/>
      <c r="J756" s="192"/>
      <c r="K756" s="192"/>
      <c r="L756" s="327"/>
      <c r="M756" s="192"/>
      <c r="N756" t="str">
        <f>IFERROR(IF(VLOOKUP(Tb_Activiteiten[[#This Row],[Openstelling]],Tb_Openstelling[],2,0)=1,1,""),"")</f>
        <v/>
      </c>
      <c r="O756" s="192"/>
      <c r="P756" s="192"/>
      <c r="Q756" s="192"/>
      <c r="R756" s="192"/>
      <c r="S756" s="192"/>
      <c r="T756" s="192"/>
      <c r="U756" s="192"/>
      <c r="V756" s="192"/>
      <c r="W756" s="192"/>
      <c r="X756" s="192"/>
      <c r="Y756" s="192"/>
      <c r="Z756" s="192"/>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26"/>
      <c r="B757" s="192"/>
      <c r="C757" s="192"/>
      <c r="D757" s="192"/>
      <c r="E757" s="192"/>
      <c r="F757" s="328"/>
      <c r="G757" s="328"/>
      <c r="J757" s="192"/>
      <c r="K757" s="192"/>
      <c r="L757" s="327"/>
      <c r="M757" s="192"/>
      <c r="N757" t="str">
        <f>IFERROR(IF(VLOOKUP(Tb_Activiteiten[[#This Row],[Openstelling]],Tb_Openstelling[],2,0)=1,1,""),"")</f>
        <v/>
      </c>
      <c r="O757" s="192"/>
      <c r="P757" s="192"/>
      <c r="Q757" s="192"/>
      <c r="R757" s="192"/>
      <c r="S757" s="192"/>
      <c r="T757" s="192"/>
      <c r="U757" s="192"/>
      <c r="V757" s="192"/>
      <c r="W757" s="192"/>
      <c r="X757" s="192"/>
      <c r="Y757" s="192"/>
      <c r="Z757" s="192"/>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26"/>
      <c r="B758" s="192"/>
      <c r="C758" s="192"/>
      <c r="D758" s="192"/>
      <c r="E758" s="192"/>
      <c r="F758" s="328"/>
      <c r="G758" s="328"/>
      <c r="J758" s="192"/>
      <c r="K758" s="192"/>
      <c r="L758" s="327"/>
      <c r="M758" s="192"/>
      <c r="N758" t="str">
        <f>IFERROR(IF(VLOOKUP(Tb_Activiteiten[[#This Row],[Openstelling]],Tb_Openstelling[],2,0)=1,1,""),"")</f>
        <v/>
      </c>
      <c r="O758" s="192"/>
      <c r="P758" s="192"/>
      <c r="Q758" s="192"/>
      <c r="R758" s="192"/>
      <c r="S758" s="192"/>
      <c r="T758" s="192"/>
      <c r="U758" s="192"/>
      <c r="V758" s="192"/>
      <c r="W758" s="192"/>
      <c r="X758" s="192"/>
      <c r="Y758" s="192"/>
      <c r="Z758" s="192"/>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26"/>
      <c r="B759" s="192"/>
      <c r="C759" s="192"/>
      <c r="D759" s="192"/>
      <c r="E759" s="192"/>
      <c r="F759" s="328"/>
      <c r="G759" s="328"/>
      <c r="J759" s="192"/>
      <c r="K759" s="192"/>
      <c r="L759" s="327"/>
      <c r="M759" s="192"/>
      <c r="N759" t="str">
        <f>IFERROR(IF(VLOOKUP(Tb_Activiteiten[[#This Row],[Openstelling]],Tb_Openstelling[],2,0)=1,1,""),"")</f>
        <v/>
      </c>
      <c r="O759" s="192"/>
      <c r="P759" s="192"/>
      <c r="Q759" s="192"/>
      <c r="R759" s="192"/>
      <c r="S759" s="192"/>
      <c r="T759" s="192"/>
      <c r="U759" s="192"/>
      <c r="V759" s="192"/>
      <c r="W759" s="192"/>
      <c r="X759" s="192"/>
      <c r="Y759" s="192"/>
      <c r="Z759" s="192"/>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26"/>
      <c r="B760" s="192"/>
      <c r="C760" s="192"/>
      <c r="D760" s="192"/>
      <c r="E760" s="192"/>
      <c r="F760" s="328"/>
      <c r="G760" s="328"/>
      <c r="J760" s="192"/>
      <c r="K760" s="192"/>
      <c r="L760" s="327"/>
      <c r="M760" s="192"/>
      <c r="N760" t="str">
        <f>IFERROR(IF(VLOOKUP(Tb_Activiteiten[[#This Row],[Openstelling]],Tb_Openstelling[],2,0)=1,1,""),"")</f>
        <v/>
      </c>
      <c r="O760" s="192"/>
      <c r="P760" s="192"/>
      <c r="Q760" s="192"/>
      <c r="R760" s="192"/>
      <c r="S760" s="192"/>
      <c r="T760" s="192"/>
      <c r="U760" s="192"/>
      <c r="V760" s="192"/>
      <c r="W760" s="192"/>
      <c r="X760" s="192"/>
      <c r="Y760" s="192"/>
      <c r="Z760" s="192"/>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26"/>
      <c r="B761" s="192"/>
      <c r="C761" s="192"/>
      <c r="D761" s="192"/>
      <c r="E761" s="192"/>
      <c r="F761" s="328"/>
      <c r="G761" s="328"/>
      <c r="J761" s="192"/>
      <c r="K761" s="192"/>
      <c r="L761" s="327"/>
      <c r="M761" s="192"/>
      <c r="N761" t="str">
        <f>IFERROR(IF(VLOOKUP(Tb_Activiteiten[[#This Row],[Openstelling]],Tb_Openstelling[],2,0)=1,1,""),"")</f>
        <v/>
      </c>
      <c r="O761" s="192"/>
      <c r="P761" s="192"/>
      <c r="Q761" s="192"/>
      <c r="R761" s="192"/>
      <c r="S761" s="192"/>
      <c r="T761" s="192"/>
      <c r="U761" s="192"/>
      <c r="V761" s="192"/>
      <c r="W761" s="192"/>
      <c r="X761" s="192"/>
      <c r="Y761" s="192"/>
      <c r="Z761" s="192"/>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26"/>
      <c r="B762" s="192"/>
      <c r="C762" s="192"/>
      <c r="D762" s="192"/>
      <c r="E762" s="192"/>
      <c r="F762" s="328"/>
      <c r="G762" s="328"/>
      <c r="J762" s="192"/>
      <c r="K762" s="192"/>
      <c r="L762" s="327"/>
      <c r="M762" s="192"/>
      <c r="N762" t="str">
        <f>IFERROR(IF(VLOOKUP(Tb_Activiteiten[[#This Row],[Openstelling]],Tb_Openstelling[],2,0)=1,1,""),"")</f>
        <v/>
      </c>
      <c r="O762" s="192"/>
      <c r="P762" s="192"/>
      <c r="Q762" s="192"/>
      <c r="R762" s="192"/>
      <c r="S762" s="192"/>
      <c r="T762" s="192"/>
      <c r="U762" s="192"/>
      <c r="V762" s="192"/>
      <c r="W762" s="192"/>
      <c r="X762" s="192"/>
      <c r="Y762" s="192"/>
      <c r="Z762" s="192"/>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26"/>
      <c r="B763" s="192"/>
      <c r="C763" s="192"/>
      <c r="D763" s="192"/>
      <c r="E763" s="192"/>
      <c r="F763" s="328"/>
      <c r="G763" s="328"/>
      <c r="J763" s="192"/>
      <c r="K763" s="192"/>
      <c r="L763" s="327"/>
      <c r="M763" s="192"/>
      <c r="N763" t="str">
        <f>IFERROR(IF(VLOOKUP(Tb_Activiteiten[[#This Row],[Openstelling]],Tb_Openstelling[],2,0)=1,1,""),"")</f>
        <v/>
      </c>
      <c r="O763" s="192"/>
      <c r="P763" s="192"/>
      <c r="Q763" s="192"/>
      <c r="R763" s="192"/>
      <c r="S763" s="192"/>
      <c r="T763" s="192"/>
      <c r="U763" s="192"/>
      <c r="V763" s="192"/>
      <c r="W763" s="192"/>
      <c r="X763" s="192"/>
      <c r="Y763" s="192"/>
      <c r="Z763" s="192"/>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26"/>
      <c r="B764" s="192"/>
      <c r="C764" s="192"/>
      <c r="D764" s="192"/>
      <c r="E764" s="192"/>
      <c r="F764" s="328"/>
      <c r="G764" s="328"/>
      <c r="J764" s="192"/>
      <c r="K764" s="192"/>
      <c r="L764" s="327"/>
      <c r="M764" s="192"/>
      <c r="N764" t="str">
        <f>IFERROR(IF(VLOOKUP(Tb_Activiteiten[[#This Row],[Openstelling]],Tb_Openstelling[],2,0)=1,1,""),"")</f>
        <v/>
      </c>
      <c r="O764" s="192"/>
      <c r="P764" s="192"/>
      <c r="Q764" s="192"/>
      <c r="R764" s="192"/>
      <c r="S764" s="192"/>
      <c r="T764" s="192"/>
      <c r="U764" s="192"/>
      <c r="V764" s="192"/>
      <c r="W764" s="192"/>
      <c r="X764" s="192"/>
      <c r="Y764" s="192"/>
      <c r="Z764" s="192"/>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26"/>
      <c r="B765" s="192"/>
      <c r="C765" s="192"/>
      <c r="D765" s="192"/>
      <c r="E765" s="192"/>
      <c r="F765" s="328"/>
      <c r="G765" s="328"/>
      <c r="J765" s="192"/>
      <c r="K765" s="192"/>
      <c r="L765" s="327"/>
      <c r="M765" s="192"/>
      <c r="N765" t="str">
        <f>IFERROR(IF(VLOOKUP(Tb_Activiteiten[[#This Row],[Openstelling]],Tb_Openstelling[],2,0)=1,1,""),"")</f>
        <v/>
      </c>
      <c r="O765" s="192"/>
      <c r="P765" s="192"/>
      <c r="Q765" s="192"/>
      <c r="R765" s="192"/>
      <c r="S765" s="192"/>
      <c r="T765" s="192"/>
      <c r="U765" s="192"/>
      <c r="V765" s="192"/>
      <c r="W765" s="192"/>
      <c r="X765" s="192"/>
      <c r="Y765" s="192"/>
      <c r="Z765" s="192"/>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26"/>
      <c r="B766" s="192"/>
      <c r="C766" s="192"/>
      <c r="D766" s="192"/>
      <c r="E766" s="192"/>
      <c r="F766" s="328"/>
      <c r="G766" s="328"/>
      <c r="J766" s="192"/>
      <c r="K766" s="192"/>
      <c r="L766" s="327"/>
      <c r="M766" s="192"/>
      <c r="N766" t="str">
        <f>IFERROR(IF(VLOOKUP(Tb_Activiteiten[[#This Row],[Openstelling]],Tb_Openstelling[],2,0)=1,1,""),"")</f>
        <v/>
      </c>
      <c r="O766" s="192"/>
      <c r="P766" s="192"/>
      <c r="Q766" s="192"/>
      <c r="R766" s="192"/>
      <c r="S766" s="192"/>
      <c r="T766" s="192"/>
      <c r="U766" s="192"/>
      <c r="V766" s="192"/>
      <c r="W766" s="192"/>
      <c r="X766" s="192"/>
      <c r="Y766" s="192"/>
      <c r="Z766" s="192"/>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26"/>
      <c r="B767" s="192"/>
      <c r="C767" s="192"/>
      <c r="D767" s="192"/>
      <c r="E767" s="192"/>
      <c r="F767" s="328"/>
      <c r="G767" s="328"/>
      <c r="J767" s="192"/>
      <c r="K767" s="192"/>
      <c r="L767" s="327"/>
      <c r="M767" s="192"/>
      <c r="N767" t="str">
        <f>IFERROR(IF(VLOOKUP(Tb_Activiteiten[[#This Row],[Openstelling]],Tb_Openstelling[],2,0)=1,1,""),"")</f>
        <v/>
      </c>
      <c r="O767" s="192"/>
      <c r="P767" s="192"/>
      <c r="Q767" s="192"/>
      <c r="R767" s="192"/>
      <c r="S767" s="192"/>
      <c r="T767" s="192"/>
      <c r="U767" s="192"/>
      <c r="V767" s="192"/>
      <c r="W767" s="192"/>
      <c r="X767" s="192"/>
      <c r="Y767" s="192"/>
      <c r="Z767" s="192"/>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26"/>
      <c r="B768" s="192"/>
      <c r="C768" s="192"/>
      <c r="D768" s="192"/>
      <c r="E768" s="192"/>
      <c r="F768" s="328"/>
      <c r="G768" s="328"/>
      <c r="J768" s="192"/>
      <c r="K768" s="192"/>
      <c r="L768" s="327"/>
      <c r="M768" s="192"/>
      <c r="N768" t="str">
        <f>IFERROR(IF(VLOOKUP(Tb_Activiteiten[[#This Row],[Openstelling]],Tb_Openstelling[],2,0)=1,1,""),"")</f>
        <v/>
      </c>
      <c r="O768" s="192"/>
      <c r="P768" s="192"/>
      <c r="Q768" s="192"/>
      <c r="R768" s="192"/>
      <c r="S768" s="192"/>
      <c r="T768" s="192"/>
      <c r="U768" s="192"/>
      <c r="V768" s="192"/>
      <c r="W768" s="192"/>
      <c r="X768" s="192"/>
      <c r="Y768" s="192"/>
      <c r="Z768" s="192"/>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26"/>
      <c r="B769" s="192"/>
      <c r="C769" s="192"/>
      <c r="D769" s="192"/>
      <c r="E769" s="192"/>
      <c r="F769" s="328"/>
      <c r="G769" s="328"/>
      <c r="J769" s="192"/>
      <c r="K769" s="192"/>
      <c r="L769" s="327"/>
      <c r="M769" s="192"/>
      <c r="N769" t="str">
        <f>IFERROR(IF(VLOOKUP(Tb_Activiteiten[[#This Row],[Openstelling]],Tb_Openstelling[],2,0)=1,1,""),"")</f>
        <v/>
      </c>
      <c r="O769" s="192"/>
      <c r="P769" s="192"/>
      <c r="Q769" s="192"/>
      <c r="R769" s="192"/>
      <c r="S769" s="192"/>
      <c r="T769" s="192"/>
      <c r="U769" s="192"/>
      <c r="V769" s="192"/>
      <c r="W769" s="192"/>
      <c r="X769" s="192"/>
      <c r="Y769" s="192"/>
      <c r="Z769" s="192"/>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26"/>
      <c r="B770" s="192"/>
      <c r="C770" s="192"/>
      <c r="D770" s="192"/>
      <c r="E770" s="192"/>
      <c r="F770" s="328"/>
      <c r="G770" s="328"/>
      <c r="J770" s="192"/>
      <c r="K770" s="192"/>
      <c r="L770" s="327"/>
      <c r="M770" s="192"/>
      <c r="N770" t="str">
        <f>IFERROR(IF(VLOOKUP(Tb_Activiteiten[[#This Row],[Openstelling]],Tb_Openstelling[],2,0)=1,1,""),"")</f>
        <v/>
      </c>
      <c r="O770" s="192"/>
      <c r="P770" s="192"/>
      <c r="Q770" s="192"/>
      <c r="R770" s="192"/>
      <c r="S770" s="192"/>
      <c r="T770" s="192"/>
      <c r="U770" s="192"/>
      <c r="V770" s="192"/>
      <c r="W770" s="192"/>
      <c r="X770" s="192"/>
      <c r="Y770" s="192"/>
      <c r="Z770" s="192"/>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26"/>
      <c r="B771" s="192"/>
      <c r="C771" s="192"/>
      <c r="D771" s="192"/>
      <c r="E771" s="192"/>
      <c r="F771" s="328"/>
      <c r="G771" s="328"/>
      <c r="J771" s="192"/>
      <c r="K771" s="192"/>
      <c r="L771" s="327"/>
      <c r="M771" s="192"/>
      <c r="N771" t="str">
        <f>IFERROR(IF(VLOOKUP(Tb_Activiteiten[[#This Row],[Openstelling]],Tb_Openstelling[],2,0)=1,1,""),"")</f>
        <v/>
      </c>
      <c r="O771" s="192"/>
      <c r="P771" s="192"/>
      <c r="Q771" s="192"/>
      <c r="R771" s="192"/>
      <c r="S771" s="192"/>
      <c r="T771" s="192"/>
      <c r="U771" s="192"/>
      <c r="V771" s="192"/>
      <c r="W771" s="192"/>
      <c r="X771" s="192"/>
      <c r="Y771" s="192"/>
      <c r="Z771" s="192"/>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26"/>
      <c r="B772" s="192"/>
      <c r="C772" s="192"/>
      <c r="D772" s="192"/>
      <c r="E772" s="192"/>
      <c r="F772" s="328"/>
      <c r="G772" s="328"/>
      <c r="J772" s="192"/>
      <c r="K772" s="192"/>
      <c r="L772" s="327"/>
      <c r="M772" s="192"/>
      <c r="N772" t="str">
        <f>IFERROR(IF(VLOOKUP(Tb_Activiteiten[[#This Row],[Openstelling]],Tb_Openstelling[],2,0)=1,1,""),"")</f>
        <v/>
      </c>
      <c r="O772" s="192"/>
      <c r="P772" s="192"/>
      <c r="Q772" s="192"/>
      <c r="R772" s="192"/>
      <c r="S772" s="192"/>
      <c r="T772" s="192"/>
      <c r="U772" s="192"/>
      <c r="V772" s="192"/>
      <c r="W772" s="192"/>
      <c r="X772" s="192"/>
      <c r="Y772" s="192"/>
      <c r="Z772" s="192"/>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26"/>
      <c r="B773" s="192"/>
      <c r="C773" s="192"/>
      <c r="D773" s="192"/>
      <c r="E773" s="192"/>
      <c r="F773" s="328"/>
      <c r="G773" s="328"/>
      <c r="J773" s="192"/>
      <c r="K773" s="192"/>
      <c r="L773" s="327"/>
      <c r="M773" s="192"/>
      <c r="N773" t="str">
        <f>IFERROR(IF(VLOOKUP(Tb_Activiteiten[[#This Row],[Openstelling]],Tb_Openstelling[],2,0)=1,1,""),"")</f>
        <v/>
      </c>
      <c r="O773" s="192"/>
      <c r="P773" s="192"/>
      <c r="Q773" s="192"/>
      <c r="R773" s="192"/>
      <c r="S773" s="192"/>
      <c r="T773" s="192"/>
      <c r="U773" s="192"/>
      <c r="V773" s="192"/>
      <c r="W773" s="192"/>
      <c r="X773" s="192"/>
      <c r="Y773" s="192"/>
      <c r="Z773" s="192"/>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26"/>
      <c r="B774" s="192"/>
      <c r="C774" s="192"/>
      <c r="D774" s="192"/>
      <c r="E774" s="192"/>
      <c r="F774" s="328"/>
      <c r="G774" s="328"/>
      <c r="J774" s="192"/>
      <c r="K774" s="192"/>
      <c r="L774" s="327"/>
      <c r="M774" s="192"/>
      <c r="N774" t="str">
        <f>IFERROR(IF(VLOOKUP(Tb_Activiteiten[[#This Row],[Openstelling]],Tb_Openstelling[],2,0)=1,1,""),"")</f>
        <v/>
      </c>
      <c r="O774" s="192"/>
      <c r="P774" s="192"/>
      <c r="Q774" s="192"/>
      <c r="R774" s="192"/>
      <c r="S774" s="192"/>
      <c r="T774" s="192"/>
      <c r="U774" s="192"/>
      <c r="V774" s="192"/>
      <c r="W774" s="192"/>
      <c r="X774" s="192"/>
      <c r="Y774" s="192"/>
      <c r="Z774" s="192"/>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26"/>
      <c r="B775" s="192"/>
      <c r="C775" s="192"/>
      <c r="D775" s="192"/>
      <c r="E775" s="192"/>
      <c r="F775" s="328"/>
      <c r="G775" s="328"/>
      <c r="J775" s="192"/>
      <c r="K775" s="192"/>
      <c r="L775" s="327"/>
      <c r="M775" s="192"/>
      <c r="N775" t="str">
        <f>IFERROR(IF(VLOOKUP(Tb_Activiteiten[[#This Row],[Openstelling]],Tb_Openstelling[],2,0)=1,1,""),"")</f>
        <v/>
      </c>
      <c r="O775" s="192"/>
      <c r="P775" s="192"/>
      <c r="Q775" s="192"/>
      <c r="R775" s="192"/>
      <c r="S775" s="192"/>
      <c r="T775" s="192"/>
      <c r="U775" s="192"/>
      <c r="V775" s="192"/>
      <c r="W775" s="192"/>
      <c r="X775" s="192"/>
      <c r="Y775" s="192"/>
      <c r="Z775" s="192"/>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26"/>
      <c r="B776" s="192"/>
      <c r="C776" s="192"/>
      <c r="D776" s="192"/>
      <c r="E776" s="192"/>
      <c r="F776" s="328"/>
      <c r="G776" s="328"/>
      <c r="J776" s="192"/>
      <c r="K776" s="192"/>
      <c r="L776" s="327"/>
      <c r="M776" s="192"/>
      <c r="N776" t="str">
        <f>IFERROR(IF(VLOOKUP(Tb_Activiteiten[[#This Row],[Openstelling]],Tb_Openstelling[],2,0)=1,1,""),"")</f>
        <v/>
      </c>
      <c r="O776" s="192"/>
      <c r="P776" s="192"/>
      <c r="Q776" s="192"/>
      <c r="R776" s="192"/>
      <c r="S776" s="192"/>
      <c r="T776" s="192"/>
      <c r="U776" s="192"/>
      <c r="V776" s="192"/>
      <c r="W776" s="192"/>
      <c r="X776" s="192"/>
      <c r="Y776" s="192"/>
      <c r="Z776" s="192"/>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26"/>
      <c r="B777" s="192"/>
      <c r="C777" s="192"/>
      <c r="D777" s="192"/>
      <c r="E777" s="192"/>
      <c r="F777" s="328"/>
      <c r="G777" s="328"/>
      <c r="J777" s="192"/>
      <c r="K777" s="192"/>
      <c r="L777" s="327"/>
      <c r="M777" s="192"/>
      <c r="N777" t="str">
        <f>IFERROR(IF(VLOOKUP(Tb_Activiteiten[[#This Row],[Openstelling]],Tb_Openstelling[],2,0)=1,1,""),"")</f>
        <v/>
      </c>
      <c r="O777" s="192"/>
      <c r="P777" s="192"/>
      <c r="Q777" s="192"/>
      <c r="R777" s="192"/>
      <c r="S777" s="192"/>
      <c r="T777" s="192"/>
      <c r="U777" s="192"/>
      <c r="V777" s="192"/>
      <c r="W777" s="192"/>
      <c r="X777" s="192"/>
      <c r="Y777" s="192"/>
      <c r="Z777" s="192"/>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26"/>
      <c r="B778" s="192"/>
      <c r="C778" s="192"/>
      <c r="D778" s="192"/>
      <c r="E778" s="192"/>
      <c r="F778" s="328"/>
      <c r="G778" s="328"/>
      <c r="J778" s="192"/>
      <c r="K778" s="192"/>
      <c r="L778" s="327"/>
      <c r="M778" s="192"/>
      <c r="N778" t="str">
        <f>IFERROR(IF(VLOOKUP(Tb_Activiteiten[[#This Row],[Openstelling]],Tb_Openstelling[],2,0)=1,1,""),"")</f>
        <v/>
      </c>
      <c r="O778" s="192"/>
      <c r="P778" s="192"/>
      <c r="Q778" s="192"/>
      <c r="R778" s="192"/>
      <c r="S778" s="192"/>
      <c r="T778" s="192"/>
      <c r="U778" s="192"/>
      <c r="V778" s="192"/>
      <c r="W778" s="192"/>
      <c r="X778" s="192"/>
      <c r="Y778" s="192"/>
      <c r="Z778" s="192"/>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26"/>
      <c r="B779" s="192"/>
      <c r="C779" s="192"/>
      <c r="D779" s="192"/>
      <c r="E779" s="192"/>
      <c r="F779" s="328"/>
      <c r="G779" s="328"/>
      <c r="J779" s="192"/>
      <c r="K779" s="192"/>
      <c r="L779" s="327"/>
      <c r="M779" s="192"/>
      <c r="N779" t="str">
        <f>IFERROR(IF(VLOOKUP(Tb_Activiteiten[[#This Row],[Openstelling]],Tb_Openstelling[],2,0)=1,1,""),"")</f>
        <v/>
      </c>
      <c r="O779" s="192"/>
      <c r="P779" s="192"/>
      <c r="Q779" s="192"/>
      <c r="R779" s="192"/>
      <c r="S779" s="192"/>
      <c r="T779" s="192"/>
      <c r="U779" s="192"/>
      <c r="V779" s="192"/>
      <c r="W779" s="192"/>
      <c r="X779" s="192"/>
      <c r="Y779" s="192"/>
      <c r="Z779" s="192"/>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26"/>
      <c r="B780" s="192"/>
      <c r="C780" s="192"/>
      <c r="D780" s="192"/>
      <c r="E780" s="192"/>
      <c r="F780" s="328"/>
      <c r="G780" s="328"/>
      <c r="J780" s="192"/>
      <c r="K780" s="192"/>
      <c r="L780" s="327"/>
      <c r="M780" s="192"/>
      <c r="N780" t="str">
        <f>IFERROR(IF(VLOOKUP(Tb_Activiteiten[[#This Row],[Openstelling]],Tb_Openstelling[],2,0)=1,1,""),"")</f>
        <v/>
      </c>
      <c r="O780" s="192"/>
      <c r="P780" s="192"/>
      <c r="Q780" s="192"/>
      <c r="R780" s="192"/>
      <c r="S780" s="192"/>
      <c r="T780" s="192"/>
      <c r="U780" s="192"/>
      <c r="V780" s="192"/>
      <c r="W780" s="192"/>
      <c r="X780" s="192"/>
      <c r="Y780" s="192"/>
      <c r="Z780" s="192"/>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26"/>
      <c r="B781" s="192"/>
      <c r="C781" s="192"/>
      <c r="D781" s="192"/>
      <c r="E781" s="192"/>
      <c r="F781" s="328"/>
      <c r="G781" s="328"/>
      <c r="J781" s="192"/>
      <c r="K781" s="192"/>
      <c r="L781" s="327"/>
      <c r="M781" s="192"/>
      <c r="N781" t="str">
        <f>IFERROR(IF(VLOOKUP(Tb_Activiteiten[[#This Row],[Openstelling]],Tb_Openstelling[],2,0)=1,1,""),"")</f>
        <v/>
      </c>
      <c r="O781" s="192"/>
      <c r="P781" s="192"/>
      <c r="Q781" s="192"/>
      <c r="R781" s="192"/>
      <c r="S781" s="192"/>
      <c r="T781" s="192"/>
      <c r="U781" s="192"/>
      <c r="V781" s="192"/>
      <c r="W781" s="192"/>
      <c r="X781" s="192"/>
      <c r="Y781" s="192"/>
      <c r="Z781" s="192"/>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26"/>
      <c r="B782" s="192"/>
      <c r="C782" s="192"/>
      <c r="D782" s="192"/>
      <c r="E782" s="192"/>
      <c r="F782" s="328"/>
      <c r="G782" s="328"/>
      <c r="J782" s="192"/>
      <c r="K782" s="192"/>
      <c r="L782" s="327"/>
      <c r="M782" s="192"/>
      <c r="N782" t="str">
        <f>IFERROR(IF(VLOOKUP(Tb_Activiteiten[[#This Row],[Openstelling]],Tb_Openstelling[],2,0)=1,1,""),"")</f>
        <v/>
      </c>
      <c r="O782" s="192"/>
      <c r="P782" s="192"/>
      <c r="Q782" s="192"/>
      <c r="R782" s="192"/>
      <c r="S782" s="192"/>
      <c r="T782" s="192"/>
      <c r="U782" s="192"/>
      <c r="V782" s="192"/>
      <c r="W782" s="192"/>
      <c r="X782" s="192"/>
      <c r="Y782" s="192"/>
      <c r="Z782" s="192"/>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26"/>
      <c r="B783" s="192"/>
      <c r="C783" s="192"/>
      <c r="D783" s="192"/>
      <c r="E783" s="192"/>
      <c r="F783" s="328"/>
      <c r="G783" s="328"/>
      <c r="J783" s="192"/>
      <c r="K783" s="192"/>
      <c r="L783" s="327"/>
      <c r="M783" s="192"/>
      <c r="N783" t="str">
        <f>IFERROR(IF(VLOOKUP(Tb_Activiteiten[[#This Row],[Openstelling]],Tb_Openstelling[],2,0)=1,1,""),"")</f>
        <v/>
      </c>
      <c r="O783" s="192"/>
      <c r="P783" s="192"/>
      <c r="Q783" s="192"/>
      <c r="R783" s="192"/>
      <c r="S783" s="192"/>
      <c r="T783" s="192"/>
      <c r="U783" s="192"/>
      <c r="V783" s="192"/>
      <c r="W783" s="192"/>
      <c r="X783" s="192"/>
      <c r="Y783" s="192"/>
      <c r="Z783" s="192"/>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26"/>
      <c r="B784" s="192"/>
      <c r="C784" s="192"/>
      <c r="D784" s="192"/>
      <c r="E784" s="192"/>
      <c r="F784" s="328"/>
      <c r="G784" s="328"/>
      <c r="J784" s="192"/>
      <c r="K784" s="192"/>
      <c r="L784" s="327"/>
      <c r="M784" s="192"/>
      <c r="N784" t="str">
        <f>IFERROR(IF(VLOOKUP(Tb_Activiteiten[[#This Row],[Openstelling]],Tb_Openstelling[],2,0)=1,1,""),"")</f>
        <v/>
      </c>
      <c r="O784" s="192"/>
      <c r="P784" s="192"/>
      <c r="Q784" s="192"/>
      <c r="R784" s="192"/>
      <c r="S784" s="192"/>
      <c r="T784" s="192"/>
      <c r="U784" s="192"/>
      <c r="V784" s="192"/>
      <c r="W784" s="192"/>
      <c r="X784" s="192"/>
      <c r="Y784" s="192"/>
      <c r="Z784" s="192"/>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26"/>
      <c r="B785" s="192"/>
      <c r="C785" s="192"/>
      <c r="D785" s="192"/>
      <c r="E785" s="192"/>
      <c r="F785" s="328"/>
      <c r="G785" s="328"/>
      <c r="J785" s="192"/>
      <c r="K785" s="192"/>
      <c r="L785" s="327"/>
      <c r="M785" s="192"/>
      <c r="N785" t="str">
        <f>IFERROR(IF(VLOOKUP(Tb_Activiteiten[[#This Row],[Openstelling]],Tb_Openstelling[],2,0)=1,1,""),"")</f>
        <v/>
      </c>
      <c r="O785" s="192"/>
      <c r="P785" s="192"/>
      <c r="Q785" s="192"/>
      <c r="R785" s="192"/>
      <c r="S785" s="192"/>
      <c r="T785" s="192"/>
      <c r="U785" s="192"/>
      <c r="V785" s="192"/>
      <c r="W785" s="192"/>
      <c r="X785" s="192"/>
      <c r="Y785" s="192"/>
      <c r="Z785" s="192"/>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26"/>
      <c r="B786" s="192"/>
      <c r="C786" s="192"/>
      <c r="D786" s="192"/>
      <c r="E786" s="192"/>
      <c r="F786" s="328"/>
      <c r="G786" s="328"/>
      <c r="J786" s="192"/>
      <c r="K786" s="192"/>
      <c r="L786" s="327"/>
      <c r="M786" s="192"/>
      <c r="N786" t="str">
        <f>IFERROR(IF(VLOOKUP(Tb_Activiteiten[[#This Row],[Openstelling]],Tb_Openstelling[],2,0)=1,1,""),"")</f>
        <v/>
      </c>
      <c r="O786" s="192"/>
      <c r="P786" s="192"/>
      <c r="Q786" s="192"/>
      <c r="R786" s="192"/>
      <c r="S786" s="192"/>
      <c r="T786" s="192"/>
      <c r="U786" s="192"/>
      <c r="V786" s="192"/>
      <c r="W786" s="192"/>
      <c r="X786" s="192"/>
      <c r="Y786" s="192"/>
      <c r="Z786" s="192"/>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26"/>
      <c r="B787" s="192"/>
      <c r="C787" s="192"/>
      <c r="D787" s="192"/>
      <c r="E787" s="192"/>
      <c r="F787" s="328"/>
      <c r="G787" s="328"/>
      <c r="J787" s="192"/>
      <c r="K787" s="192"/>
      <c r="L787" s="327"/>
      <c r="M787" s="192"/>
      <c r="N787" t="str">
        <f>IFERROR(IF(VLOOKUP(Tb_Activiteiten[[#This Row],[Openstelling]],Tb_Openstelling[],2,0)=1,1,""),"")</f>
        <v/>
      </c>
      <c r="O787" s="192"/>
      <c r="P787" s="192"/>
      <c r="Q787" s="192"/>
      <c r="R787" s="192"/>
      <c r="S787" s="192"/>
      <c r="T787" s="192"/>
      <c r="U787" s="192"/>
      <c r="V787" s="192"/>
      <c r="W787" s="192"/>
      <c r="X787" s="192"/>
      <c r="Y787" s="192"/>
      <c r="Z787" s="192"/>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26"/>
      <c r="B788" s="192"/>
      <c r="C788" s="192"/>
      <c r="D788" s="192"/>
      <c r="E788" s="192"/>
      <c r="F788" s="328"/>
      <c r="G788" s="328"/>
      <c r="J788" s="192"/>
      <c r="K788" s="192"/>
      <c r="L788" s="327"/>
      <c r="M788" s="192"/>
      <c r="N788" t="str">
        <f>IFERROR(IF(VLOOKUP(Tb_Activiteiten[[#This Row],[Openstelling]],Tb_Openstelling[],2,0)=1,1,""),"")</f>
        <v/>
      </c>
      <c r="O788" s="192"/>
      <c r="P788" s="192"/>
      <c r="Q788" s="192"/>
      <c r="R788" s="192"/>
      <c r="S788" s="192"/>
      <c r="T788" s="192"/>
      <c r="U788" s="192"/>
      <c r="V788" s="192"/>
      <c r="W788" s="192"/>
      <c r="X788" s="192"/>
      <c r="Y788" s="192"/>
      <c r="Z788" s="192"/>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26"/>
      <c r="B789" s="192"/>
      <c r="C789" s="192"/>
      <c r="D789" s="192"/>
      <c r="E789" s="192"/>
      <c r="F789" s="328"/>
      <c r="G789" s="328"/>
      <c r="J789" s="192"/>
      <c r="K789" s="192"/>
      <c r="L789" s="327"/>
      <c r="M789" s="192"/>
      <c r="N789" t="str">
        <f>IFERROR(IF(VLOOKUP(Tb_Activiteiten[[#This Row],[Openstelling]],Tb_Openstelling[],2,0)=1,1,""),"")</f>
        <v/>
      </c>
      <c r="O789" s="192"/>
      <c r="P789" s="192"/>
      <c r="Q789" s="192"/>
      <c r="R789" s="192"/>
      <c r="S789" s="192"/>
      <c r="T789" s="192"/>
      <c r="U789" s="192"/>
      <c r="V789" s="192"/>
      <c r="W789" s="192"/>
      <c r="X789" s="192"/>
      <c r="Y789" s="192"/>
      <c r="Z789" s="192"/>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26"/>
      <c r="B790" s="192"/>
      <c r="C790" s="192"/>
      <c r="D790" s="192"/>
      <c r="E790" s="192"/>
      <c r="F790" s="328"/>
      <c r="G790" s="328"/>
      <c r="J790" s="192"/>
      <c r="K790" s="192"/>
      <c r="L790" s="327"/>
      <c r="M790" s="192"/>
      <c r="N790" t="str">
        <f>IFERROR(IF(VLOOKUP(Tb_Activiteiten[[#This Row],[Openstelling]],Tb_Openstelling[],2,0)=1,1,""),"")</f>
        <v/>
      </c>
      <c r="O790" s="192"/>
      <c r="P790" s="192"/>
      <c r="Q790" s="192"/>
      <c r="R790" s="192"/>
      <c r="S790" s="192"/>
      <c r="T790" s="192"/>
      <c r="U790" s="192"/>
      <c r="V790" s="192"/>
      <c r="W790" s="192"/>
      <c r="X790" s="192"/>
      <c r="Y790" s="192"/>
      <c r="Z790" s="192"/>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26"/>
      <c r="B791" s="192"/>
      <c r="C791" s="192"/>
      <c r="D791" s="192"/>
      <c r="E791" s="192"/>
      <c r="F791" s="328"/>
      <c r="G791" s="328"/>
      <c r="J791" s="192"/>
      <c r="K791" s="192"/>
      <c r="L791" s="327"/>
      <c r="M791" s="192"/>
      <c r="N791" t="str">
        <f>IFERROR(IF(VLOOKUP(Tb_Activiteiten[[#This Row],[Openstelling]],Tb_Openstelling[],2,0)=1,1,""),"")</f>
        <v/>
      </c>
      <c r="O791" s="192"/>
      <c r="P791" s="192"/>
      <c r="Q791" s="192"/>
      <c r="R791" s="192"/>
      <c r="S791" s="192"/>
      <c r="T791" s="192"/>
      <c r="U791" s="192"/>
      <c r="V791" s="192"/>
      <c r="W791" s="192"/>
      <c r="X791" s="192"/>
      <c r="Y791" s="192"/>
      <c r="Z791" s="192"/>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26"/>
      <c r="B792" s="192"/>
      <c r="C792" s="192"/>
      <c r="D792" s="192"/>
      <c r="E792" s="192"/>
      <c r="F792" s="328"/>
      <c r="G792" s="328"/>
      <c r="J792" s="192"/>
      <c r="K792" s="192"/>
      <c r="L792" s="327"/>
      <c r="M792" s="192"/>
      <c r="N792" t="str">
        <f>IFERROR(IF(VLOOKUP(Tb_Activiteiten[[#This Row],[Openstelling]],Tb_Openstelling[],2,0)=1,1,""),"")</f>
        <v/>
      </c>
      <c r="O792" s="192"/>
      <c r="P792" s="192"/>
      <c r="Q792" s="192"/>
      <c r="R792" s="192"/>
      <c r="S792" s="192"/>
      <c r="T792" s="192"/>
      <c r="U792" s="192"/>
      <c r="V792" s="192"/>
      <c r="W792" s="192"/>
      <c r="X792" s="192"/>
      <c r="Y792" s="192"/>
      <c r="Z792" s="192"/>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26"/>
      <c r="B793" s="192"/>
      <c r="C793" s="192"/>
      <c r="D793" s="192"/>
      <c r="E793" s="192"/>
      <c r="F793" s="328"/>
      <c r="G793" s="328"/>
      <c r="J793" s="192"/>
      <c r="K793" s="192"/>
      <c r="L793" s="327"/>
      <c r="M793" s="192"/>
      <c r="N793" t="str">
        <f>IFERROR(IF(VLOOKUP(Tb_Activiteiten[[#This Row],[Openstelling]],Tb_Openstelling[],2,0)=1,1,""),"")</f>
        <v/>
      </c>
      <c r="O793" s="192"/>
      <c r="P793" s="192"/>
      <c r="Q793" s="192"/>
      <c r="R793" s="192"/>
      <c r="S793" s="192"/>
      <c r="T793" s="192"/>
      <c r="U793" s="192"/>
      <c r="V793" s="192"/>
      <c r="W793" s="192"/>
      <c r="X793" s="192"/>
      <c r="Y793" s="192"/>
      <c r="Z793" s="192"/>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26"/>
      <c r="B794" s="192"/>
      <c r="C794" s="192"/>
      <c r="D794" s="192"/>
      <c r="E794" s="192"/>
      <c r="F794" s="328"/>
      <c r="G794" s="328"/>
      <c r="J794" s="192"/>
      <c r="K794" s="192"/>
      <c r="L794" s="327"/>
      <c r="M794" s="192"/>
      <c r="N794" t="str">
        <f>IFERROR(IF(VLOOKUP(Tb_Activiteiten[[#This Row],[Openstelling]],Tb_Openstelling[],2,0)=1,1,""),"")</f>
        <v/>
      </c>
      <c r="O794" s="192"/>
      <c r="P794" s="192"/>
      <c r="Q794" s="192"/>
      <c r="R794" s="192"/>
      <c r="S794" s="192"/>
      <c r="T794" s="192"/>
      <c r="U794" s="192"/>
      <c r="V794" s="192"/>
      <c r="W794" s="192"/>
      <c r="X794" s="192"/>
      <c r="Y794" s="192"/>
      <c r="Z794" s="192"/>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26"/>
      <c r="B795" s="192"/>
      <c r="C795" s="192"/>
      <c r="D795" s="192"/>
      <c r="E795" s="192"/>
      <c r="F795" s="328"/>
      <c r="G795" s="328"/>
      <c r="J795" s="192"/>
      <c r="K795" s="192"/>
      <c r="L795" s="327"/>
      <c r="M795" s="192"/>
      <c r="N795" t="str">
        <f>IFERROR(IF(VLOOKUP(Tb_Activiteiten[[#This Row],[Openstelling]],Tb_Openstelling[],2,0)=1,1,""),"")</f>
        <v/>
      </c>
      <c r="O795" s="192"/>
      <c r="P795" s="192"/>
      <c r="Q795" s="192"/>
      <c r="R795" s="192"/>
      <c r="S795" s="192"/>
      <c r="T795" s="192"/>
      <c r="U795" s="192"/>
      <c r="V795" s="192"/>
      <c r="W795" s="192"/>
      <c r="X795" s="192"/>
      <c r="Y795" s="192"/>
      <c r="Z795" s="192"/>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26"/>
      <c r="B796" s="192"/>
      <c r="C796" s="192"/>
      <c r="D796" s="192"/>
      <c r="E796" s="192"/>
      <c r="F796" s="328"/>
      <c r="G796" s="328"/>
      <c r="J796" s="192"/>
      <c r="K796" s="192"/>
      <c r="L796" s="327"/>
      <c r="M796" s="192"/>
      <c r="N796" t="str">
        <f>IFERROR(IF(VLOOKUP(Tb_Activiteiten[[#This Row],[Openstelling]],Tb_Openstelling[],2,0)=1,1,""),"")</f>
        <v/>
      </c>
      <c r="O796" s="192"/>
      <c r="P796" s="192"/>
      <c r="Q796" s="192"/>
      <c r="R796" s="192"/>
      <c r="S796" s="192"/>
      <c r="T796" s="192"/>
      <c r="U796" s="192"/>
      <c r="V796" s="192"/>
      <c r="W796" s="192"/>
      <c r="X796" s="192"/>
      <c r="Y796" s="192"/>
      <c r="Z796" s="192"/>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26"/>
      <c r="B797" s="192"/>
      <c r="C797" s="192"/>
      <c r="D797" s="192"/>
      <c r="E797" s="192"/>
      <c r="F797" s="328"/>
      <c r="G797" s="328"/>
      <c r="J797" s="192"/>
      <c r="K797" s="192"/>
      <c r="L797" s="327"/>
      <c r="M797" s="192"/>
      <c r="N797" t="str">
        <f>IFERROR(IF(VLOOKUP(Tb_Activiteiten[[#This Row],[Openstelling]],Tb_Openstelling[],2,0)=1,1,""),"")</f>
        <v/>
      </c>
      <c r="O797" s="192"/>
      <c r="P797" s="192"/>
      <c r="Q797" s="192"/>
      <c r="R797" s="192"/>
      <c r="S797" s="192"/>
      <c r="T797" s="192"/>
      <c r="U797" s="192"/>
      <c r="V797" s="192"/>
      <c r="W797" s="192"/>
      <c r="X797" s="192"/>
      <c r="Y797" s="192"/>
      <c r="Z797" s="192"/>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26"/>
      <c r="B798" s="192"/>
      <c r="C798" s="192"/>
      <c r="D798" s="192"/>
      <c r="E798" s="192"/>
      <c r="F798" s="328"/>
      <c r="G798" s="328"/>
      <c r="J798" s="192"/>
      <c r="K798" s="192"/>
      <c r="L798" s="327"/>
      <c r="M798" s="192"/>
      <c r="N798" t="str">
        <f>IFERROR(IF(VLOOKUP(Tb_Activiteiten[[#This Row],[Openstelling]],Tb_Openstelling[],2,0)=1,1,""),"")</f>
        <v/>
      </c>
      <c r="O798" s="192"/>
      <c r="P798" s="192"/>
      <c r="Q798" s="192"/>
      <c r="R798" s="192"/>
      <c r="S798" s="192"/>
      <c r="T798" s="192"/>
      <c r="U798" s="192"/>
      <c r="V798" s="192"/>
      <c r="W798" s="192"/>
      <c r="X798" s="192"/>
      <c r="Y798" s="192"/>
      <c r="Z798" s="192"/>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26"/>
      <c r="B799" s="192"/>
      <c r="C799" s="192"/>
      <c r="D799" s="192"/>
      <c r="E799" s="192"/>
      <c r="F799" s="328"/>
      <c r="G799" s="328"/>
      <c r="J799" s="192"/>
      <c r="K799" s="192"/>
      <c r="L799" s="327"/>
      <c r="M799" s="192"/>
      <c r="N799" t="str">
        <f>IFERROR(IF(VLOOKUP(Tb_Activiteiten[[#This Row],[Openstelling]],Tb_Openstelling[],2,0)=1,1,""),"")</f>
        <v/>
      </c>
      <c r="O799" s="192"/>
      <c r="P799" s="192"/>
      <c r="Q799" s="192"/>
      <c r="R799" s="192"/>
      <c r="S799" s="192"/>
      <c r="T799" s="192"/>
      <c r="U799" s="192"/>
      <c r="V799" s="192"/>
      <c r="W799" s="192"/>
      <c r="X799" s="192"/>
      <c r="Y799" s="192"/>
      <c r="Z799" s="192"/>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26"/>
      <c r="B800" s="192"/>
      <c r="C800" s="192"/>
      <c r="D800" s="192"/>
      <c r="E800" s="192"/>
      <c r="F800" s="328"/>
      <c r="G800" s="328"/>
      <c r="J800" s="192"/>
      <c r="K800" s="192"/>
      <c r="L800" s="327"/>
      <c r="M800" s="192"/>
      <c r="N800" t="str">
        <f>IFERROR(IF(VLOOKUP(Tb_Activiteiten[[#This Row],[Openstelling]],Tb_Openstelling[],2,0)=1,1,""),"")</f>
        <v/>
      </c>
      <c r="O800" s="192"/>
      <c r="P800" s="192"/>
      <c r="Q800" s="192"/>
      <c r="R800" s="192"/>
      <c r="S800" s="192"/>
      <c r="T800" s="192"/>
      <c r="U800" s="192"/>
      <c r="V800" s="192"/>
      <c r="W800" s="192"/>
      <c r="X800" s="192"/>
      <c r="Y800" s="192"/>
      <c r="Z800" s="192"/>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26"/>
      <c r="B801" s="192"/>
      <c r="C801" s="192"/>
      <c r="D801" s="192"/>
      <c r="E801" s="192"/>
      <c r="F801" s="328"/>
      <c r="G801" s="328"/>
      <c r="J801" s="192"/>
      <c r="K801" s="192"/>
      <c r="L801" s="327"/>
      <c r="M801" s="192"/>
      <c r="N801" t="str">
        <f>IFERROR(IF(VLOOKUP(Tb_Activiteiten[[#This Row],[Openstelling]],Tb_Openstelling[],2,0)=1,1,""),"")</f>
        <v/>
      </c>
      <c r="O801" s="192"/>
      <c r="P801" s="192"/>
      <c r="Q801" s="192"/>
      <c r="R801" s="192"/>
      <c r="S801" s="192"/>
      <c r="T801" s="192"/>
      <c r="U801" s="192"/>
      <c r="V801" s="192"/>
      <c r="W801" s="192"/>
      <c r="X801" s="192"/>
      <c r="Y801" s="192"/>
      <c r="Z801" s="192"/>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26"/>
      <c r="B802" s="192"/>
      <c r="C802" s="192"/>
      <c r="D802" s="192"/>
      <c r="E802" s="192"/>
      <c r="F802" s="328"/>
      <c r="G802" s="328"/>
      <c r="J802" s="192"/>
      <c r="K802" s="192"/>
      <c r="L802" s="327"/>
      <c r="M802" s="192"/>
      <c r="N802" t="str">
        <f>IFERROR(IF(VLOOKUP(Tb_Activiteiten[[#This Row],[Openstelling]],Tb_Openstelling[],2,0)=1,1,""),"")</f>
        <v/>
      </c>
      <c r="O802" s="192"/>
      <c r="P802" s="192"/>
      <c r="Q802" s="192"/>
      <c r="R802" s="192"/>
      <c r="S802" s="192"/>
      <c r="T802" s="192"/>
      <c r="U802" s="192"/>
      <c r="V802" s="192"/>
      <c r="W802" s="192"/>
      <c r="X802" s="192"/>
      <c r="Y802" s="192"/>
      <c r="Z802" s="192"/>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26"/>
      <c r="B803" s="192"/>
      <c r="C803" s="192"/>
      <c r="D803" s="192"/>
      <c r="E803" s="192"/>
      <c r="F803" s="328"/>
      <c r="G803" s="328"/>
      <c r="J803" s="192"/>
      <c r="K803" s="192"/>
      <c r="L803" s="327"/>
      <c r="M803" s="192"/>
      <c r="N803" t="str">
        <f>IFERROR(IF(VLOOKUP(Tb_Activiteiten[[#This Row],[Openstelling]],Tb_Openstelling[],2,0)=1,1,""),"")</f>
        <v/>
      </c>
      <c r="O803" s="192"/>
      <c r="P803" s="192"/>
      <c r="Q803" s="192"/>
      <c r="R803" s="192"/>
      <c r="S803" s="192"/>
      <c r="T803" s="192"/>
      <c r="U803" s="192"/>
      <c r="V803" s="192"/>
      <c r="W803" s="192"/>
      <c r="X803" s="192"/>
      <c r="Y803" s="192"/>
      <c r="Z803" s="192"/>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26"/>
      <c r="B804" s="192"/>
      <c r="C804" s="192"/>
      <c r="D804" s="192"/>
      <c r="E804" s="192"/>
      <c r="F804" s="328"/>
      <c r="G804" s="328"/>
      <c r="J804" s="192"/>
      <c r="K804" s="192"/>
      <c r="L804" s="327"/>
      <c r="M804" s="192"/>
      <c r="N804" t="str">
        <f>IFERROR(IF(VLOOKUP(Tb_Activiteiten[[#This Row],[Openstelling]],Tb_Openstelling[],2,0)=1,1,""),"")</f>
        <v/>
      </c>
      <c r="O804" s="192"/>
      <c r="P804" s="192"/>
      <c r="Q804" s="192"/>
      <c r="R804" s="192"/>
      <c r="S804" s="192"/>
      <c r="T804" s="192"/>
      <c r="U804" s="192"/>
      <c r="V804" s="192"/>
      <c r="W804" s="192"/>
      <c r="X804" s="192"/>
      <c r="Y804" s="192"/>
      <c r="Z804" s="192"/>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26"/>
      <c r="B805" s="192"/>
      <c r="C805" s="192"/>
      <c r="D805" s="192"/>
      <c r="E805" s="192"/>
      <c r="F805" s="328"/>
      <c r="G805" s="328"/>
      <c r="J805" s="192"/>
      <c r="K805" s="192"/>
      <c r="L805" s="327"/>
      <c r="M805" s="192"/>
      <c r="N805" t="str">
        <f>IFERROR(IF(VLOOKUP(Tb_Activiteiten[[#This Row],[Openstelling]],Tb_Openstelling[],2,0)=1,1,""),"")</f>
        <v/>
      </c>
      <c r="O805" s="192"/>
      <c r="P805" s="192"/>
      <c r="Q805" s="192"/>
      <c r="R805" s="192"/>
      <c r="S805" s="192"/>
      <c r="T805" s="192"/>
      <c r="U805" s="192"/>
      <c r="V805" s="192"/>
      <c r="W805" s="192"/>
      <c r="X805" s="192"/>
      <c r="Y805" s="192"/>
      <c r="Z805" s="192"/>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26"/>
      <c r="B806" s="192"/>
      <c r="C806" s="192"/>
      <c r="D806" s="192"/>
      <c r="E806" s="192"/>
      <c r="F806" s="328"/>
      <c r="G806" s="328"/>
      <c r="J806" s="192"/>
      <c r="K806" s="192"/>
      <c r="L806" s="327"/>
      <c r="M806" s="192"/>
      <c r="N806" t="str">
        <f>IFERROR(IF(VLOOKUP(Tb_Activiteiten[[#This Row],[Openstelling]],Tb_Openstelling[],2,0)=1,1,""),"")</f>
        <v/>
      </c>
      <c r="O806" s="192"/>
      <c r="P806" s="192"/>
      <c r="Q806" s="192"/>
      <c r="R806" s="192"/>
      <c r="S806" s="192"/>
      <c r="T806" s="192"/>
      <c r="U806" s="192"/>
      <c r="V806" s="192"/>
      <c r="W806" s="192"/>
      <c r="X806" s="192"/>
      <c r="Y806" s="192"/>
      <c r="Z806" s="192"/>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26"/>
      <c r="B807" s="192"/>
      <c r="C807" s="192"/>
      <c r="D807" s="192"/>
      <c r="E807" s="192"/>
      <c r="F807" s="328"/>
      <c r="G807" s="328"/>
      <c r="J807" s="192"/>
      <c r="K807" s="192"/>
      <c r="L807" s="327"/>
      <c r="M807" s="192"/>
      <c r="N807" t="str">
        <f>IFERROR(IF(VLOOKUP(Tb_Activiteiten[[#This Row],[Openstelling]],Tb_Openstelling[],2,0)=1,1,""),"")</f>
        <v/>
      </c>
      <c r="O807" s="192"/>
      <c r="P807" s="192"/>
      <c r="Q807" s="192"/>
      <c r="R807" s="192"/>
      <c r="S807" s="192"/>
      <c r="T807" s="192"/>
      <c r="U807" s="192"/>
      <c r="V807" s="192"/>
      <c r="W807" s="192"/>
      <c r="X807" s="192"/>
      <c r="Y807" s="192"/>
      <c r="Z807" s="192"/>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26"/>
      <c r="B808" s="192"/>
      <c r="C808" s="192"/>
      <c r="D808" s="192"/>
      <c r="E808" s="192"/>
      <c r="F808" s="328"/>
      <c r="G808" s="328"/>
      <c r="J808" s="192"/>
      <c r="K808" s="192"/>
      <c r="L808" s="327"/>
      <c r="M808" s="192"/>
      <c r="N808" t="str">
        <f>IFERROR(IF(VLOOKUP(Tb_Activiteiten[[#This Row],[Openstelling]],Tb_Openstelling[],2,0)=1,1,""),"")</f>
        <v/>
      </c>
      <c r="O808" s="192"/>
      <c r="P808" s="192"/>
      <c r="Q808" s="192"/>
      <c r="R808" s="192"/>
      <c r="S808" s="192"/>
      <c r="T808" s="192"/>
      <c r="U808" s="192"/>
      <c r="V808" s="192"/>
      <c r="W808" s="192"/>
      <c r="X808" s="192"/>
      <c r="Y808" s="192"/>
      <c r="Z808" s="192"/>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26"/>
      <c r="B809" s="192"/>
      <c r="C809" s="192"/>
      <c r="D809" s="192"/>
      <c r="E809" s="192"/>
      <c r="F809" s="328"/>
      <c r="G809" s="328"/>
      <c r="J809" s="192"/>
      <c r="K809" s="192"/>
      <c r="L809" s="327"/>
      <c r="M809" s="192"/>
      <c r="N809" t="str">
        <f>IFERROR(IF(VLOOKUP(Tb_Activiteiten[[#This Row],[Openstelling]],Tb_Openstelling[],2,0)=1,1,""),"")</f>
        <v/>
      </c>
      <c r="O809" s="192"/>
      <c r="P809" s="192"/>
      <c r="Q809" s="192"/>
      <c r="R809" s="192"/>
      <c r="S809" s="192"/>
      <c r="T809" s="192"/>
      <c r="U809" s="192"/>
      <c r="V809" s="192"/>
      <c r="W809" s="192"/>
      <c r="X809" s="192"/>
      <c r="Y809" s="192"/>
      <c r="Z809" s="192"/>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26"/>
      <c r="B810" s="192"/>
      <c r="C810" s="192"/>
      <c r="D810" s="192"/>
      <c r="E810" s="192"/>
      <c r="F810" s="328"/>
      <c r="G810" s="328"/>
      <c r="J810" s="192"/>
      <c r="K810" s="192"/>
      <c r="L810" s="327"/>
      <c r="M810" s="192"/>
      <c r="N810" t="str">
        <f>IFERROR(IF(VLOOKUP(Tb_Activiteiten[[#This Row],[Openstelling]],Tb_Openstelling[],2,0)=1,1,""),"")</f>
        <v/>
      </c>
      <c r="O810" s="192"/>
      <c r="P810" s="192"/>
      <c r="Q810" s="192"/>
      <c r="R810" s="192"/>
      <c r="S810" s="192"/>
      <c r="T810" s="192"/>
      <c r="U810" s="192"/>
      <c r="V810" s="192"/>
      <c r="W810" s="192"/>
      <c r="X810" s="192"/>
      <c r="Y810" s="192"/>
      <c r="Z810" s="192"/>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26"/>
      <c r="B811" s="192"/>
      <c r="C811" s="192"/>
      <c r="D811" s="192"/>
      <c r="E811" s="192"/>
      <c r="F811" s="328"/>
      <c r="G811" s="328"/>
      <c r="J811" s="192"/>
      <c r="K811" s="192"/>
      <c r="L811" s="327"/>
      <c r="M811" s="192"/>
      <c r="N811" t="str">
        <f>IFERROR(IF(VLOOKUP(Tb_Activiteiten[[#This Row],[Openstelling]],Tb_Openstelling[],2,0)=1,1,""),"")</f>
        <v/>
      </c>
      <c r="O811" s="192"/>
      <c r="P811" s="192"/>
      <c r="Q811" s="192"/>
      <c r="R811" s="192"/>
      <c r="S811" s="192"/>
      <c r="T811" s="192"/>
      <c r="U811" s="192"/>
      <c r="V811" s="192"/>
      <c r="W811" s="192"/>
      <c r="X811" s="192"/>
      <c r="Y811" s="192"/>
      <c r="Z811" s="192"/>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26"/>
      <c r="B812" s="192"/>
      <c r="C812" s="192"/>
      <c r="D812" s="192"/>
      <c r="E812" s="192"/>
      <c r="F812" s="328"/>
      <c r="G812" s="328"/>
      <c r="J812" s="192"/>
      <c r="K812" s="192"/>
      <c r="L812" s="327"/>
      <c r="M812" s="192"/>
      <c r="N812" t="str">
        <f>IFERROR(IF(VLOOKUP(Tb_Activiteiten[[#This Row],[Openstelling]],Tb_Openstelling[],2,0)=1,1,""),"")</f>
        <v/>
      </c>
      <c r="O812" s="192"/>
      <c r="P812" s="192"/>
      <c r="Q812" s="192"/>
      <c r="R812" s="192"/>
      <c r="S812" s="192"/>
      <c r="T812" s="192"/>
      <c r="U812" s="192"/>
      <c r="V812" s="192"/>
      <c r="W812" s="192"/>
      <c r="X812" s="192"/>
      <c r="Y812" s="192"/>
      <c r="Z812" s="192"/>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26"/>
      <c r="B813" s="192"/>
      <c r="C813" s="192"/>
      <c r="D813" s="192"/>
      <c r="E813" s="192"/>
      <c r="F813" s="328"/>
      <c r="G813" s="328"/>
      <c r="J813" s="192"/>
      <c r="K813" s="192"/>
      <c r="L813" s="327"/>
      <c r="M813" s="192"/>
      <c r="N813" t="str">
        <f>IFERROR(IF(VLOOKUP(Tb_Activiteiten[[#This Row],[Openstelling]],Tb_Openstelling[],2,0)=1,1,""),"")</f>
        <v/>
      </c>
      <c r="O813" s="192"/>
      <c r="P813" s="192"/>
      <c r="Q813" s="192"/>
      <c r="R813" s="192"/>
      <c r="S813" s="192"/>
      <c r="T813" s="192"/>
      <c r="U813" s="192"/>
      <c r="V813" s="192"/>
      <c r="W813" s="192"/>
      <c r="X813" s="192"/>
      <c r="Y813" s="192"/>
      <c r="Z813" s="192"/>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26"/>
      <c r="B814" s="192"/>
      <c r="C814" s="192"/>
      <c r="D814" s="192"/>
      <c r="E814" s="192"/>
      <c r="F814" s="328"/>
      <c r="G814" s="328"/>
      <c r="J814" s="192"/>
      <c r="K814" s="192"/>
      <c r="L814" s="327"/>
      <c r="M814" s="192"/>
      <c r="N814" t="str">
        <f>IFERROR(IF(VLOOKUP(Tb_Activiteiten[[#This Row],[Openstelling]],Tb_Openstelling[],2,0)=1,1,""),"")</f>
        <v/>
      </c>
      <c r="O814" s="192"/>
      <c r="P814" s="192"/>
      <c r="Q814" s="192"/>
      <c r="R814" s="192"/>
      <c r="S814" s="192"/>
      <c r="T814" s="192"/>
      <c r="U814" s="192"/>
      <c r="V814" s="192"/>
      <c r="W814" s="192"/>
      <c r="X814" s="192"/>
      <c r="Y814" s="192"/>
      <c r="Z814" s="192"/>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26"/>
      <c r="B815" s="192"/>
      <c r="C815" s="192"/>
      <c r="D815" s="192"/>
      <c r="E815" s="192"/>
      <c r="F815" s="328"/>
      <c r="G815" s="328"/>
      <c r="J815" s="192"/>
      <c r="K815" s="192"/>
      <c r="L815" s="327"/>
      <c r="M815" s="192"/>
      <c r="N815" t="str">
        <f>IFERROR(IF(VLOOKUP(Tb_Activiteiten[[#This Row],[Openstelling]],Tb_Openstelling[],2,0)=1,1,""),"")</f>
        <v/>
      </c>
      <c r="O815" s="192"/>
      <c r="P815" s="192"/>
      <c r="Q815" s="192"/>
      <c r="R815" s="192"/>
      <c r="S815" s="192"/>
      <c r="T815" s="192"/>
      <c r="U815" s="192"/>
      <c r="V815" s="192"/>
      <c r="W815" s="192"/>
      <c r="X815" s="192"/>
      <c r="Y815" s="192"/>
      <c r="Z815" s="192"/>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26"/>
      <c r="B816" s="192"/>
      <c r="C816" s="192"/>
      <c r="D816" s="192"/>
      <c r="E816" s="192"/>
      <c r="F816" s="328"/>
      <c r="G816" s="328"/>
      <c r="J816" s="192"/>
      <c r="K816" s="192"/>
      <c r="L816" s="327"/>
      <c r="M816" s="192"/>
      <c r="N816" t="str">
        <f>IFERROR(IF(VLOOKUP(Tb_Activiteiten[[#This Row],[Openstelling]],Tb_Openstelling[],2,0)=1,1,""),"")</f>
        <v/>
      </c>
      <c r="O816" s="192"/>
      <c r="P816" s="192"/>
      <c r="Q816" s="192"/>
      <c r="R816" s="192"/>
      <c r="S816" s="192"/>
      <c r="T816" s="192"/>
      <c r="U816" s="192"/>
      <c r="V816" s="192"/>
      <c r="W816" s="192"/>
      <c r="X816" s="192"/>
      <c r="Y816" s="192"/>
      <c r="Z816" s="192"/>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26"/>
      <c r="B817" s="192"/>
      <c r="C817" s="192"/>
      <c r="D817" s="192"/>
      <c r="E817" s="192"/>
      <c r="F817" s="328"/>
      <c r="G817" s="328"/>
      <c r="J817" s="192"/>
      <c r="K817" s="192"/>
      <c r="L817" s="327"/>
      <c r="M817" s="192"/>
      <c r="N817" t="str">
        <f>IFERROR(IF(VLOOKUP(Tb_Activiteiten[[#This Row],[Openstelling]],Tb_Openstelling[],2,0)=1,1,""),"")</f>
        <v/>
      </c>
      <c r="O817" s="192"/>
      <c r="P817" s="192"/>
      <c r="Q817" s="192"/>
      <c r="R817" s="192"/>
      <c r="S817" s="192"/>
      <c r="T817" s="192"/>
      <c r="U817" s="192"/>
      <c r="V817" s="192"/>
      <c r="W817" s="192"/>
      <c r="X817" s="192"/>
      <c r="Y817" s="192"/>
      <c r="Z817" s="192"/>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26"/>
      <c r="B818" s="192"/>
      <c r="C818" s="192"/>
      <c r="D818" s="192"/>
      <c r="E818" s="192"/>
      <c r="F818" s="328"/>
      <c r="G818" s="328"/>
      <c r="J818" s="192"/>
      <c r="K818" s="192"/>
      <c r="L818" s="327"/>
      <c r="M818" s="192"/>
      <c r="N818" t="str">
        <f>IFERROR(IF(VLOOKUP(Tb_Activiteiten[[#This Row],[Openstelling]],Tb_Openstelling[],2,0)=1,1,""),"")</f>
        <v/>
      </c>
      <c r="O818" s="192"/>
      <c r="P818" s="192"/>
      <c r="Q818" s="192"/>
      <c r="R818" s="192"/>
      <c r="S818" s="192"/>
      <c r="T818" s="192"/>
      <c r="U818" s="192"/>
      <c r="V818" s="192"/>
      <c r="W818" s="192"/>
      <c r="X818" s="192"/>
      <c r="Y818" s="192"/>
      <c r="Z818" s="192"/>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26"/>
      <c r="B819" s="192"/>
      <c r="C819" s="192"/>
      <c r="D819" s="192"/>
      <c r="E819" s="192"/>
      <c r="F819" s="328"/>
      <c r="G819" s="328"/>
      <c r="J819" s="192"/>
      <c r="K819" s="192"/>
      <c r="L819" s="327"/>
      <c r="M819" s="192"/>
      <c r="N819" t="str">
        <f>IFERROR(IF(VLOOKUP(Tb_Activiteiten[[#This Row],[Openstelling]],Tb_Openstelling[],2,0)=1,1,""),"")</f>
        <v/>
      </c>
      <c r="O819" s="192"/>
      <c r="P819" s="192"/>
      <c r="Q819" s="192"/>
      <c r="R819" s="192"/>
      <c r="S819" s="192"/>
      <c r="T819" s="192"/>
      <c r="U819" s="192"/>
      <c r="V819" s="192"/>
      <c r="W819" s="192"/>
      <c r="X819" s="192"/>
      <c r="Y819" s="192"/>
      <c r="Z819" s="192"/>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26"/>
      <c r="B820" s="192"/>
      <c r="C820" s="192"/>
      <c r="D820" s="192"/>
      <c r="E820" s="192"/>
      <c r="F820" s="328"/>
      <c r="G820" s="328"/>
      <c r="J820" s="192"/>
      <c r="K820" s="192"/>
      <c r="L820" s="327"/>
      <c r="M820" s="192"/>
      <c r="N820" t="str">
        <f>IFERROR(IF(VLOOKUP(Tb_Activiteiten[[#This Row],[Openstelling]],Tb_Openstelling[],2,0)=1,1,""),"")</f>
        <v/>
      </c>
      <c r="O820" s="192"/>
      <c r="P820" s="192"/>
      <c r="Q820" s="192"/>
      <c r="R820" s="192"/>
      <c r="S820" s="192"/>
      <c r="T820" s="192"/>
      <c r="U820" s="192"/>
      <c r="V820" s="192"/>
      <c r="W820" s="192"/>
      <c r="X820" s="192"/>
      <c r="Y820" s="192"/>
      <c r="Z820" s="192"/>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26"/>
      <c r="B821" s="192"/>
      <c r="C821" s="192"/>
      <c r="D821" s="192"/>
      <c r="E821" s="192"/>
      <c r="F821" s="328"/>
      <c r="G821" s="328"/>
      <c r="J821" s="192"/>
      <c r="K821" s="192"/>
      <c r="L821" s="327"/>
      <c r="M821" s="192"/>
      <c r="N821" t="str">
        <f>IFERROR(IF(VLOOKUP(Tb_Activiteiten[[#This Row],[Openstelling]],Tb_Openstelling[],2,0)=1,1,""),"")</f>
        <v/>
      </c>
      <c r="O821" s="192"/>
      <c r="P821" s="192"/>
      <c r="Q821" s="192"/>
      <c r="R821" s="192"/>
      <c r="S821" s="192"/>
      <c r="T821" s="192"/>
      <c r="U821" s="192"/>
      <c r="V821" s="192"/>
      <c r="W821" s="192"/>
      <c r="X821" s="192"/>
      <c r="Y821" s="192"/>
      <c r="Z821" s="192"/>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26"/>
      <c r="B822" s="192"/>
      <c r="C822" s="192"/>
      <c r="D822" s="192"/>
      <c r="E822" s="192"/>
      <c r="F822" s="328"/>
      <c r="G822" s="328"/>
      <c r="J822" s="192"/>
      <c r="K822" s="192"/>
      <c r="L822" s="327"/>
      <c r="M822" s="192"/>
      <c r="N822" t="str">
        <f>IFERROR(IF(VLOOKUP(Tb_Activiteiten[[#This Row],[Openstelling]],Tb_Openstelling[],2,0)=1,1,""),"")</f>
        <v/>
      </c>
      <c r="O822" s="192"/>
      <c r="P822" s="192"/>
      <c r="Q822" s="192"/>
      <c r="R822" s="192"/>
      <c r="S822" s="192"/>
      <c r="T822" s="192"/>
      <c r="U822" s="192"/>
      <c r="V822" s="192"/>
      <c r="W822" s="192"/>
      <c r="X822" s="192"/>
      <c r="Y822" s="192"/>
      <c r="Z822" s="192"/>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26"/>
      <c r="B823" s="192"/>
      <c r="C823" s="192"/>
      <c r="D823" s="192"/>
      <c r="E823" s="192"/>
      <c r="F823" s="328"/>
      <c r="G823" s="328"/>
      <c r="J823" s="192"/>
      <c r="K823" s="192"/>
      <c r="L823" s="327"/>
      <c r="M823" s="192"/>
      <c r="N823" t="str">
        <f>IFERROR(IF(VLOOKUP(Tb_Activiteiten[[#This Row],[Openstelling]],Tb_Openstelling[],2,0)=1,1,""),"")</f>
        <v/>
      </c>
      <c r="O823" s="192"/>
      <c r="P823" s="192"/>
      <c r="Q823" s="192"/>
      <c r="R823" s="192"/>
      <c r="S823" s="192"/>
      <c r="T823" s="192"/>
      <c r="U823" s="192"/>
      <c r="V823" s="192"/>
      <c r="W823" s="192"/>
      <c r="X823" s="192"/>
      <c r="Y823" s="192"/>
      <c r="Z823" s="192"/>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26"/>
      <c r="B824" s="192"/>
      <c r="C824" s="192"/>
      <c r="D824" s="192"/>
      <c r="E824" s="192"/>
      <c r="F824" s="328"/>
      <c r="G824" s="328"/>
      <c r="J824" s="192"/>
      <c r="K824" s="192"/>
      <c r="L824" s="327"/>
      <c r="M824" s="192"/>
      <c r="N824" t="str">
        <f>IFERROR(IF(VLOOKUP(Tb_Activiteiten[[#This Row],[Openstelling]],Tb_Openstelling[],2,0)=1,1,""),"")</f>
        <v/>
      </c>
      <c r="O824" s="192"/>
      <c r="P824" s="192"/>
      <c r="Q824" s="192"/>
      <c r="R824" s="192"/>
      <c r="S824" s="192"/>
      <c r="T824" s="192"/>
      <c r="U824" s="192"/>
      <c r="V824" s="192"/>
      <c r="W824" s="192"/>
      <c r="X824" s="192"/>
      <c r="Y824" s="192"/>
      <c r="Z824" s="192"/>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26"/>
      <c r="B825" s="192"/>
      <c r="C825" s="192"/>
      <c r="D825" s="192"/>
      <c r="E825" s="192"/>
      <c r="F825" s="328"/>
      <c r="G825" s="328"/>
      <c r="J825" s="192"/>
      <c r="K825" s="192"/>
      <c r="L825" s="327"/>
      <c r="M825" s="192"/>
      <c r="N825" t="str">
        <f>IFERROR(IF(VLOOKUP(Tb_Activiteiten[[#This Row],[Openstelling]],Tb_Openstelling[],2,0)=1,1,""),"")</f>
        <v/>
      </c>
      <c r="O825" s="192"/>
      <c r="P825" s="192"/>
      <c r="Q825" s="192"/>
      <c r="R825" s="192"/>
      <c r="S825" s="192"/>
      <c r="T825" s="192"/>
      <c r="U825" s="192"/>
      <c r="V825" s="192"/>
      <c r="W825" s="192"/>
      <c r="X825" s="192"/>
      <c r="Y825" s="192"/>
      <c r="Z825" s="192"/>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26"/>
      <c r="B826" s="192"/>
      <c r="C826" s="192"/>
      <c r="D826" s="192"/>
      <c r="E826" s="192"/>
      <c r="F826" s="328"/>
      <c r="G826" s="328"/>
      <c r="J826" s="192"/>
      <c r="K826" s="192"/>
      <c r="L826" s="327"/>
      <c r="M826" s="192"/>
      <c r="N826" t="str">
        <f>IFERROR(IF(VLOOKUP(Tb_Activiteiten[[#This Row],[Openstelling]],Tb_Openstelling[],2,0)=1,1,""),"")</f>
        <v/>
      </c>
      <c r="O826" s="192"/>
      <c r="P826" s="192"/>
      <c r="Q826" s="192"/>
      <c r="R826" s="192"/>
      <c r="S826" s="192"/>
      <c r="T826" s="192"/>
      <c r="U826" s="192"/>
      <c r="V826" s="192"/>
      <c r="W826" s="192"/>
      <c r="X826" s="192"/>
      <c r="Y826" s="192"/>
      <c r="Z826" s="192"/>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26"/>
      <c r="B827" s="192"/>
      <c r="C827" s="192"/>
      <c r="D827" s="192"/>
      <c r="E827" s="192"/>
      <c r="F827" s="328"/>
      <c r="G827" s="328"/>
      <c r="J827" s="192"/>
      <c r="K827" s="192"/>
      <c r="L827" s="327"/>
      <c r="M827" s="192"/>
      <c r="N827" t="str">
        <f>IFERROR(IF(VLOOKUP(Tb_Activiteiten[[#This Row],[Openstelling]],Tb_Openstelling[],2,0)=1,1,""),"")</f>
        <v/>
      </c>
      <c r="O827" s="192"/>
      <c r="P827" s="192"/>
      <c r="Q827" s="192"/>
      <c r="R827" s="192"/>
      <c r="S827" s="192"/>
      <c r="T827" s="192"/>
      <c r="U827" s="192"/>
      <c r="V827" s="192"/>
      <c r="W827" s="192"/>
      <c r="X827" s="192"/>
      <c r="Y827" s="192"/>
      <c r="Z827" s="192"/>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26"/>
      <c r="B828" s="192"/>
      <c r="C828" s="192"/>
      <c r="D828" s="192"/>
      <c r="E828" s="192"/>
      <c r="F828" s="328"/>
      <c r="G828" s="328"/>
      <c r="J828" s="192"/>
      <c r="K828" s="192"/>
      <c r="L828" s="327"/>
      <c r="M828" s="192"/>
      <c r="N828" t="str">
        <f>IFERROR(IF(VLOOKUP(Tb_Activiteiten[[#This Row],[Openstelling]],Tb_Openstelling[],2,0)=1,1,""),"")</f>
        <v/>
      </c>
      <c r="O828" s="192"/>
      <c r="P828" s="192"/>
      <c r="Q828" s="192"/>
      <c r="R828" s="192"/>
      <c r="S828" s="192"/>
      <c r="T828" s="192"/>
      <c r="U828" s="192"/>
      <c r="V828" s="192"/>
      <c r="W828" s="192"/>
      <c r="X828" s="192"/>
      <c r="Y828" s="192"/>
      <c r="Z828" s="192"/>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26"/>
      <c r="B829" s="192"/>
      <c r="C829" s="192"/>
      <c r="D829" s="192"/>
      <c r="E829" s="192"/>
      <c r="F829" s="328"/>
      <c r="G829" s="328"/>
      <c r="J829" s="192"/>
      <c r="K829" s="192"/>
      <c r="L829" s="327"/>
      <c r="M829" s="192"/>
      <c r="N829" t="str">
        <f>IFERROR(IF(VLOOKUP(Tb_Activiteiten[[#This Row],[Openstelling]],Tb_Openstelling[],2,0)=1,1,""),"")</f>
        <v/>
      </c>
      <c r="O829" s="192"/>
      <c r="P829" s="192"/>
      <c r="Q829" s="192"/>
      <c r="R829" s="192"/>
      <c r="S829" s="192"/>
      <c r="T829" s="192"/>
      <c r="U829" s="192"/>
      <c r="V829" s="192"/>
      <c r="W829" s="192"/>
      <c r="X829" s="192"/>
      <c r="Y829" s="192"/>
      <c r="Z829" s="192"/>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26"/>
      <c r="B830" s="192"/>
      <c r="C830" s="192"/>
      <c r="D830" s="192"/>
      <c r="E830" s="192"/>
      <c r="F830" s="328"/>
      <c r="G830" s="328"/>
      <c r="J830" s="192"/>
      <c r="K830" s="192"/>
      <c r="L830" s="327"/>
      <c r="M830" s="192"/>
      <c r="N830" t="str">
        <f>IFERROR(IF(VLOOKUP(Tb_Activiteiten[[#This Row],[Openstelling]],Tb_Openstelling[],2,0)=1,1,""),"")</f>
        <v/>
      </c>
      <c r="O830" s="192"/>
      <c r="P830" s="192"/>
      <c r="Q830" s="192"/>
      <c r="R830" s="192"/>
      <c r="S830" s="192"/>
      <c r="T830" s="192"/>
      <c r="U830" s="192"/>
      <c r="V830" s="192"/>
      <c r="W830" s="192"/>
      <c r="X830" s="192"/>
      <c r="Y830" s="192"/>
      <c r="Z830" s="192"/>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26"/>
      <c r="B831" s="192"/>
      <c r="C831" s="192"/>
      <c r="D831" s="192"/>
      <c r="E831" s="192"/>
      <c r="F831" s="328"/>
      <c r="G831" s="328"/>
      <c r="J831" s="192"/>
      <c r="K831" s="192"/>
      <c r="L831" s="327"/>
      <c r="M831" s="192"/>
      <c r="N831" t="str">
        <f>IFERROR(IF(VLOOKUP(Tb_Activiteiten[[#This Row],[Openstelling]],Tb_Openstelling[],2,0)=1,1,""),"")</f>
        <v/>
      </c>
      <c r="O831" s="192"/>
      <c r="P831" s="192"/>
      <c r="Q831" s="192"/>
      <c r="R831" s="192"/>
      <c r="S831" s="192"/>
      <c r="T831" s="192"/>
      <c r="U831" s="192"/>
      <c r="V831" s="192"/>
      <c r="W831" s="192"/>
      <c r="X831" s="192"/>
      <c r="Y831" s="192"/>
      <c r="Z831" s="192"/>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26"/>
      <c r="B832" s="192"/>
      <c r="C832" s="192"/>
      <c r="D832" s="192"/>
      <c r="E832" s="192"/>
      <c r="F832" s="328"/>
      <c r="G832" s="328"/>
      <c r="J832" s="192"/>
      <c r="K832" s="192"/>
      <c r="L832" s="327"/>
      <c r="M832" s="192"/>
      <c r="N832" t="str">
        <f>IFERROR(IF(VLOOKUP(Tb_Activiteiten[[#This Row],[Openstelling]],Tb_Openstelling[],2,0)=1,1,""),"")</f>
        <v/>
      </c>
      <c r="O832" s="192"/>
      <c r="P832" s="192"/>
      <c r="Q832" s="192"/>
      <c r="R832" s="192"/>
      <c r="S832" s="192"/>
      <c r="T832" s="192"/>
      <c r="U832" s="192"/>
      <c r="V832" s="192"/>
      <c r="W832" s="192"/>
      <c r="X832" s="192"/>
      <c r="Y832" s="192"/>
      <c r="Z832" s="192"/>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26"/>
      <c r="B833" s="192"/>
      <c r="C833" s="192"/>
      <c r="D833" s="192"/>
      <c r="E833" s="192"/>
      <c r="F833" s="328"/>
      <c r="G833" s="328"/>
      <c r="J833" s="192"/>
      <c r="K833" s="192"/>
      <c r="L833" s="327"/>
      <c r="M833" s="192"/>
      <c r="N833" t="str">
        <f>IFERROR(IF(VLOOKUP(Tb_Activiteiten[[#This Row],[Openstelling]],Tb_Openstelling[],2,0)=1,1,""),"")</f>
        <v/>
      </c>
      <c r="O833" s="192"/>
      <c r="P833" s="192"/>
      <c r="Q833" s="192"/>
      <c r="R833" s="192"/>
      <c r="S833" s="192"/>
      <c r="T833" s="192"/>
      <c r="U833" s="192"/>
      <c r="V833" s="192"/>
      <c r="W833" s="192"/>
      <c r="X833" s="192"/>
      <c r="Y833" s="192"/>
      <c r="Z833" s="192"/>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26"/>
      <c r="B834" s="192"/>
      <c r="C834" s="192"/>
      <c r="D834" s="192"/>
      <c r="E834" s="192"/>
      <c r="F834" s="328"/>
      <c r="G834" s="328"/>
      <c r="J834" s="192"/>
      <c r="K834" s="192"/>
      <c r="L834" s="327"/>
      <c r="M834" s="192"/>
      <c r="N834" t="str">
        <f>IFERROR(IF(VLOOKUP(Tb_Activiteiten[[#This Row],[Openstelling]],Tb_Openstelling[],2,0)=1,1,""),"")</f>
        <v/>
      </c>
      <c r="O834" s="192"/>
      <c r="P834" s="192"/>
      <c r="Q834" s="192"/>
      <c r="R834" s="192"/>
      <c r="S834" s="192"/>
      <c r="T834" s="192"/>
      <c r="U834" s="192"/>
      <c r="V834" s="192"/>
      <c r="W834" s="192"/>
      <c r="X834" s="192"/>
      <c r="Y834" s="192"/>
      <c r="Z834" s="192"/>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26"/>
      <c r="B835" s="192"/>
      <c r="C835" s="192"/>
      <c r="D835" s="192"/>
      <c r="E835" s="192"/>
      <c r="F835" s="328"/>
      <c r="G835" s="328"/>
      <c r="J835" s="192"/>
      <c r="K835" s="192"/>
      <c r="L835" s="327"/>
      <c r="M835" s="192"/>
      <c r="N835" t="str">
        <f>IFERROR(IF(VLOOKUP(Tb_Activiteiten[[#This Row],[Openstelling]],Tb_Openstelling[],2,0)=1,1,""),"")</f>
        <v/>
      </c>
      <c r="O835" s="192"/>
      <c r="P835" s="192"/>
      <c r="Q835" s="192"/>
      <c r="R835" s="192"/>
      <c r="S835" s="192"/>
      <c r="T835" s="192"/>
      <c r="U835" s="192"/>
      <c r="V835" s="192"/>
      <c r="W835" s="192"/>
      <c r="X835" s="192"/>
      <c r="Y835" s="192"/>
      <c r="Z835" s="192"/>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26"/>
      <c r="B836" s="192"/>
      <c r="C836" s="192"/>
      <c r="D836" s="192"/>
      <c r="E836" s="192"/>
      <c r="F836" s="328"/>
      <c r="G836" s="328"/>
      <c r="J836" s="192"/>
      <c r="K836" s="192"/>
      <c r="L836" s="327"/>
      <c r="M836" s="192"/>
      <c r="N836" t="str">
        <f>IFERROR(IF(VLOOKUP(Tb_Activiteiten[[#This Row],[Openstelling]],Tb_Openstelling[],2,0)=1,1,""),"")</f>
        <v/>
      </c>
      <c r="O836" s="192"/>
      <c r="P836" s="192"/>
      <c r="Q836" s="192"/>
      <c r="R836" s="192"/>
      <c r="S836" s="192"/>
      <c r="T836" s="192"/>
      <c r="U836" s="192"/>
      <c r="V836" s="192"/>
      <c r="W836" s="192"/>
      <c r="X836" s="192"/>
      <c r="Y836" s="192"/>
      <c r="Z836" s="192"/>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26"/>
      <c r="B837" s="192"/>
      <c r="C837" s="192"/>
      <c r="D837" s="192"/>
      <c r="E837" s="192"/>
      <c r="F837" s="328"/>
      <c r="G837" s="328"/>
      <c r="J837" s="192"/>
      <c r="K837" s="192"/>
      <c r="L837" s="327"/>
      <c r="M837" s="192"/>
      <c r="N837" t="str">
        <f>IFERROR(IF(VLOOKUP(Tb_Activiteiten[[#This Row],[Openstelling]],Tb_Openstelling[],2,0)=1,1,""),"")</f>
        <v/>
      </c>
      <c r="O837" s="192"/>
      <c r="P837" s="192"/>
      <c r="Q837" s="192"/>
      <c r="R837" s="192"/>
      <c r="S837" s="192"/>
      <c r="T837" s="192"/>
      <c r="U837" s="192"/>
      <c r="V837" s="192"/>
      <c r="W837" s="192"/>
      <c r="X837" s="192"/>
      <c r="Y837" s="192"/>
      <c r="Z837" s="192"/>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26"/>
      <c r="B838" s="192"/>
      <c r="C838" s="192"/>
      <c r="D838" s="192"/>
      <c r="E838" s="192"/>
      <c r="F838" s="328"/>
      <c r="G838" s="328"/>
      <c r="J838" s="192"/>
      <c r="K838" s="192"/>
      <c r="L838" s="327"/>
      <c r="M838" s="192"/>
      <c r="N838" t="str">
        <f>IFERROR(IF(VLOOKUP(Tb_Activiteiten[[#This Row],[Openstelling]],Tb_Openstelling[],2,0)=1,1,""),"")</f>
        <v/>
      </c>
      <c r="O838" s="192"/>
      <c r="P838" s="192"/>
      <c r="Q838" s="192"/>
      <c r="R838" s="192"/>
      <c r="S838" s="192"/>
      <c r="T838" s="192"/>
      <c r="U838" s="192"/>
      <c r="V838" s="192"/>
      <c r="W838" s="192"/>
      <c r="X838" s="192"/>
      <c r="Y838" s="192"/>
      <c r="Z838" s="192"/>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26"/>
      <c r="B839" s="192"/>
      <c r="C839" s="192"/>
      <c r="D839" s="192"/>
      <c r="E839" s="192"/>
      <c r="F839" s="328"/>
      <c r="G839" s="328"/>
      <c r="J839" s="192"/>
      <c r="K839" s="192"/>
      <c r="L839" s="327"/>
      <c r="M839" s="192"/>
      <c r="N839" t="str">
        <f>IFERROR(IF(VLOOKUP(Tb_Activiteiten[[#This Row],[Openstelling]],Tb_Openstelling[],2,0)=1,1,""),"")</f>
        <v/>
      </c>
      <c r="O839" s="192"/>
      <c r="P839" s="192"/>
      <c r="Q839" s="192"/>
      <c r="R839" s="192"/>
      <c r="S839" s="192"/>
      <c r="T839" s="192"/>
      <c r="U839" s="192"/>
      <c r="V839" s="192"/>
      <c r="W839" s="192"/>
      <c r="X839" s="192"/>
      <c r="Y839" s="192"/>
      <c r="Z839" s="192"/>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26"/>
      <c r="B840" s="192"/>
      <c r="C840" s="192"/>
      <c r="D840" s="192"/>
      <c r="E840" s="192"/>
      <c r="F840" s="328"/>
      <c r="G840" s="328"/>
      <c r="J840" s="192"/>
      <c r="K840" s="192"/>
      <c r="L840" s="327"/>
      <c r="M840" s="192"/>
      <c r="N840" t="str">
        <f>IFERROR(IF(VLOOKUP(Tb_Activiteiten[[#This Row],[Openstelling]],Tb_Openstelling[],2,0)=1,1,""),"")</f>
        <v/>
      </c>
      <c r="O840" s="192"/>
      <c r="P840" s="192"/>
      <c r="Q840" s="192"/>
      <c r="R840" s="192"/>
      <c r="S840" s="192"/>
      <c r="T840" s="192"/>
      <c r="U840" s="192"/>
      <c r="V840" s="192"/>
      <c r="W840" s="192"/>
      <c r="X840" s="192"/>
      <c r="Y840" s="192"/>
      <c r="Z840" s="192"/>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26"/>
      <c r="B841" s="192"/>
      <c r="C841" s="192"/>
      <c r="D841" s="192"/>
      <c r="E841" s="192"/>
      <c r="F841" s="328"/>
      <c r="G841" s="328"/>
      <c r="J841" s="192"/>
      <c r="K841" s="192"/>
      <c r="L841" s="327"/>
      <c r="M841" s="192"/>
      <c r="N841" t="str">
        <f>IFERROR(IF(VLOOKUP(Tb_Activiteiten[[#This Row],[Openstelling]],Tb_Openstelling[],2,0)=1,1,""),"")</f>
        <v/>
      </c>
      <c r="O841" s="192"/>
      <c r="P841" s="192"/>
      <c r="Q841" s="192"/>
      <c r="R841" s="192"/>
      <c r="S841" s="192"/>
      <c r="T841" s="192"/>
      <c r="U841" s="192"/>
      <c r="V841" s="192"/>
      <c r="W841" s="192"/>
      <c r="X841" s="192"/>
      <c r="Y841" s="192"/>
      <c r="Z841" s="192"/>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26"/>
      <c r="B842" s="192"/>
      <c r="C842" s="192"/>
      <c r="D842" s="192"/>
      <c r="E842" s="192"/>
      <c r="F842" s="328"/>
      <c r="G842" s="328"/>
      <c r="J842" s="192"/>
      <c r="K842" s="192"/>
      <c r="L842" s="327"/>
      <c r="M842" s="192"/>
      <c r="N842" t="str">
        <f>IFERROR(IF(VLOOKUP(Tb_Activiteiten[[#This Row],[Openstelling]],Tb_Openstelling[],2,0)=1,1,""),"")</f>
        <v/>
      </c>
      <c r="O842" s="192"/>
      <c r="P842" s="192"/>
      <c r="Q842" s="192"/>
      <c r="R842" s="192"/>
      <c r="S842" s="192"/>
      <c r="T842" s="192"/>
      <c r="U842" s="192"/>
      <c r="V842" s="192"/>
      <c r="W842" s="192"/>
      <c r="X842" s="192"/>
      <c r="Y842" s="192"/>
      <c r="Z842" s="192"/>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26"/>
      <c r="B843" s="192"/>
      <c r="C843" s="192"/>
      <c r="D843" s="192"/>
      <c r="E843" s="192"/>
      <c r="F843" s="328"/>
      <c r="G843" s="328"/>
      <c r="J843" s="192"/>
      <c r="K843" s="192"/>
      <c r="L843" s="327"/>
      <c r="M843" s="192"/>
      <c r="N843" t="str">
        <f>IFERROR(IF(VLOOKUP(Tb_Activiteiten[[#This Row],[Openstelling]],Tb_Openstelling[],2,0)=1,1,""),"")</f>
        <v/>
      </c>
      <c r="O843" s="192"/>
      <c r="P843" s="192"/>
      <c r="Q843" s="192"/>
      <c r="R843" s="192"/>
      <c r="S843" s="192"/>
      <c r="T843" s="192"/>
      <c r="U843" s="192"/>
      <c r="V843" s="192"/>
      <c r="W843" s="192"/>
      <c r="X843" s="192"/>
      <c r="Y843" s="192"/>
      <c r="Z843" s="192"/>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26"/>
      <c r="B844" s="192"/>
      <c r="C844" s="192"/>
      <c r="D844" s="192"/>
      <c r="E844" s="192"/>
      <c r="F844" s="328"/>
      <c r="G844" s="328"/>
      <c r="J844" s="192"/>
      <c r="K844" s="192"/>
      <c r="L844" s="327"/>
      <c r="M844" s="192"/>
      <c r="N844" t="str">
        <f>IFERROR(IF(VLOOKUP(Tb_Activiteiten[[#This Row],[Openstelling]],Tb_Openstelling[],2,0)=1,1,""),"")</f>
        <v/>
      </c>
      <c r="O844" s="192"/>
      <c r="P844" s="192"/>
      <c r="Q844" s="192"/>
      <c r="R844" s="192"/>
      <c r="S844" s="192"/>
      <c r="T844" s="192"/>
      <c r="U844" s="192"/>
      <c r="V844" s="192"/>
      <c r="W844" s="192"/>
      <c r="X844" s="192"/>
      <c r="Y844" s="192"/>
      <c r="Z844" s="192"/>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26"/>
      <c r="B845" s="192"/>
      <c r="C845" s="192"/>
      <c r="D845" s="192"/>
      <c r="E845" s="192"/>
      <c r="F845" s="328"/>
      <c r="G845" s="328"/>
      <c r="J845" s="192"/>
      <c r="K845" s="192"/>
      <c r="L845" s="327"/>
      <c r="M845" s="192"/>
      <c r="N845" t="str">
        <f>IFERROR(IF(VLOOKUP(Tb_Activiteiten[[#This Row],[Openstelling]],Tb_Openstelling[],2,0)=1,1,""),"")</f>
        <v/>
      </c>
      <c r="O845" s="192"/>
      <c r="P845" s="192"/>
      <c r="Q845" s="192"/>
      <c r="R845" s="192"/>
      <c r="S845" s="192"/>
      <c r="T845" s="192"/>
      <c r="U845" s="192"/>
      <c r="V845" s="192"/>
      <c r="W845" s="192"/>
      <c r="X845" s="192"/>
      <c r="Y845" s="192"/>
      <c r="Z845" s="192"/>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26"/>
      <c r="B846" s="192"/>
      <c r="C846" s="192"/>
      <c r="D846" s="192"/>
      <c r="E846" s="192"/>
      <c r="F846" s="328"/>
      <c r="G846" s="328"/>
      <c r="J846" s="192"/>
      <c r="K846" s="192"/>
      <c r="L846" s="327"/>
      <c r="M846" s="192"/>
      <c r="N846" t="str">
        <f>IFERROR(IF(VLOOKUP(Tb_Activiteiten[[#This Row],[Openstelling]],Tb_Openstelling[],2,0)=1,1,""),"")</f>
        <v/>
      </c>
      <c r="O846" s="192"/>
      <c r="P846" s="192"/>
      <c r="Q846" s="192"/>
      <c r="R846" s="192"/>
      <c r="S846" s="192"/>
      <c r="T846" s="192"/>
      <c r="U846" s="192"/>
      <c r="V846" s="192"/>
      <c r="W846" s="192"/>
      <c r="X846" s="192"/>
      <c r="Y846" s="192"/>
      <c r="Z846" s="192"/>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26"/>
      <c r="B847" s="192"/>
      <c r="C847" s="192"/>
      <c r="D847" s="192"/>
      <c r="E847" s="192"/>
      <c r="F847" s="328"/>
      <c r="G847" s="328"/>
      <c r="J847" s="192"/>
      <c r="K847" s="192"/>
      <c r="L847" s="327"/>
      <c r="M847" s="192"/>
      <c r="N847" t="str">
        <f>IFERROR(IF(VLOOKUP(Tb_Activiteiten[[#This Row],[Openstelling]],Tb_Openstelling[],2,0)=1,1,""),"")</f>
        <v/>
      </c>
      <c r="O847" s="192"/>
      <c r="P847" s="192"/>
      <c r="Q847" s="192"/>
      <c r="R847" s="192"/>
      <c r="S847" s="192"/>
      <c r="T847" s="192"/>
      <c r="U847" s="192"/>
      <c r="V847" s="192"/>
      <c r="W847" s="192"/>
      <c r="X847" s="192"/>
      <c r="Y847" s="192"/>
      <c r="Z847" s="192"/>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26"/>
      <c r="B848" s="192"/>
      <c r="C848" s="192"/>
      <c r="D848" s="192"/>
      <c r="E848" s="192"/>
      <c r="F848" s="328"/>
      <c r="G848" s="328"/>
      <c r="J848" s="192"/>
      <c r="K848" s="192"/>
      <c r="L848" s="327"/>
      <c r="M848" s="192"/>
      <c r="N848" t="str">
        <f>IFERROR(IF(VLOOKUP(Tb_Activiteiten[[#This Row],[Openstelling]],Tb_Openstelling[],2,0)=1,1,""),"")</f>
        <v/>
      </c>
      <c r="O848" s="192"/>
      <c r="P848" s="192"/>
      <c r="Q848" s="192"/>
      <c r="R848" s="192"/>
      <c r="S848" s="192"/>
      <c r="T848" s="192"/>
      <c r="U848" s="192"/>
      <c r="V848" s="192"/>
      <c r="W848" s="192"/>
      <c r="X848" s="192"/>
      <c r="Y848" s="192"/>
      <c r="Z848" s="192"/>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26"/>
      <c r="B849" s="192"/>
      <c r="C849" s="192"/>
      <c r="D849" s="192"/>
      <c r="E849" s="192"/>
      <c r="F849" s="328"/>
      <c r="G849" s="328"/>
      <c r="J849" s="192"/>
      <c r="K849" s="192"/>
      <c r="L849" s="327"/>
      <c r="M849" s="192"/>
      <c r="N849" t="str">
        <f>IFERROR(IF(VLOOKUP(Tb_Activiteiten[[#This Row],[Openstelling]],Tb_Openstelling[],2,0)=1,1,""),"")</f>
        <v/>
      </c>
      <c r="O849" s="192"/>
      <c r="P849" s="192"/>
      <c r="Q849" s="192"/>
      <c r="R849" s="192"/>
      <c r="S849" s="192"/>
      <c r="T849" s="192"/>
      <c r="U849" s="192"/>
      <c r="V849" s="192"/>
      <c r="W849" s="192"/>
      <c r="X849" s="192"/>
      <c r="Y849" s="192"/>
      <c r="Z849" s="192"/>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26"/>
      <c r="B850" s="192"/>
      <c r="C850" s="192"/>
      <c r="D850" s="192"/>
      <c r="E850" s="192"/>
      <c r="F850" s="328"/>
      <c r="G850" s="328"/>
      <c r="J850" s="192"/>
      <c r="K850" s="192"/>
      <c r="L850" s="327"/>
      <c r="M850" s="192"/>
      <c r="N850" t="str">
        <f>IFERROR(IF(VLOOKUP(Tb_Activiteiten[[#This Row],[Openstelling]],Tb_Openstelling[],2,0)=1,1,""),"")</f>
        <v/>
      </c>
      <c r="O850" s="192"/>
      <c r="P850" s="192"/>
      <c r="Q850" s="192"/>
      <c r="R850" s="192"/>
      <c r="S850" s="192"/>
      <c r="T850" s="192"/>
      <c r="U850" s="192"/>
      <c r="V850" s="192"/>
      <c r="W850" s="192"/>
      <c r="X850" s="192"/>
      <c r="Y850" s="192"/>
      <c r="Z850" s="192"/>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26"/>
      <c r="B851" s="192"/>
      <c r="C851" s="192"/>
      <c r="D851" s="192"/>
      <c r="E851" s="192"/>
      <c r="F851" s="328"/>
      <c r="G851" s="328"/>
      <c r="J851" s="192"/>
      <c r="K851" s="192"/>
      <c r="L851" s="327"/>
      <c r="M851" s="192"/>
      <c r="N851" t="str">
        <f>IFERROR(IF(VLOOKUP(Tb_Activiteiten[[#This Row],[Openstelling]],Tb_Openstelling[],2,0)=1,1,""),"")</f>
        <v/>
      </c>
      <c r="O851" s="192"/>
      <c r="P851" s="192"/>
      <c r="Q851" s="192"/>
      <c r="R851" s="192"/>
      <c r="S851" s="192"/>
      <c r="T851" s="192"/>
      <c r="U851" s="192"/>
      <c r="V851" s="192"/>
      <c r="W851" s="192"/>
      <c r="X851" s="192"/>
      <c r="Y851" s="192"/>
      <c r="Z851" s="192"/>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26"/>
      <c r="B852" s="192"/>
      <c r="C852" s="192"/>
      <c r="D852" s="192"/>
      <c r="E852" s="192"/>
      <c r="F852" s="328"/>
      <c r="G852" s="328"/>
      <c r="J852" s="192"/>
      <c r="K852" s="192"/>
      <c r="L852" s="327"/>
      <c r="M852" s="192"/>
      <c r="N852" t="str">
        <f>IFERROR(IF(VLOOKUP(Tb_Activiteiten[[#This Row],[Openstelling]],Tb_Openstelling[],2,0)=1,1,""),"")</f>
        <v/>
      </c>
      <c r="O852" s="192"/>
      <c r="P852" s="192"/>
      <c r="Q852" s="192"/>
      <c r="R852" s="192"/>
      <c r="S852" s="192"/>
      <c r="T852" s="192"/>
      <c r="U852" s="192"/>
      <c r="V852" s="192"/>
      <c r="W852" s="192"/>
      <c r="X852" s="192"/>
      <c r="Y852" s="192"/>
      <c r="Z852" s="192"/>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26"/>
      <c r="B853" s="192"/>
      <c r="C853" s="192"/>
      <c r="D853" s="192"/>
      <c r="E853" s="192"/>
      <c r="F853" s="328"/>
      <c r="G853" s="328"/>
      <c r="J853" s="192"/>
      <c r="K853" s="192"/>
      <c r="L853" s="327"/>
      <c r="M853" s="192"/>
      <c r="N853" t="str">
        <f>IFERROR(IF(VLOOKUP(Tb_Activiteiten[[#This Row],[Openstelling]],Tb_Openstelling[],2,0)=1,1,""),"")</f>
        <v/>
      </c>
      <c r="O853" s="192"/>
      <c r="P853" s="192"/>
      <c r="Q853" s="192"/>
      <c r="R853" s="192"/>
      <c r="S853" s="192"/>
      <c r="T853" s="192"/>
      <c r="U853" s="192"/>
      <c r="V853" s="192"/>
      <c r="W853" s="192"/>
      <c r="X853" s="192"/>
      <c r="Y853" s="192"/>
      <c r="Z853" s="192"/>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26"/>
      <c r="B854" s="192"/>
      <c r="C854" s="192"/>
      <c r="D854" s="192"/>
      <c r="E854" s="192"/>
      <c r="F854" s="328"/>
      <c r="G854" s="328"/>
      <c r="J854" s="192"/>
      <c r="K854" s="192"/>
      <c r="L854" s="327"/>
      <c r="M854" s="192"/>
      <c r="N854" t="str">
        <f>IFERROR(IF(VLOOKUP(Tb_Activiteiten[[#This Row],[Openstelling]],Tb_Openstelling[],2,0)=1,1,""),"")</f>
        <v/>
      </c>
      <c r="O854" s="192"/>
      <c r="P854" s="192"/>
      <c r="Q854" s="192"/>
      <c r="R854" s="192"/>
      <c r="S854" s="192"/>
      <c r="T854" s="192"/>
      <c r="U854" s="192"/>
      <c r="V854" s="192"/>
      <c r="W854" s="192"/>
      <c r="X854" s="192"/>
      <c r="Y854" s="192"/>
      <c r="Z854" s="192"/>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26"/>
      <c r="B855" s="192"/>
      <c r="C855" s="192"/>
      <c r="D855" s="192"/>
      <c r="E855" s="192"/>
      <c r="F855" s="328"/>
      <c r="G855" s="328"/>
      <c r="J855" s="192"/>
      <c r="K855" s="192"/>
      <c r="L855" s="327"/>
      <c r="M855" s="192"/>
      <c r="N855" t="str">
        <f>IFERROR(IF(VLOOKUP(Tb_Activiteiten[[#This Row],[Openstelling]],Tb_Openstelling[],2,0)=1,1,""),"")</f>
        <v/>
      </c>
      <c r="O855" s="192"/>
      <c r="P855" s="192"/>
      <c r="Q855" s="192"/>
      <c r="R855" s="192"/>
      <c r="S855" s="192"/>
      <c r="T855" s="192"/>
      <c r="U855" s="192"/>
      <c r="V855" s="192"/>
      <c r="W855" s="192"/>
      <c r="X855" s="192"/>
      <c r="Y855" s="192"/>
      <c r="Z855" s="192"/>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26"/>
      <c r="B856" s="192"/>
      <c r="C856" s="192"/>
      <c r="D856" s="192"/>
      <c r="E856" s="192"/>
      <c r="F856" s="328"/>
      <c r="G856" s="328"/>
      <c r="J856" s="192"/>
      <c r="K856" s="192"/>
      <c r="L856" s="327"/>
      <c r="M856" s="192"/>
      <c r="N856" t="str">
        <f>IFERROR(IF(VLOOKUP(Tb_Activiteiten[[#This Row],[Openstelling]],Tb_Openstelling[],2,0)=1,1,""),"")</f>
        <v/>
      </c>
      <c r="O856" s="192"/>
      <c r="P856" s="192"/>
      <c r="Q856" s="192"/>
      <c r="R856" s="192"/>
      <c r="S856" s="192"/>
      <c r="T856" s="192"/>
      <c r="U856" s="192"/>
      <c r="V856" s="192"/>
      <c r="W856" s="192"/>
      <c r="X856" s="192"/>
      <c r="Y856" s="192"/>
      <c r="Z856" s="192"/>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26"/>
      <c r="B857" s="192"/>
      <c r="C857" s="192"/>
      <c r="D857" s="192"/>
      <c r="E857" s="192"/>
      <c r="F857" s="328"/>
      <c r="G857" s="328"/>
      <c r="J857" s="192"/>
      <c r="K857" s="192"/>
      <c r="L857" s="327"/>
      <c r="M857" s="192"/>
      <c r="N857" t="str">
        <f>IFERROR(IF(VLOOKUP(Tb_Activiteiten[[#This Row],[Openstelling]],Tb_Openstelling[],2,0)=1,1,""),"")</f>
        <v/>
      </c>
      <c r="O857" s="192"/>
      <c r="P857" s="192"/>
      <c r="Q857" s="192"/>
      <c r="R857" s="192"/>
      <c r="S857" s="192"/>
      <c r="T857" s="192"/>
      <c r="U857" s="192"/>
      <c r="V857" s="192"/>
      <c r="W857" s="192"/>
      <c r="X857" s="192"/>
      <c r="Y857" s="192"/>
      <c r="Z857" s="192"/>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26"/>
      <c r="B858" s="192"/>
      <c r="C858" s="192"/>
      <c r="D858" s="192"/>
      <c r="E858" s="192"/>
      <c r="F858" s="328"/>
      <c r="G858" s="328"/>
      <c r="J858" s="192"/>
      <c r="K858" s="192"/>
      <c r="L858" s="327"/>
      <c r="M858" s="192"/>
      <c r="N858" t="str">
        <f>IFERROR(IF(VLOOKUP(Tb_Activiteiten[[#This Row],[Openstelling]],Tb_Openstelling[],2,0)=1,1,""),"")</f>
        <v/>
      </c>
      <c r="O858" s="192"/>
      <c r="P858" s="192"/>
      <c r="Q858" s="192"/>
      <c r="R858" s="192"/>
      <c r="S858" s="192"/>
      <c r="T858" s="192"/>
      <c r="U858" s="192"/>
      <c r="V858" s="192"/>
      <c r="W858" s="192"/>
      <c r="X858" s="192"/>
      <c r="Y858" s="192"/>
      <c r="Z858" s="192"/>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26"/>
      <c r="B859" s="192"/>
      <c r="C859" s="192"/>
      <c r="D859" s="192"/>
      <c r="E859" s="192"/>
      <c r="F859" s="328"/>
      <c r="G859" s="328"/>
      <c r="J859" s="192"/>
      <c r="K859" s="192"/>
      <c r="L859" s="327"/>
      <c r="M859" s="192"/>
      <c r="N859" t="str">
        <f>IFERROR(IF(VLOOKUP(Tb_Activiteiten[[#This Row],[Openstelling]],Tb_Openstelling[],2,0)=1,1,""),"")</f>
        <v/>
      </c>
      <c r="O859" s="192"/>
      <c r="P859" s="192"/>
      <c r="Q859" s="192"/>
      <c r="R859" s="192"/>
      <c r="S859" s="192"/>
      <c r="T859" s="192"/>
      <c r="U859" s="192"/>
      <c r="V859" s="192"/>
      <c r="W859" s="192"/>
      <c r="X859" s="192"/>
      <c r="Y859" s="192"/>
      <c r="Z859" s="192"/>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26"/>
      <c r="B860" s="192"/>
      <c r="C860" s="192"/>
      <c r="D860" s="192"/>
      <c r="E860" s="192"/>
      <c r="F860" s="328"/>
      <c r="G860" s="328"/>
      <c r="J860" s="192"/>
      <c r="K860" s="192"/>
      <c r="L860" s="327"/>
      <c r="M860" s="192"/>
      <c r="N860" t="str">
        <f>IFERROR(IF(VLOOKUP(Tb_Activiteiten[[#This Row],[Openstelling]],Tb_Openstelling[],2,0)=1,1,""),"")</f>
        <v/>
      </c>
      <c r="O860" s="192"/>
      <c r="P860" s="192"/>
      <c r="Q860" s="192"/>
      <c r="R860" s="192"/>
      <c r="S860" s="192"/>
      <c r="T860" s="192"/>
      <c r="U860" s="192"/>
      <c r="V860" s="192"/>
      <c r="W860" s="192"/>
      <c r="X860" s="192"/>
      <c r="Y860" s="192"/>
      <c r="Z860" s="192"/>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26"/>
      <c r="B861" s="192"/>
      <c r="C861" s="192"/>
      <c r="D861" s="192"/>
      <c r="E861" s="192"/>
      <c r="F861" s="328"/>
      <c r="G861" s="328"/>
      <c r="J861" s="192"/>
      <c r="K861" s="192"/>
      <c r="L861" s="327"/>
      <c r="M861" s="192"/>
      <c r="N861" t="str">
        <f>IFERROR(IF(VLOOKUP(Tb_Activiteiten[[#This Row],[Openstelling]],Tb_Openstelling[],2,0)=1,1,""),"")</f>
        <v/>
      </c>
      <c r="O861" s="192"/>
      <c r="P861" s="192"/>
      <c r="Q861" s="192"/>
      <c r="R861" s="192"/>
      <c r="S861" s="192"/>
      <c r="T861" s="192"/>
      <c r="U861" s="192"/>
      <c r="V861" s="192"/>
      <c r="W861" s="192"/>
      <c r="X861" s="192"/>
      <c r="Y861" s="192"/>
      <c r="Z861" s="192"/>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26"/>
      <c r="B862" s="192"/>
      <c r="C862" s="192"/>
      <c r="D862" s="192"/>
      <c r="E862" s="192"/>
      <c r="F862" s="328"/>
      <c r="G862" s="328"/>
      <c r="J862" s="192"/>
      <c r="K862" s="192"/>
      <c r="L862" s="327"/>
      <c r="M862" s="192"/>
      <c r="N862" t="str">
        <f>IFERROR(IF(VLOOKUP(Tb_Activiteiten[[#This Row],[Openstelling]],Tb_Openstelling[],2,0)=1,1,""),"")</f>
        <v/>
      </c>
      <c r="O862" s="192"/>
      <c r="P862" s="192"/>
      <c r="Q862" s="192"/>
      <c r="R862" s="192"/>
      <c r="S862" s="192"/>
      <c r="T862" s="192"/>
      <c r="U862" s="192"/>
      <c r="V862" s="192"/>
      <c r="W862" s="192"/>
      <c r="X862" s="192"/>
      <c r="Y862" s="192"/>
      <c r="Z862" s="192"/>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26"/>
      <c r="B863" s="192"/>
      <c r="C863" s="192"/>
      <c r="D863" s="192"/>
      <c r="E863" s="192"/>
      <c r="F863" s="328"/>
      <c r="G863" s="328"/>
      <c r="J863" s="192"/>
      <c r="K863" s="192"/>
      <c r="L863" s="327"/>
      <c r="M863" s="192"/>
      <c r="N863" t="str">
        <f>IFERROR(IF(VLOOKUP(Tb_Activiteiten[[#This Row],[Openstelling]],Tb_Openstelling[],2,0)=1,1,""),"")</f>
        <v/>
      </c>
      <c r="O863" s="192"/>
      <c r="P863" s="192"/>
      <c r="Q863" s="192"/>
      <c r="R863" s="192"/>
      <c r="S863" s="192"/>
      <c r="T863" s="192"/>
      <c r="U863" s="192"/>
      <c r="V863" s="192"/>
      <c r="W863" s="192"/>
      <c r="X863" s="192"/>
      <c r="Y863" s="192"/>
      <c r="Z863" s="192"/>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26"/>
      <c r="B864" s="192"/>
      <c r="C864" s="192"/>
      <c r="D864" s="192"/>
      <c r="E864" s="192"/>
      <c r="F864" s="328"/>
      <c r="G864" s="328"/>
      <c r="J864" s="192"/>
      <c r="K864" s="192"/>
      <c r="L864" s="327"/>
      <c r="M864" s="192"/>
      <c r="N864" t="str">
        <f>IFERROR(IF(VLOOKUP(Tb_Activiteiten[[#This Row],[Openstelling]],Tb_Openstelling[],2,0)=1,1,""),"")</f>
        <v/>
      </c>
      <c r="O864" s="192"/>
      <c r="P864" s="192"/>
      <c r="Q864" s="192"/>
      <c r="R864" s="192"/>
      <c r="S864" s="192"/>
      <c r="T864" s="192"/>
      <c r="U864" s="192"/>
      <c r="V864" s="192"/>
      <c r="W864" s="192"/>
      <c r="X864" s="192"/>
      <c r="Y864" s="192"/>
      <c r="Z864" s="192"/>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26"/>
      <c r="B865" s="192"/>
      <c r="C865" s="192"/>
      <c r="D865" s="192"/>
      <c r="E865" s="192"/>
      <c r="F865" s="328"/>
      <c r="G865" s="328"/>
      <c r="J865" s="192"/>
      <c r="K865" s="192"/>
      <c r="L865" s="327"/>
      <c r="M865" s="192"/>
      <c r="N865" t="str">
        <f>IFERROR(IF(VLOOKUP(Tb_Activiteiten[[#This Row],[Openstelling]],Tb_Openstelling[],2,0)=1,1,""),"")</f>
        <v/>
      </c>
      <c r="O865" s="192"/>
      <c r="P865" s="192"/>
      <c r="Q865" s="192"/>
      <c r="R865" s="192"/>
      <c r="S865" s="192"/>
      <c r="T865" s="192"/>
      <c r="U865" s="192"/>
      <c r="V865" s="192"/>
      <c r="W865" s="192"/>
      <c r="X865" s="192"/>
      <c r="Y865" s="192"/>
      <c r="Z865" s="192"/>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26"/>
      <c r="B866" s="192"/>
      <c r="C866" s="192"/>
      <c r="D866" s="192"/>
      <c r="E866" s="192"/>
      <c r="F866" s="328"/>
      <c r="G866" s="328"/>
      <c r="J866" s="192"/>
      <c r="K866" s="192"/>
      <c r="L866" s="327"/>
      <c r="M866" s="192"/>
      <c r="N866" t="str">
        <f>IFERROR(IF(VLOOKUP(Tb_Activiteiten[[#This Row],[Openstelling]],Tb_Openstelling[],2,0)=1,1,""),"")</f>
        <v/>
      </c>
      <c r="O866" s="192"/>
      <c r="P866" s="192"/>
      <c r="Q866" s="192"/>
      <c r="R866" s="192"/>
      <c r="S866" s="192"/>
      <c r="T866" s="192"/>
      <c r="U866" s="192"/>
      <c r="V866" s="192"/>
      <c r="W866" s="192"/>
      <c r="X866" s="192"/>
      <c r="Y866" s="192"/>
      <c r="Z866" s="192"/>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26"/>
      <c r="B867" s="192"/>
      <c r="C867" s="192"/>
      <c r="D867" s="192"/>
      <c r="E867" s="192"/>
      <c r="F867" s="328"/>
      <c r="G867" s="328"/>
      <c r="J867" s="192"/>
      <c r="K867" s="192"/>
      <c r="L867" s="327"/>
      <c r="M867" s="192"/>
      <c r="N867" t="str">
        <f>IFERROR(IF(VLOOKUP(Tb_Activiteiten[[#This Row],[Openstelling]],Tb_Openstelling[],2,0)=1,1,""),"")</f>
        <v/>
      </c>
      <c r="O867" s="192"/>
      <c r="P867" s="192"/>
      <c r="Q867" s="192"/>
      <c r="R867" s="192"/>
      <c r="S867" s="192"/>
      <c r="T867" s="192"/>
      <c r="U867" s="192"/>
      <c r="V867" s="192"/>
      <c r="W867" s="192"/>
      <c r="X867" s="192"/>
      <c r="Y867" s="192"/>
      <c r="Z867" s="192"/>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26"/>
      <c r="B868" s="192"/>
      <c r="C868" s="192"/>
      <c r="D868" s="192"/>
      <c r="E868" s="192"/>
      <c r="F868" s="328"/>
      <c r="G868" s="328"/>
      <c r="J868" s="192"/>
      <c r="K868" s="192"/>
      <c r="L868" s="327"/>
      <c r="M868" s="192"/>
      <c r="N868" t="str">
        <f>IFERROR(IF(VLOOKUP(Tb_Activiteiten[[#This Row],[Openstelling]],Tb_Openstelling[],2,0)=1,1,""),"")</f>
        <v/>
      </c>
      <c r="O868" s="192"/>
      <c r="P868" s="192"/>
      <c r="Q868" s="192"/>
      <c r="R868" s="192"/>
      <c r="S868" s="192"/>
      <c r="T868" s="192"/>
      <c r="U868" s="192"/>
      <c r="V868" s="192"/>
      <c r="W868" s="192"/>
      <c r="X868" s="192"/>
      <c r="Y868" s="192"/>
      <c r="Z868" s="192"/>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26"/>
      <c r="B869" s="192"/>
      <c r="C869" s="192"/>
      <c r="D869" s="192"/>
      <c r="E869" s="192"/>
      <c r="F869" s="328"/>
      <c r="G869" s="328"/>
      <c r="J869" s="192"/>
      <c r="K869" s="192"/>
      <c r="L869" s="327"/>
      <c r="M869" s="192"/>
      <c r="N869" t="str">
        <f>IFERROR(IF(VLOOKUP(Tb_Activiteiten[[#This Row],[Openstelling]],Tb_Openstelling[],2,0)=1,1,""),"")</f>
        <v/>
      </c>
      <c r="O869" s="192"/>
      <c r="P869" s="192"/>
      <c r="Q869" s="192"/>
      <c r="R869" s="192"/>
      <c r="S869" s="192"/>
      <c r="T869" s="192"/>
      <c r="U869" s="192"/>
      <c r="V869" s="192"/>
      <c r="W869" s="192"/>
      <c r="X869" s="192"/>
      <c r="Y869" s="192"/>
      <c r="Z869" s="192"/>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26"/>
      <c r="B870" s="192"/>
      <c r="C870" s="192"/>
      <c r="D870" s="192"/>
      <c r="E870" s="192"/>
      <c r="F870" s="328"/>
      <c r="G870" s="328"/>
      <c r="J870" s="192"/>
      <c r="K870" s="192"/>
      <c r="L870" s="327"/>
      <c r="M870" s="192"/>
      <c r="N870" t="str">
        <f>IFERROR(IF(VLOOKUP(Tb_Activiteiten[[#This Row],[Openstelling]],Tb_Openstelling[],2,0)=1,1,""),"")</f>
        <v/>
      </c>
      <c r="O870" s="192"/>
      <c r="P870" s="192"/>
      <c r="Q870" s="192"/>
      <c r="R870" s="192"/>
      <c r="S870" s="192"/>
      <c r="T870" s="192"/>
      <c r="U870" s="192"/>
      <c r="V870" s="192"/>
      <c r="W870" s="192"/>
      <c r="X870" s="192"/>
      <c r="Y870" s="192"/>
      <c r="Z870" s="192"/>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26"/>
      <c r="B871" s="192"/>
      <c r="C871" s="192"/>
      <c r="D871" s="192"/>
      <c r="E871" s="192"/>
      <c r="F871" s="328"/>
      <c r="G871" s="328"/>
      <c r="J871" s="192"/>
      <c r="K871" s="192"/>
      <c r="L871" s="327"/>
      <c r="M871" s="192"/>
      <c r="N871" t="str">
        <f>IFERROR(IF(VLOOKUP(Tb_Activiteiten[[#This Row],[Openstelling]],Tb_Openstelling[],2,0)=1,1,""),"")</f>
        <v/>
      </c>
      <c r="O871" s="192"/>
      <c r="P871" s="192"/>
      <c r="Q871" s="192"/>
      <c r="R871" s="192"/>
      <c r="S871" s="192"/>
      <c r="T871" s="192"/>
      <c r="U871" s="192"/>
      <c r="V871" s="192"/>
      <c r="W871" s="192"/>
      <c r="X871" s="192"/>
      <c r="Y871" s="192"/>
      <c r="Z871" s="192"/>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26"/>
      <c r="B872" s="192"/>
      <c r="C872" s="192"/>
      <c r="D872" s="192"/>
      <c r="E872" s="192"/>
      <c r="F872" s="328"/>
      <c r="G872" s="328"/>
      <c r="J872" s="192"/>
      <c r="K872" s="192"/>
      <c r="L872" s="327"/>
      <c r="M872" s="192"/>
      <c r="N872" t="str">
        <f>IFERROR(IF(VLOOKUP(Tb_Activiteiten[[#This Row],[Openstelling]],Tb_Openstelling[],2,0)=1,1,""),"")</f>
        <v/>
      </c>
      <c r="O872" s="192"/>
      <c r="P872" s="192"/>
      <c r="Q872" s="192"/>
      <c r="R872" s="192"/>
      <c r="S872" s="192"/>
      <c r="T872" s="192"/>
      <c r="U872" s="192"/>
      <c r="V872" s="192"/>
      <c r="W872" s="192"/>
      <c r="X872" s="192"/>
      <c r="Y872" s="192"/>
      <c r="Z872" s="192"/>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26"/>
      <c r="B873" s="192"/>
      <c r="C873" s="192"/>
      <c r="D873" s="192"/>
      <c r="E873" s="192"/>
      <c r="F873" s="328"/>
      <c r="G873" s="328"/>
      <c r="J873" s="192"/>
      <c r="K873" s="192"/>
      <c r="L873" s="327"/>
      <c r="M873" s="192"/>
      <c r="N873" t="str">
        <f>IFERROR(IF(VLOOKUP(Tb_Activiteiten[[#This Row],[Openstelling]],Tb_Openstelling[],2,0)=1,1,""),"")</f>
        <v/>
      </c>
      <c r="O873" s="192"/>
      <c r="P873" s="192"/>
      <c r="Q873" s="192"/>
      <c r="R873" s="192"/>
      <c r="S873" s="192"/>
      <c r="T873" s="192"/>
      <c r="U873" s="192"/>
      <c r="V873" s="192"/>
      <c r="W873" s="192"/>
      <c r="X873" s="192"/>
      <c r="Y873" s="192"/>
      <c r="Z873" s="192"/>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26"/>
      <c r="B874" s="192"/>
      <c r="C874" s="192"/>
      <c r="D874" s="192"/>
      <c r="E874" s="192"/>
      <c r="F874" s="328"/>
      <c r="G874" s="328"/>
      <c r="J874" s="192"/>
      <c r="K874" s="192"/>
      <c r="L874" s="327"/>
      <c r="M874" s="192"/>
      <c r="N874" t="str">
        <f>IFERROR(IF(VLOOKUP(Tb_Activiteiten[[#This Row],[Openstelling]],Tb_Openstelling[],2,0)=1,1,""),"")</f>
        <v/>
      </c>
      <c r="O874" s="192"/>
      <c r="P874" s="192"/>
      <c r="Q874" s="192"/>
      <c r="R874" s="192"/>
      <c r="S874" s="192"/>
      <c r="T874" s="192"/>
      <c r="U874" s="192"/>
      <c r="V874" s="192"/>
      <c r="W874" s="192"/>
      <c r="X874" s="192"/>
      <c r="Y874" s="192"/>
      <c r="Z874" s="192"/>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26"/>
      <c r="B875" s="192"/>
      <c r="C875" s="192"/>
      <c r="D875" s="192"/>
      <c r="E875" s="192"/>
      <c r="F875" s="328"/>
      <c r="G875" s="328"/>
      <c r="J875" s="192"/>
      <c r="K875" s="192"/>
      <c r="L875" s="327"/>
      <c r="M875" s="192"/>
      <c r="N875" t="str">
        <f>IFERROR(IF(VLOOKUP(Tb_Activiteiten[[#This Row],[Openstelling]],Tb_Openstelling[],2,0)=1,1,""),"")</f>
        <v/>
      </c>
      <c r="O875" s="192"/>
      <c r="P875" s="192"/>
      <c r="Q875" s="192"/>
      <c r="R875" s="192"/>
      <c r="S875" s="192"/>
      <c r="T875" s="192"/>
      <c r="U875" s="192"/>
      <c r="V875" s="192"/>
      <c r="W875" s="192"/>
      <c r="X875" s="192"/>
      <c r="Y875" s="192"/>
      <c r="Z875" s="192"/>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26"/>
      <c r="B876" s="192"/>
      <c r="C876" s="192"/>
      <c r="D876" s="192"/>
      <c r="E876" s="192"/>
      <c r="F876" s="328"/>
      <c r="G876" s="328"/>
      <c r="J876" s="192"/>
      <c r="K876" s="192"/>
      <c r="L876" s="327"/>
      <c r="M876" s="192"/>
      <c r="N876" t="str">
        <f>IFERROR(IF(VLOOKUP(Tb_Activiteiten[[#This Row],[Openstelling]],Tb_Openstelling[],2,0)=1,1,""),"")</f>
        <v/>
      </c>
      <c r="O876" s="192"/>
      <c r="P876" s="192"/>
      <c r="Q876" s="192"/>
      <c r="R876" s="192"/>
      <c r="S876" s="192"/>
      <c r="T876" s="192"/>
      <c r="U876" s="192"/>
      <c r="V876" s="192"/>
      <c r="W876" s="192"/>
      <c r="X876" s="192"/>
      <c r="Y876" s="192"/>
      <c r="Z876" s="192"/>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26"/>
      <c r="B877" s="192"/>
      <c r="C877" s="192"/>
      <c r="D877" s="192"/>
      <c r="E877" s="192"/>
      <c r="F877" s="328"/>
      <c r="G877" s="328"/>
      <c r="J877" s="192"/>
      <c r="K877" s="192"/>
      <c r="L877" s="327"/>
      <c r="M877" s="192"/>
      <c r="N877" t="str">
        <f>IFERROR(IF(VLOOKUP(Tb_Activiteiten[[#This Row],[Openstelling]],Tb_Openstelling[],2,0)=1,1,""),"")</f>
        <v/>
      </c>
      <c r="O877" s="192"/>
      <c r="P877" s="192"/>
      <c r="Q877" s="192"/>
      <c r="R877" s="192"/>
      <c r="S877" s="192"/>
      <c r="T877" s="192"/>
      <c r="U877" s="192"/>
      <c r="V877" s="192"/>
      <c r="W877" s="192"/>
      <c r="X877" s="192"/>
      <c r="Y877" s="192"/>
      <c r="Z877" s="192"/>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26"/>
      <c r="B878" s="192"/>
      <c r="C878" s="192"/>
      <c r="D878" s="192"/>
      <c r="E878" s="192"/>
      <c r="F878" s="328"/>
      <c r="G878" s="328"/>
      <c r="J878" s="192"/>
      <c r="K878" s="192"/>
      <c r="L878" s="327"/>
      <c r="M878" s="192"/>
      <c r="N878" t="str">
        <f>IFERROR(IF(VLOOKUP(Tb_Activiteiten[[#This Row],[Openstelling]],Tb_Openstelling[],2,0)=1,1,""),"")</f>
        <v/>
      </c>
      <c r="O878" s="192"/>
      <c r="P878" s="192"/>
      <c r="Q878" s="192"/>
      <c r="R878" s="192"/>
      <c r="S878" s="192"/>
      <c r="T878" s="192"/>
      <c r="U878" s="192"/>
      <c r="V878" s="192"/>
      <c r="W878" s="192"/>
      <c r="X878" s="192"/>
      <c r="Y878" s="192"/>
      <c r="Z878" s="192"/>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26"/>
      <c r="B879" s="192"/>
      <c r="C879" s="192"/>
      <c r="D879" s="192"/>
      <c r="E879" s="192"/>
      <c r="F879" s="328"/>
      <c r="G879" s="328"/>
      <c r="J879" s="192"/>
      <c r="K879" s="192"/>
      <c r="L879" s="327"/>
      <c r="M879" s="192"/>
      <c r="N879" t="str">
        <f>IFERROR(IF(VLOOKUP(Tb_Activiteiten[[#This Row],[Openstelling]],Tb_Openstelling[],2,0)=1,1,""),"")</f>
        <v/>
      </c>
      <c r="O879" s="192"/>
      <c r="P879" s="192"/>
      <c r="Q879" s="192"/>
      <c r="R879" s="192"/>
      <c r="S879" s="192"/>
      <c r="T879" s="192"/>
      <c r="U879" s="192"/>
      <c r="V879" s="192"/>
      <c r="W879" s="192"/>
      <c r="X879" s="192"/>
      <c r="Y879" s="192"/>
      <c r="Z879" s="192"/>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26"/>
      <c r="B880" s="192"/>
      <c r="C880" s="192"/>
      <c r="D880" s="192"/>
      <c r="E880" s="192"/>
      <c r="F880" s="328"/>
      <c r="G880" s="328"/>
      <c r="J880" s="192"/>
      <c r="K880" s="192"/>
      <c r="L880" s="327"/>
      <c r="M880" s="192"/>
      <c r="N880" t="str">
        <f>IFERROR(IF(VLOOKUP(Tb_Activiteiten[[#This Row],[Openstelling]],Tb_Openstelling[],2,0)=1,1,""),"")</f>
        <v/>
      </c>
      <c r="O880" s="192"/>
      <c r="P880" s="192"/>
      <c r="Q880" s="192"/>
      <c r="R880" s="192"/>
      <c r="S880" s="192"/>
      <c r="T880" s="192"/>
      <c r="U880" s="192"/>
      <c r="V880" s="192"/>
      <c r="W880" s="192"/>
      <c r="X880" s="192"/>
      <c r="Y880" s="192"/>
      <c r="Z880" s="192"/>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26"/>
      <c r="B881" s="192"/>
      <c r="C881" s="192"/>
      <c r="D881" s="192"/>
      <c r="E881" s="192"/>
      <c r="F881" s="328"/>
      <c r="G881" s="328"/>
      <c r="J881" s="192"/>
      <c r="K881" s="192"/>
      <c r="L881" s="327"/>
      <c r="M881" s="192"/>
      <c r="N881" t="str">
        <f>IFERROR(IF(VLOOKUP(Tb_Activiteiten[[#This Row],[Openstelling]],Tb_Openstelling[],2,0)=1,1,""),"")</f>
        <v/>
      </c>
      <c r="O881" s="192"/>
      <c r="P881" s="192"/>
      <c r="Q881" s="192"/>
      <c r="R881" s="192"/>
      <c r="S881" s="192"/>
      <c r="T881" s="192"/>
      <c r="U881" s="192"/>
      <c r="V881" s="192"/>
      <c r="W881" s="192"/>
      <c r="X881" s="192"/>
      <c r="Y881" s="192"/>
      <c r="Z881" s="192"/>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26"/>
      <c r="B882" s="192"/>
      <c r="C882" s="192"/>
      <c r="D882" s="192"/>
      <c r="E882" s="192"/>
      <c r="F882" s="328"/>
      <c r="G882" s="328"/>
      <c r="J882" s="192"/>
      <c r="K882" s="192"/>
      <c r="L882" s="327"/>
      <c r="M882" s="192"/>
      <c r="N882" t="str">
        <f>IFERROR(IF(VLOOKUP(Tb_Activiteiten[[#This Row],[Openstelling]],Tb_Openstelling[],2,0)=1,1,""),"")</f>
        <v/>
      </c>
      <c r="O882" s="192"/>
      <c r="P882" s="192"/>
      <c r="Q882" s="192"/>
      <c r="R882" s="192"/>
      <c r="S882" s="192"/>
      <c r="T882" s="192"/>
      <c r="U882" s="192"/>
      <c r="V882" s="192"/>
      <c r="W882" s="192"/>
      <c r="X882" s="192"/>
      <c r="Y882" s="192"/>
      <c r="Z882" s="192"/>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26"/>
      <c r="B883" s="192"/>
      <c r="C883" s="192"/>
      <c r="D883" s="192"/>
      <c r="E883" s="192"/>
      <c r="F883" s="328"/>
      <c r="G883" s="328"/>
      <c r="J883" s="192"/>
      <c r="K883" s="192"/>
      <c r="L883" s="327"/>
      <c r="M883" s="192"/>
      <c r="N883" t="str">
        <f>IFERROR(IF(VLOOKUP(Tb_Activiteiten[[#This Row],[Openstelling]],Tb_Openstelling[],2,0)=1,1,""),"")</f>
        <v/>
      </c>
      <c r="O883" s="192"/>
      <c r="P883" s="192"/>
      <c r="Q883" s="192"/>
      <c r="R883" s="192"/>
      <c r="S883" s="192"/>
      <c r="T883" s="192"/>
      <c r="U883" s="192"/>
      <c r="V883" s="192"/>
      <c r="W883" s="192"/>
      <c r="X883" s="192"/>
      <c r="Y883" s="192"/>
      <c r="Z883" s="192"/>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26"/>
      <c r="B884" s="192"/>
      <c r="C884" s="192"/>
      <c r="D884" s="192"/>
      <c r="E884" s="192"/>
      <c r="F884" s="328"/>
      <c r="G884" s="328"/>
      <c r="J884" s="192"/>
      <c r="K884" s="192"/>
      <c r="L884" s="327"/>
      <c r="M884" s="192"/>
      <c r="N884" t="str">
        <f>IFERROR(IF(VLOOKUP(Tb_Activiteiten[[#This Row],[Openstelling]],Tb_Openstelling[],2,0)=1,1,""),"")</f>
        <v/>
      </c>
      <c r="O884" s="192"/>
      <c r="P884" s="192"/>
      <c r="Q884" s="192"/>
      <c r="R884" s="192"/>
      <c r="S884" s="192"/>
      <c r="T884" s="192"/>
      <c r="U884" s="192"/>
      <c r="V884" s="192"/>
      <c r="W884" s="192"/>
      <c r="X884" s="192"/>
      <c r="Y884" s="192"/>
      <c r="Z884" s="192"/>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26"/>
      <c r="B885" s="192"/>
      <c r="C885" s="192"/>
      <c r="D885" s="192"/>
      <c r="E885" s="192"/>
      <c r="F885" s="328"/>
      <c r="G885" s="328"/>
      <c r="J885" s="192"/>
      <c r="K885" s="192"/>
      <c r="L885" s="327"/>
      <c r="M885" s="192"/>
      <c r="N885" t="str">
        <f>IFERROR(IF(VLOOKUP(Tb_Activiteiten[[#This Row],[Openstelling]],Tb_Openstelling[],2,0)=1,1,""),"")</f>
        <v/>
      </c>
      <c r="O885" s="192"/>
      <c r="P885" s="192"/>
      <c r="Q885" s="192"/>
      <c r="R885" s="192"/>
      <c r="S885" s="192"/>
      <c r="T885" s="192"/>
      <c r="U885" s="192"/>
      <c r="V885" s="192"/>
      <c r="W885" s="192"/>
      <c r="X885" s="192"/>
      <c r="Y885" s="192"/>
      <c r="Z885" s="192"/>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26"/>
      <c r="B886" s="192"/>
      <c r="C886" s="192"/>
      <c r="D886" s="192"/>
      <c r="E886" s="192"/>
      <c r="F886" s="328"/>
      <c r="G886" s="328"/>
      <c r="J886" s="192"/>
      <c r="K886" s="192"/>
      <c r="L886" s="327"/>
      <c r="M886" s="192"/>
      <c r="N886" t="str">
        <f>IFERROR(IF(VLOOKUP(Tb_Activiteiten[[#This Row],[Openstelling]],Tb_Openstelling[],2,0)=1,1,""),"")</f>
        <v/>
      </c>
      <c r="O886" s="192"/>
      <c r="P886" s="192"/>
      <c r="Q886" s="192"/>
      <c r="R886" s="192"/>
      <c r="S886" s="192"/>
      <c r="T886" s="192"/>
      <c r="U886" s="192"/>
      <c r="V886" s="192"/>
      <c r="W886" s="192"/>
      <c r="X886" s="192"/>
      <c r="Y886" s="192"/>
      <c r="Z886" s="192"/>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26"/>
      <c r="B887" s="192"/>
      <c r="C887" s="192"/>
      <c r="D887" s="192"/>
      <c r="E887" s="192"/>
      <c r="F887" s="328"/>
      <c r="G887" s="328"/>
      <c r="J887" s="192"/>
      <c r="K887" s="192"/>
      <c r="L887" s="327"/>
      <c r="M887" s="192"/>
      <c r="N887" t="str">
        <f>IFERROR(IF(VLOOKUP(Tb_Activiteiten[[#This Row],[Openstelling]],Tb_Openstelling[],2,0)=1,1,""),"")</f>
        <v/>
      </c>
      <c r="O887" s="192"/>
      <c r="P887" s="192"/>
      <c r="Q887" s="192"/>
      <c r="R887" s="192"/>
      <c r="S887" s="192"/>
      <c r="T887" s="192"/>
      <c r="U887" s="192"/>
      <c r="V887" s="192"/>
      <c r="W887" s="192"/>
      <c r="X887" s="192"/>
      <c r="Y887" s="192"/>
      <c r="Z887" s="192"/>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26"/>
      <c r="B888" s="192"/>
      <c r="C888" s="192"/>
      <c r="D888" s="192"/>
      <c r="E888" s="192"/>
      <c r="F888" s="328"/>
      <c r="G888" s="328"/>
      <c r="J888" s="192"/>
      <c r="K888" s="192"/>
      <c r="L888" s="327"/>
      <c r="M888" s="192"/>
      <c r="N888" t="str">
        <f>IFERROR(IF(VLOOKUP(Tb_Activiteiten[[#This Row],[Openstelling]],Tb_Openstelling[],2,0)=1,1,""),"")</f>
        <v/>
      </c>
      <c r="O888" s="192"/>
      <c r="P888" s="192"/>
      <c r="Q888" s="192"/>
      <c r="R888" s="192"/>
      <c r="S888" s="192"/>
      <c r="T888" s="192"/>
      <c r="U888" s="192"/>
      <c r="V888" s="192"/>
      <c r="W888" s="192"/>
      <c r="X888" s="192"/>
      <c r="Y888" s="192"/>
      <c r="Z888" s="192"/>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26"/>
      <c r="B889" s="192"/>
      <c r="C889" s="192"/>
      <c r="D889" s="192"/>
      <c r="E889" s="192"/>
      <c r="F889" s="328"/>
      <c r="G889" s="328"/>
      <c r="J889" s="192"/>
      <c r="K889" s="192"/>
      <c r="L889" s="327"/>
      <c r="M889" s="192"/>
      <c r="N889" t="str">
        <f>IFERROR(IF(VLOOKUP(Tb_Activiteiten[[#This Row],[Openstelling]],Tb_Openstelling[],2,0)=1,1,""),"")</f>
        <v/>
      </c>
      <c r="O889" s="192"/>
      <c r="P889" s="192"/>
      <c r="Q889" s="192"/>
      <c r="R889" s="192"/>
      <c r="S889" s="192"/>
      <c r="T889" s="192"/>
      <c r="U889" s="192"/>
      <c r="V889" s="192"/>
      <c r="W889" s="192"/>
      <c r="X889" s="192"/>
      <c r="Y889" s="192"/>
      <c r="Z889" s="192"/>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26"/>
      <c r="B890" s="192"/>
      <c r="C890" s="192"/>
      <c r="D890" s="192"/>
      <c r="E890" s="192"/>
      <c r="F890" s="328"/>
      <c r="G890" s="328"/>
      <c r="J890" s="192"/>
      <c r="K890" s="192"/>
      <c r="L890" s="327"/>
      <c r="M890" s="192"/>
      <c r="N890" t="str">
        <f>IFERROR(IF(VLOOKUP(Tb_Activiteiten[[#This Row],[Openstelling]],Tb_Openstelling[],2,0)=1,1,""),"")</f>
        <v/>
      </c>
      <c r="O890" s="192"/>
      <c r="P890" s="192"/>
      <c r="Q890" s="192"/>
      <c r="R890" s="192"/>
      <c r="S890" s="192"/>
      <c r="T890" s="192"/>
      <c r="U890" s="192"/>
      <c r="V890" s="192"/>
      <c r="W890" s="192"/>
      <c r="X890" s="192"/>
      <c r="Y890" s="192"/>
      <c r="Z890" s="192"/>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26"/>
      <c r="B891" s="192"/>
      <c r="C891" s="192"/>
      <c r="D891" s="192"/>
      <c r="E891" s="192"/>
      <c r="F891" s="328"/>
      <c r="G891" s="328"/>
      <c r="J891" s="192"/>
      <c r="K891" s="192"/>
      <c r="L891" s="327"/>
      <c r="M891" s="192"/>
      <c r="N891" t="str">
        <f>IFERROR(IF(VLOOKUP(Tb_Activiteiten[[#This Row],[Openstelling]],Tb_Openstelling[],2,0)=1,1,""),"")</f>
        <v/>
      </c>
      <c r="O891" s="192"/>
      <c r="P891" s="192"/>
      <c r="Q891" s="192"/>
      <c r="R891" s="192"/>
      <c r="S891" s="192"/>
      <c r="T891" s="192"/>
      <c r="U891" s="192"/>
      <c r="V891" s="192"/>
      <c r="W891" s="192"/>
      <c r="X891" s="192"/>
      <c r="Y891" s="192"/>
      <c r="Z891" s="192"/>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26"/>
      <c r="B892" s="192"/>
      <c r="C892" s="192"/>
      <c r="D892" s="192"/>
      <c r="E892" s="192"/>
      <c r="F892" s="328"/>
      <c r="G892" s="328"/>
      <c r="J892" s="192"/>
      <c r="K892" s="192"/>
      <c r="L892" s="327"/>
      <c r="M892" s="192"/>
      <c r="N892" t="str">
        <f>IFERROR(IF(VLOOKUP(Tb_Activiteiten[[#This Row],[Openstelling]],Tb_Openstelling[],2,0)=1,1,""),"")</f>
        <v/>
      </c>
      <c r="O892" s="192"/>
      <c r="P892" s="192"/>
      <c r="Q892" s="192"/>
      <c r="R892" s="192"/>
      <c r="S892" s="192"/>
      <c r="T892" s="192"/>
      <c r="U892" s="192"/>
      <c r="V892" s="192"/>
      <c r="W892" s="192"/>
      <c r="X892" s="192"/>
      <c r="Y892" s="192"/>
      <c r="Z892" s="192"/>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26"/>
      <c r="B893" s="192"/>
      <c r="C893" s="192"/>
      <c r="D893" s="192"/>
      <c r="E893" s="192"/>
      <c r="F893" s="328"/>
      <c r="G893" s="328"/>
      <c r="J893" s="192"/>
      <c r="K893" s="192"/>
      <c r="L893" s="327"/>
      <c r="M893" s="192"/>
      <c r="N893" t="str">
        <f>IFERROR(IF(VLOOKUP(Tb_Activiteiten[[#This Row],[Openstelling]],Tb_Openstelling[],2,0)=1,1,""),"")</f>
        <v/>
      </c>
      <c r="O893" s="192"/>
      <c r="P893" s="192"/>
      <c r="Q893" s="192"/>
      <c r="R893" s="192"/>
      <c r="S893" s="192"/>
      <c r="T893" s="192"/>
      <c r="U893" s="192"/>
      <c r="V893" s="192"/>
      <c r="W893" s="192"/>
      <c r="X893" s="192"/>
      <c r="Y893" s="192"/>
      <c r="Z893" s="192"/>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26"/>
      <c r="B894" s="192"/>
      <c r="C894" s="192"/>
      <c r="D894" s="192"/>
      <c r="E894" s="192"/>
      <c r="F894" s="328"/>
      <c r="G894" s="328"/>
      <c r="J894" s="192"/>
      <c r="K894" s="192"/>
      <c r="L894" s="327"/>
      <c r="M894" s="192"/>
      <c r="N894" t="str">
        <f>IFERROR(IF(VLOOKUP(Tb_Activiteiten[[#This Row],[Openstelling]],Tb_Openstelling[],2,0)=1,1,""),"")</f>
        <v/>
      </c>
      <c r="O894" s="192"/>
      <c r="P894" s="192"/>
      <c r="Q894" s="192"/>
      <c r="R894" s="192"/>
      <c r="S894" s="192"/>
      <c r="T894" s="192"/>
      <c r="U894" s="192"/>
      <c r="V894" s="192"/>
      <c r="W894" s="192"/>
      <c r="X894" s="192"/>
      <c r="Y894" s="192"/>
      <c r="Z894" s="192"/>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26"/>
      <c r="B895" s="192"/>
      <c r="C895" s="192"/>
      <c r="D895" s="192"/>
      <c r="E895" s="192"/>
      <c r="F895" s="328"/>
      <c r="G895" s="328"/>
      <c r="J895" s="192"/>
      <c r="K895" s="192"/>
      <c r="L895" s="327"/>
      <c r="M895" s="192"/>
      <c r="N895" t="str">
        <f>IFERROR(IF(VLOOKUP(Tb_Activiteiten[[#This Row],[Openstelling]],Tb_Openstelling[],2,0)=1,1,""),"")</f>
        <v/>
      </c>
      <c r="O895" s="192"/>
      <c r="P895" s="192"/>
      <c r="Q895" s="192"/>
      <c r="R895" s="192"/>
      <c r="S895" s="192"/>
      <c r="T895" s="192"/>
      <c r="U895" s="192"/>
      <c r="V895" s="192"/>
      <c r="W895" s="192"/>
      <c r="X895" s="192"/>
      <c r="Y895" s="192"/>
      <c r="Z895" s="192"/>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26"/>
      <c r="B896" s="192"/>
      <c r="C896" s="192"/>
      <c r="D896" s="192"/>
      <c r="E896" s="192"/>
      <c r="F896" s="328"/>
      <c r="G896" s="328"/>
      <c r="J896" s="192"/>
      <c r="K896" s="192"/>
      <c r="L896" s="327"/>
      <c r="M896" s="192"/>
      <c r="N896" t="str">
        <f>IFERROR(IF(VLOOKUP(Tb_Activiteiten[[#This Row],[Openstelling]],Tb_Openstelling[],2,0)=1,1,""),"")</f>
        <v/>
      </c>
      <c r="O896" s="192"/>
      <c r="P896" s="192"/>
      <c r="Q896" s="192"/>
      <c r="R896" s="192"/>
      <c r="S896" s="192"/>
      <c r="T896" s="192"/>
      <c r="U896" s="192"/>
      <c r="V896" s="192"/>
      <c r="W896" s="192"/>
      <c r="X896" s="192"/>
      <c r="Y896" s="192"/>
      <c r="Z896" s="192"/>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26"/>
      <c r="B897" s="192"/>
      <c r="C897" s="192"/>
      <c r="D897" s="192"/>
      <c r="E897" s="192"/>
      <c r="F897" s="328"/>
      <c r="G897" s="328"/>
      <c r="J897" s="192"/>
      <c r="K897" s="192"/>
      <c r="L897" s="327"/>
      <c r="M897" s="192"/>
      <c r="N897" t="str">
        <f>IFERROR(IF(VLOOKUP(Tb_Activiteiten[[#This Row],[Openstelling]],Tb_Openstelling[],2,0)=1,1,""),"")</f>
        <v/>
      </c>
      <c r="O897" s="192"/>
      <c r="P897" s="192"/>
      <c r="Q897" s="192"/>
      <c r="R897" s="192"/>
      <c r="S897" s="192"/>
      <c r="T897" s="192"/>
      <c r="U897" s="192"/>
      <c r="V897" s="192"/>
      <c r="W897" s="192"/>
      <c r="X897" s="192"/>
      <c r="Y897" s="192"/>
      <c r="Z897" s="192"/>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26"/>
      <c r="B898" s="192"/>
      <c r="C898" s="192"/>
      <c r="D898" s="192"/>
      <c r="E898" s="192"/>
      <c r="F898" s="328"/>
      <c r="G898" s="328"/>
      <c r="J898" s="192"/>
      <c r="K898" s="192"/>
      <c r="L898" s="327"/>
      <c r="M898" s="192"/>
      <c r="N898" t="str">
        <f>IFERROR(IF(VLOOKUP(Tb_Activiteiten[[#This Row],[Openstelling]],Tb_Openstelling[],2,0)=1,1,""),"")</f>
        <v/>
      </c>
      <c r="O898" s="192"/>
      <c r="P898" s="192"/>
      <c r="Q898" s="192"/>
      <c r="R898" s="192"/>
      <c r="S898" s="192"/>
      <c r="T898" s="192"/>
      <c r="U898" s="192"/>
      <c r="V898" s="192"/>
      <c r="W898" s="192"/>
      <c r="X898" s="192"/>
      <c r="Y898" s="192"/>
      <c r="Z898" s="192"/>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26"/>
      <c r="B899" s="192"/>
      <c r="C899" s="192"/>
      <c r="D899" s="192"/>
      <c r="E899" s="192"/>
      <c r="F899" s="328"/>
      <c r="G899" s="328"/>
      <c r="J899" s="192"/>
      <c r="K899" s="192"/>
      <c r="L899" s="327"/>
      <c r="M899" s="192"/>
      <c r="N899" t="str">
        <f>IFERROR(IF(VLOOKUP(Tb_Activiteiten[[#This Row],[Openstelling]],Tb_Openstelling[],2,0)=1,1,""),"")</f>
        <v/>
      </c>
      <c r="O899" s="192"/>
      <c r="P899" s="192"/>
      <c r="Q899" s="192"/>
      <c r="R899" s="192"/>
      <c r="S899" s="192"/>
      <c r="T899" s="192"/>
      <c r="U899" s="192"/>
      <c r="V899" s="192"/>
      <c r="W899" s="192"/>
      <c r="X899" s="192"/>
      <c r="Y899" s="192"/>
      <c r="Z899" s="192"/>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26"/>
      <c r="B900" s="192"/>
      <c r="C900" s="192"/>
      <c r="D900" s="192"/>
      <c r="E900" s="192"/>
      <c r="F900" s="328"/>
      <c r="G900" s="328"/>
      <c r="J900" s="192"/>
      <c r="K900" s="192"/>
      <c r="L900" s="327"/>
      <c r="M900" s="192"/>
      <c r="N900" t="str">
        <f>IFERROR(IF(VLOOKUP(Tb_Activiteiten[[#This Row],[Openstelling]],Tb_Openstelling[],2,0)=1,1,""),"")</f>
        <v/>
      </c>
      <c r="O900" s="192"/>
      <c r="P900" s="192"/>
      <c r="Q900" s="192"/>
      <c r="R900" s="192"/>
      <c r="S900" s="192"/>
      <c r="T900" s="192"/>
      <c r="U900" s="192"/>
      <c r="V900" s="192"/>
      <c r="W900" s="192"/>
      <c r="X900" s="192"/>
      <c r="Y900" s="192"/>
      <c r="Z900" s="192"/>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26"/>
      <c r="B901" s="192"/>
      <c r="C901" s="192"/>
      <c r="D901" s="192"/>
      <c r="E901" s="192"/>
      <c r="F901" s="328"/>
      <c r="G901" s="328"/>
      <c r="J901" s="192"/>
      <c r="K901" s="192"/>
      <c r="L901" s="327"/>
      <c r="M901" s="192"/>
      <c r="N901" t="str">
        <f>IFERROR(IF(VLOOKUP(Tb_Activiteiten[[#This Row],[Openstelling]],Tb_Openstelling[],2,0)=1,1,""),"")</f>
        <v/>
      </c>
      <c r="O901" s="192"/>
      <c r="P901" s="192"/>
      <c r="Q901" s="192"/>
      <c r="R901" s="192"/>
      <c r="S901" s="192"/>
      <c r="T901" s="192"/>
      <c r="U901" s="192"/>
      <c r="V901" s="192"/>
      <c r="W901" s="192"/>
      <c r="X901" s="192"/>
      <c r="Y901" s="192"/>
      <c r="Z901" s="192"/>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26"/>
      <c r="B902" s="192"/>
      <c r="C902" s="192"/>
      <c r="D902" s="192"/>
      <c r="E902" s="192"/>
      <c r="F902" s="328"/>
      <c r="G902" s="328"/>
      <c r="J902" s="192"/>
      <c r="K902" s="192"/>
      <c r="L902" s="327"/>
      <c r="M902" s="192"/>
      <c r="N902" t="str">
        <f>IFERROR(IF(VLOOKUP(Tb_Activiteiten[[#This Row],[Openstelling]],Tb_Openstelling[],2,0)=1,1,""),"")</f>
        <v/>
      </c>
      <c r="O902" s="192"/>
      <c r="P902" s="192"/>
      <c r="Q902" s="192"/>
      <c r="R902" s="192"/>
      <c r="S902" s="192"/>
      <c r="T902" s="192"/>
      <c r="U902" s="192"/>
      <c r="V902" s="192"/>
      <c r="W902" s="192"/>
      <c r="X902" s="192"/>
      <c r="Y902" s="192"/>
      <c r="Z902" s="192"/>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26"/>
      <c r="B903" s="192"/>
      <c r="C903" s="192"/>
      <c r="D903" s="192"/>
      <c r="E903" s="192"/>
      <c r="F903" s="328"/>
      <c r="G903" s="328"/>
      <c r="J903" s="192"/>
      <c r="K903" s="192"/>
      <c r="L903" s="327"/>
      <c r="M903" s="192"/>
      <c r="N903" t="str">
        <f>IFERROR(IF(VLOOKUP(Tb_Activiteiten[[#This Row],[Openstelling]],Tb_Openstelling[],2,0)=1,1,""),"")</f>
        <v/>
      </c>
      <c r="O903" s="192"/>
      <c r="P903" s="192"/>
      <c r="Q903" s="192"/>
      <c r="R903" s="192"/>
      <c r="S903" s="192"/>
      <c r="T903" s="192"/>
      <c r="U903" s="192"/>
      <c r="V903" s="192"/>
      <c r="W903" s="192"/>
      <c r="X903" s="192"/>
      <c r="Y903" s="192"/>
      <c r="Z903" s="192"/>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26"/>
      <c r="B904" s="192"/>
      <c r="C904" s="192"/>
      <c r="D904" s="192"/>
      <c r="E904" s="192"/>
      <c r="F904" s="328"/>
      <c r="G904" s="328"/>
      <c r="J904" s="192"/>
      <c r="K904" s="192"/>
      <c r="L904" s="327"/>
      <c r="M904" s="192"/>
      <c r="N904" t="str">
        <f>IFERROR(IF(VLOOKUP(Tb_Activiteiten[[#This Row],[Openstelling]],Tb_Openstelling[],2,0)=1,1,""),"")</f>
        <v/>
      </c>
      <c r="O904" s="192"/>
      <c r="P904" s="192"/>
      <c r="Q904" s="192"/>
      <c r="R904" s="192"/>
      <c r="S904" s="192"/>
      <c r="T904" s="192"/>
      <c r="U904" s="192"/>
      <c r="V904" s="192"/>
      <c r="W904" s="192"/>
      <c r="X904" s="192"/>
      <c r="Y904" s="192"/>
      <c r="Z904" s="192"/>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26"/>
      <c r="B905" s="192"/>
      <c r="C905" s="192"/>
      <c r="D905" s="192"/>
      <c r="E905" s="192"/>
      <c r="F905" s="328"/>
      <c r="G905" s="328"/>
      <c r="J905" s="192"/>
      <c r="K905" s="192"/>
      <c r="L905" s="327"/>
      <c r="M905" s="192"/>
      <c r="N905" t="str">
        <f>IFERROR(IF(VLOOKUP(Tb_Activiteiten[[#This Row],[Openstelling]],Tb_Openstelling[],2,0)=1,1,""),"")</f>
        <v/>
      </c>
      <c r="O905" s="192"/>
      <c r="P905" s="192"/>
      <c r="Q905" s="192"/>
      <c r="R905" s="192"/>
      <c r="S905" s="192"/>
      <c r="T905" s="192"/>
      <c r="U905" s="192"/>
      <c r="V905" s="192"/>
      <c r="W905" s="192"/>
      <c r="X905" s="192"/>
      <c r="Y905" s="192"/>
      <c r="Z905" s="192"/>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26"/>
      <c r="B906" s="192"/>
      <c r="C906" s="192"/>
      <c r="D906" s="192"/>
      <c r="E906" s="192"/>
      <c r="F906" s="328"/>
      <c r="G906" s="328"/>
      <c r="J906" s="192"/>
      <c r="K906" s="192"/>
      <c r="L906" s="327"/>
      <c r="M906" s="192"/>
      <c r="N906" t="str">
        <f>IFERROR(IF(VLOOKUP(Tb_Activiteiten[[#This Row],[Openstelling]],Tb_Openstelling[],2,0)=1,1,""),"")</f>
        <v/>
      </c>
      <c r="O906" s="192"/>
      <c r="P906" s="192"/>
      <c r="Q906" s="192"/>
      <c r="R906" s="192"/>
      <c r="S906" s="192"/>
      <c r="T906" s="192"/>
      <c r="U906" s="192"/>
      <c r="V906" s="192"/>
      <c r="W906" s="192"/>
      <c r="X906" s="192"/>
      <c r="Y906" s="192"/>
      <c r="Z906" s="192"/>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26"/>
      <c r="B907" s="192"/>
      <c r="C907" s="192"/>
      <c r="D907" s="192"/>
      <c r="E907" s="192"/>
      <c r="F907" s="328"/>
      <c r="G907" s="328"/>
      <c r="J907" s="192"/>
      <c r="K907" s="192"/>
      <c r="L907" s="327"/>
      <c r="M907" s="192"/>
      <c r="N907" t="str">
        <f>IFERROR(IF(VLOOKUP(Tb_Activiteiten[[#This Row],[Openstelling]],Tb_Openstelling[],2,0)=1,1,""),"")</f>
        <v/>
      </c>
      <c r="O907" s="192"/>
      <c r="P907" s="192"/>
      <c r="Q907" s="192"/>
      <c r="R907" s="192"/>
      <c r="S907" s="192"/>
      <c r="T907" s="192"/>
      <c r="U907" s="192"/>
      <c r="V907" s="192"/>
      <c r="W907" s="192"/>
      <c r="X907" s="192"/>
      <c r="Y907" s="192"/>
      <c r="Z907" s="192"/>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26"/>
      <c r="B908" s="192"/>
      <c r="C908" s="192"/>
      <c r="D908" s="192"/>
      <c r="E908" s="192"/>
      <c r="F908" s="328"/>
      <c r="G908" s="328"/>
      <c r="J908" s="192"/>
      <c r="K908" s="192"/>
      <c r="L908" s="327"/>
      <c r="M908" s="192"/>
      <c r="N908" t="str">
        <f>IFERROR(IF(VLOOKUP(Tb_Activiteiten[[#This Row],[Openstelling]],Tb_Openstelling[],2,0)=1,1,""),"")</f>
        <v/>
      </c>
      <c r="O908" s="192"/>
      <c r="P908" s="192"/>
      <c r="Q908" s="192"/>
      <c r="R908" s="192"/>
      <c r="S908" s="192"/>
      <c r="T908" s="192"/>
      <c r="U908" s="192"/>
      <c r="V908" s="192"/>
      <c r="W908" s="192"/>
      <c r="X908" s="192"/>
      <c r="Y908" s="192"/>
      <c r="Z908" s="192"/>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26"/>
      <c r="B909" s="192"/>
      <c r="C909" s="192"/>
      <c r="D909" s="192"/>
      <c r="E909" s="192"/>
      <c r="F909" s="328"/>
      <c r="G909" s="328"/>
      <c r="J909" s="192"/>
      <c r="K909" s="192"/>
      <c r="L909" s="327"/>
      <c r="M909" s="192"/>
      <c r="N909" t="str">
        <f>IFERROR(IF(VLOOKUP(Tb_Activiteiten[[#This Row],[Openstelling]],Tb_Openstelling[],2,0)=1,1,""),"")</f>
        <v/>
      </c>
      <c r="O909" s="192"/>
      <c r="P909" s="192"/>
      <c r="Q909" s="192"/>
      <c r="R909" s="192"/>
      <c r="S909" s="192"/>
      <c r="T909" s="192"/>
      <c r="U909" s="192"/>
      <c r="V909" s="192"/>
      <c r="W909" s="192"/>
      <c r="X909" s="192"/>
      <c r="Y909" s="192"/>
      <c r="Z909" s="192"/>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26"/>
      <c r="B910" s="192"/>
      <c r="C910" s="192"/>
      <c r="D910" s="192"/>
      <c r="E910" s="192"/>
      <c r="F910" s="328"/>
      <c r="G910" s="328"/>
      <c r="J910" s="192"/>
      <c r="K910" s="192"/>
      <c r="L910" s="327"/>
      <c r="M910" s="192"/>
      <c r="N910" t="str">
        <f>IFERROR(IF(VLOOKUP(Tb_Activiteiten[[#This Row],[Openstelling]],Tb_Openstelling[],2,0)=1,1,""),"")</f>
        <v/>
      </c>
      <c r="O910" s="192"/>
      <c r="P910" s="192"/>
      <c r="Q910" s="192"/>
      <c r="R910" s="192"/>
      <c r="S910" s="192"/>
      <c r="T910" s="192"/>
      <c r="U910" s="192"/>
      <c r="V910" s="192"/>
      <c r="W910" s="192"/>
      <c r="X910" s="192"/>
      <c r="Y910" s="192"/>
      <c r="Z910" s="192"/>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26"/>
      <c r="B911" s="192"/>
      <c r="C911" s="192"/>
      <c r="D911" s="192"/>
      <c r="E911" s="192"/>
      <c r="F911" s="328"/>
      <c r="G911" s="328"/>
      <c r="J911" s="192"/>
      <c r="K911" s="192"/>
      <c r="L911" s="327"/>
      <c r="M911" s="192"/>
      <c r="N911" t="str">
        <f>IFERROR(IF(VLOOKUP(Tb_Activiteiten[[#This Row],[Openstelling]],Tb_Openstelling[],2,0)=1,1,""),"")</f>
        <v/>
      </c>
      <c r="O911" s="192"/>
      <c r="P911" s="192"/>
      <c r="Q911" s="192"/>
      <c r="R911" s="192"/>
      <c r="S911" s="192"/>
      <c r="T911" s="192"/>
      <c r="U911" s="192"/>
      <c r="V911" s="192"/>
      <c r="W911" s="192"/>
      <c r="X911" s="192"/>
      <c r="Y911" s="192"/>
      <c r="Z911" s="192"/>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26"/>
      <c r="B912" s="192"/>
      <c r="C912" s="192"/>
      <c r="D912" s="192"/>
      <c r="E912" s="192"/>
      <c r="F912" s="328"/>
      <c r="G912" s="328"/>
      <c r="J912" s="192"/>
      <c r="K912" s="192"/>
      <c r="L912" s="327"/>
      <c r="M912" s="192"/>
      <c r="N912" t="str">
        <f>IFERROR(IF(VLOOKUP(Tb_Activiteiten[[#This Row],[Openstelling]],Tb_Openstelling[],2,0)=1,1,""),"")</f>
        <v/>
      </c>
      <c r="O912" s="192"/>
      <c r="P912" s="192"/>
      <c r="Q912" s="192"/>
      <c r="R912" s="192"/>
      <c r="S912" s="192"/>
      <c r="T912" s="192"/>
      <c r="U912" s="192"/>
      <c r="V912" s="192"/>
      <c r="W912" s="192"/>
      <c r="X912" s="192"/>
      <c r="Y912" s="192"/>
      <c r="Z912" s="192"/>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26"/>
      <c r="B913" s="192"/>
      <c r="C913" s="192"/>
      <c r="D913" s="192"/>
      <c r="E913" s="192"/>
      <c r="F913" s="328"/>
      <c r="G913" s="328"/>
      <c r="J913" s="192"/>
      <c r="K913" s="192"/>
      <c r="L913" s="327"/>
      <c r="M913" s="192"/>
      <c r="N913" t="str">
        <f>IFERROR(IF(VLOOKUP(Tb_Activiteiten[[#This Row],[Openstelling]],Tb_Openstelling[],2,0)=1,1,""),"")</f>
        <v/>
      </c>
      <c r="O913" s="192"/>
      <c r="P913" s="192"/>
      <c r="Q913" s="192"/>
      <c r="R913" s="192"/>
      <c r="S913" s="192"/>
      <c r="T913" s="192"/>
      <c r="U913" s="192"/>
      <c r="V913" s="192"/>
      <c r="W913" s="192"/>
      <c r="X913" s="192"/>
      <c r="Y913" s="192"/>
      <c r="Z913" s="192"/>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26"/>
      <c r="B914" s="192"/>
      <c r="C914" s="192"/>
      <c r="D914" s="192"/>
      <c r="E914" s="192"/>
      <c r="F914" s="328"/>
      <c r="G914" s="328"/>
      <c r="J914" s="192"/>
      <c r="K914" s="192"/>
      <c r="L914" s="327"/>
      <c r="M914" s="192"/>
      <c r="N914" t="str">
        <f>IFERROR(IF(VLOOKUP(Tb_Activiteiten[[#This Row],[Openstelling]],Tb_Openstelling[],2,0)=1,1,""),"")</f>
        <v/>
      </c>
      <c r="O914" s="192"/>
      <c r="P914" s="192"/>
      <c r="Q914" s="192"/>
      <c r="R914" s="192"/>
      <c r="S914" s="192"/>
      <c r="T914" s="192"/>
      <c r="U914" s="192"/>
      <c r="V914" s="192"/>
      <c r="W914" s="192"/>
      <c r="X914" s="192"/>
      <c r="Y914" s="192"/>
      <c r="Z914" s="192"/>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26"/>
      <c r="B915" s="192"/>
      <c r="C915" s="192"/>
      <c r="D915" s="192"/>
      <c r="E915" s="192"/>
      <c r="F915" s="328"/>
      <c r="G915" s="328"/>
      <c r="J915" s="192"/>
      <c r="K915" s="192"/>
      <c r="L915" s="327"/>
      <c r="M915" s="192"/>
      <c r="N915" t="str">
        <f>IFERROR(IF(VLOOKUP(Tb_Activiteiten[[#This Row],[Openstelling]],Tb_Openstelling[],2,0)=1,1,""),"")</f>
        <v/>
      </c>
      <c r="O915" s="192"/>
      <c r="P915" s="192"/>
      <c r="Q915" s="192"/>
      <c r="R915" s="192"/>
      <c r="S915" s="192"/>
      <c r="T915" s="192"/>
      <c r="U915" s="192"/>
      <c r="V915" s="192"/>
      <c r="W915" s="192"/>
      <c r="X915" s="192"/>
      <c r="Y915" s="192"/>
      <c r="Z915" s="192"/>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26"/>
      <c r="B916" s="192"/>
      <c r="C916" s="192"/>
      <c r="D916" s="192"/>
      <c r="E916" s="192"/>
      <c r="F916" s="328"/>
      <c r="G916" s="328"/>
      <c r="J916" s="192"/>
      <c r="K916" s="192"/>
      <c r="L916" s="327"/>
      <c r="M916" s="192"/>
      <c r="N916" t="str">
        <f>IFERROR(IF(VLOOKUP(Tb_Activiteiten[[#This Row],[Openstelling]],Tb_Openstelling[],2,0)=1,1,""),"")</f>
        <v/>
      </c>
      <c r="O916" s="192"/>
      <c r="P916" s="192"/>
      <c r="Q916" s="192"/>
      <c r="R916" s="192"/>
      <c r="S916" s="192"/>
      <c r="T916" s="192"/>
      <c r="U916" s="192"/>
      <c r="V916" s="192"/>
      <c r="W916" s="192"/>
      <c r="X916" s="192"/>
      <c r="Y916" s="192"/>
      <c r="Z916" s="192"/>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26"/>
      <c r="B917" s="192"/>
      <c r="C917" s="192"/>
      <c r="D917" s="192"/>
      <c r="E917" s="192"/>
      <c r="F917" s="328"/>
      <c r="G917" s="328"/>
      <c r="J917" s="192"/>
      <c r="K917" s="192"/>
      <c r="L917" s="327"/>
      <c r="M917" s="192"/>
      <c r="N917" t="str">
        <f>IFERROR(IF(VLOOKUP(Tb_Activiteiten[[#This Row],[Openstelling]],Tb_Openstelling[],2,0)=1,1,""),"")</f>
        <v/>
      </c>
      <c r="O917" s="192"/>
      <c r="P917" s="192"/>
      <c r="Q917" s="192"/>
      <c r="R917" s="192"/>
      <c r="S917" s="192"/>
      <c r="T917" s="192"/>
      <c r="U917" s="192"/>
      <c r="V917" s="192"/>
      <c r="W917" s="192"/>
      <c r="X917" s="192"/>
      <c r="Y917" s="192"/>
      <c r="Z917" s="192"/>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26"/>
      <c r="B918" s="192"/>
      <c r="C918" s="192"/>
      <c r="D918" s="192"/>
      <c r="E918" s="192"/>
      <c r="F918" s="328"/>
      <c r="G918" s="328"/>
      <c r="J918" s="192"/>
      <c r="K918" s="192"/>
      <c r="L918" s="327"/>
      <c r="M918" s="192"/>
      <c r="N918" t="str">
        <f>IFERROR(IF(VLOOKUP(Tb_Activiteiten[[#This Row],[Openstelling]],Tb_Openstelling[],2,0)=1,1,""),"")</f>
        <v/>
      </c>
      <c r="O918" s="192"/>
      <c r="P918" s="192"/>
      <c r="Q918" s="192"/>
      <c r="R918" s="192"/>
      <c r="S918" s="192"/>
      <c r="T918" s="192"/>
      <c r="U918" s="192"/>
      <c r="V918" s="192"/>
      <c r="W918" s="192"/>
      <c r="X918" s="192"/>
      <c r="Y918" s="192"/>
      <c r="Z918" s="192"/>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26"/>
      <c r="B919" s="192"/>
      <c r="C919" s="192"/>
      <c r="D919" s="192"/>
      <c r="E919" s="192"/>
      <c r="F919" s="328"/>
      <c r="G919" s="328"/>
      <c r="J919" s="192"/>
      <c r="K919" s="192"/>
      <c r="L919" s="327"/>
      <c r="M919" s="192"/>
      <c r="N919" t="str">
        <f>IFERROR(IF(VLOOKUP(Tb_Activiteiten[[#This Row],[Openstelling]],Tb_Openstelling[],2,0)=1,1,""),"")</f>
        <v/>
      </c>
      <c r="O919" s="192"/>
      <c r="P919" s="192"/>
      <c r="Q919" s="192"/>
      <c r="R919" s="192"/>
      <c r="S919" s="192"/>
      <c r="T919" s="192"/>
      <c r="U919" s="192"/>
      <c r="V919" s="192"/>
      <c r="W919" s="192"/>
      <c r="X919" s="192"/>
      <c r="Y919" s="192"/>
      <c r="Z919" s="192"/>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26"/>
      <c r="B920" s="192"/>
      <c r="C920" s="192"/>
      <c r="D920" s="192"/>
      <c r="E920" s="192"/>
      <c r="F920" s="328"/>
      <c r="G920" s="328"/>
      <c r="J920" s="192"/>
      <c r="K920" s="192"/>
      <c r="L920" s="327"/>
      <c r="M920" s="192"/>
      <c r="N920" t="str">
        <f>IFERROR(IF(VLOOKUP(Tb_Activiteiten[[#This Row],[Openstelling]],Tb_Openstelling[],2,0)=1,1,""),"")</f>
        <v/>
      </c>
      <c r="O920" s="192"/>
      <c r="P920" s="192"/>
      <c r="Q920" s="192"/>
      <c r="R920" s="192"/>
      <c r="S920" s="192"/>
      <c r="T920" s="192"/>
      <c r="U920" s="192"/>
      <c r="V920" s="192"/>
      <c r="W920" s="192"/>
      <c r="X920" s="192"/>
      <c r="Y920" s="192"/>
      <c r="Z920" s="192"/>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26"/>
      <c r="B921" s="192"/>
      <c r="C921" s="192"/>
      <c r="D921" s="192"/>
      <c r="E921" s="192"/>
      <c r="F921" s="328"/>
      <c r="G921" s="328"/>
      <c r="J921" s="192"/>
      <c r="K921" s="192"/>
      <c r="L921" s="327"/>
      <c r="M921" s="192"/>
      <c r="N921" t="str">
        <f>IFERROR(IF(VLOOKUP(Tb_Activiteiten[[#This Row],[Openstelling]],Tb_Openstelling[],2,0)=1,1,""),"")</f>
        <v/>
      </c>
      <c r="O921" s="192"/>
      <c r="P921" s="192"/>
      <c r="Q921" s="192"/>
      <c r="R921" s="192"/>
      <c r="S921" s="192"/>
      <c r="T921" s="192"/>
      <c r="U921" s="192"/>
      <c r="V921" s="192"/>
      <c r="W921" s="192"/>
      <c r="X921" s="192"/>
      <c r="Y921" s="192"/>
      <c r="Z921" s="192"/>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26"/>
      <c r="B922" s="192"/>
      <c r="C922" s="192"/>
      <c r="D922" s="192"/>
      <c r="E922" s="192"/>
      <c r="F922" s="328"/>
      <c r="G922" s="328"/>
      <c r="J922" s="192"/>
      <c r="K922" s="192"/>
      <c r="L922" s="327"/>
      <c r="M922" s="192"/>
      <c r="N922" t="str">
        <f>IFERROR(IF(VLOOKUP(Tb_Activiteiten[[#This Row],[Openstelling]],Tb_Openstelling[],2,0)=1,1,""),"")</f>
        <v/>
      </c>
      <c r="O922" s="192"/>
      <c r="P922" s="192"/>
      <c r="Q922" s="192"/>
      <c r="R922" s="192"/>
      <c r="S922" s="192"/>
      <c r="T922" s="192"/>
      <c r="U922" s="192"/>
      <c r="V922" s="192"/>
      <c r="W922" s="192"/>
      <c r="X922" s="192"/>
      <c r="Y922" s="192"/>
      <c r="Z922" s="192"/>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26"/>
      <c r="B923" s="192"/>
      <c r="C923" s="192"/>
      <c r="D923" s="192"/>
      <c r="E923" s="192"/>
      <c r="F923" s="328"/>
      <c r="G923" s="328"/>
      <c r="J923" s="192"/>
      <c r="K923" s="192"/>
      <c r="L923" s="327"/>
      <c r="M923" s="192"/>
      <c r="N923" t="str">
        <f>IFERROR(IF(VLOOKUP(Tb_Activiteiten[[#This Row],[Openstelling]],Tb_Openstelling[],2,0)=1,1,""),"")</f>
        <v/>
      </c>
      <c r="O923" s="192"/>
      <c r="P923" s="192"/>
      <c r="Q923" s="192"/>
      <c r="R923" s="192"/>
      <c r="S923" s="192"/>
      <c r="T923" s="192"/>
      <c r="U923" s="192"/>
      <c r="V923" s="192"/>
      <c r="W923" s="192"/>
      <c r="X923" s="192"/>
      <c r="Y923" s="192"/>
      <c r="Z923" s="192"/>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26"/>
      <c r="B924" s="192"/>
      <c r="C924" s="192"/>
      <c r="D924" s="192"/>
      <c r="E924" s="192"/>
      <c r="F924" s="328"/>
      <c r="G924" s="328"/>
      <c r="J924" s="192"/>
      <c r="K924" s="192"/>
      <c r="L924" s="327"/>
      <c r="M924" s="192"/>
      <c r="N924" t="str">
        <f>IFERROR(IF(VLOOKUP(Tb_Activiteiten[[#This Row],[Openstelling]],Tb_Openstelling[],2,0)=1,1,""),"")</f>
        <v/>
      </c>
      <c r="O924" s="192"/>
      <c r="P924" s="192"/>
      <c r="Q924" s="192"/>
      <c r="R924" s="192"/>
      <c r="S924" s="192"/>
      <c r="T924" s="192"/>
      <c r="U924" s="192"/>
      <c r="V924" s="192"/>
      <c r="W924" s="192"/>
      <c r="X924" s="192"/>
      <c r="Y924" s="192"/>
      <c r="Z924" s="192"/>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26"/>
      <c r="B925" s="192"/>
      <c r="C925" s="192"/>
      <c r="D925" s="192"/>
      <c r="E925" s="192"/>
      <c r="F925" s="328"/>
      <c r="G925" s="328"/>
      <c r="J925" s="192"/>
      <c r="K925" s="192"/>
      <c r="L925" s="327"/>
      <c r="M925" s="192"/>
      <c r="N925" t="str">
        <f>IFERROR(IF(VLOOKUP(Tb_Activiteiten[[#This Row],[Openstelling]],Tb_Openstelling[],2,0)=1,1,""),"")</f>
        <v/>
      </c>
      <c r="O925" s="192"/>
      <c r="P925" s="192"/>
      <c r="Q925" s="192"/>
      <c r="R925" s="192"/>
      <c r="S925" s="192"/>
      <c r="T925" s="192"/>
      <c r="U925" s="192"/>
      <c r="V925" s="192"/>
      <c r="W925" s="192"/>
      <c r="X925" s="192"/>
      <c r="Y925" s="192"/>
      <c r="Z925" s="192"/>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26"/>
      <c r="B926" s="192"/>
      <c r="C926" s="192"/>
      <c r="D926" s="192"/>
      <c r="E926" s="192"/>
      <c r="F926" s="328"/>
      <c r="G926" s="328"/>
      <c r="J926" s="192"/>
      <c r="K926" s="192"/>
      <c r="L926" s="327"/>
      <c r="M926" s="192"/>
      <c r="N926" t="str">
        <f>IFERROR(IF(VLOOKUP(Tb_Activiteiten[[#This Row],[Openstelling]],Tb_Openstelling[],2,0)=1,1,""),"")</f>
        <v/>
      </c>
      <c r="O926" s="192"/>
      <c r="P926" s="192"/>
      <c r="Q926" s="192"/>
      <c r="R926" s="192"/>
      <c r="S926" s="192"/>
      <c r="T926" s="192"/>
      <c r="U926" s="192"/>
      <c r="V926" s="192"/>
      <c r="W926" s="192"/>
      <c r="X926" s="192"/>
      <c r="Y926" s="192"/>
      <c r="Z926" s="192"/>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26"/>
      <c r="B927" s="192"/>
      <c r="C927" s="192"/>
      <c r="D927" s="192"/>
      <c r="E927" s="192"/>
      <c r="F927" s="328"/>
      <c r="G927" s="328"/>
      <c r="J927" s="192"/>
      <c r="K927" s="192"/>
      <c r="L927" s="327"/>
      <c r="M927" s="192"/>
      <c r="N927" t="str">
        <f>IFERROR(IF(VLOOKUP(Tb_Activiteiten[[#This Row],[Openstelling]],Tb_Openstelling[],2,0)=1,1,""),"")</f>
        <v/>
      </c>
      <c r="O927" s="192"/>
      <c r="P927" s="192"/>
      <c r="Q927" s="192"/>
      <c r="R927" s="192"/>
      <c r="S927" s="192"/>
      <c r="T927" s="192"/>
      <c r="U927" s="192"/>
      <c r="V927" s="192"/>
      <c r="W927" s="192"/>
      <c r="X927" s="192"/>
      <c r="Y927" s="192"/>
      <c r="Z927" s="192"/>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26"/>
      <c r="B928" s="192"/>
      <c r="C928" s="192"/>
      <c r="D928" s="192"/>
      <c r="E928" s="192"/>
      <c r="F928" s="328"/>
      <c r="G928" s="328"/>
      <c r="J928" s="192"/>
      <c r="K928" s="192"/>
      <c r="L928" s="327"/>
      <c r="M928" s="192"/>
      <c r="N928" t="str">
        <f>IFERROR(IF(VLOOKUP(Tb_Activiteiten[[#This Row],[Openstelling]],Tb_Openstelling[],2,0)=1,1,""),"")</f>
        <v/>
      </c>
      <c r="O928" s="192"/>
      <c r="P928" s="192"/>
      <c r="Q928" s="192"/>
      <c r="R928" s="192"/>
      <c r="S928" s="192"/>
      <c r="T928" s="192"/>
      <c r="U928" s="192"/>
      <c r="V928" s="192"/>
      <c r="W928" s="192"/>
      <c r="X928" s="192"/>
      <c r="Y928" s="192"/>
      <c r="Z928" s="192"/>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26"/>
      <c r="B929" s="192"/>
      <c r="C929" s="192"/>
      <c r="D929" s="192"/>
      <c r="E929" s="192"/>
      <c r="F929" s="328"/>
      <c r="G929" s="328"/>
      <c r="J929" s="192"/>
      <c r="K929" s="192"/>
      <c r="L929" s="327"/>
      <c r="M929" s="192"/>
      <c r="N929" t="str">
        <f>IFERROR(IF(VLOOKUP(Tb_Activiteiten[[#This Row],[Openstelling]],Tb_Openstelling[],2,0)=1,1,""),"")</f>
        <v/>
      </c>
      <c r="O929" s="192"/>
      <c r="P929" s="192"/>
      <c r="Q929" s="192"/>
      <c r="R929" s="192"/>
      <c r="S929" s="192"/>
      <c r="T929" s="192"/>
      <c r="U929" s="192"/>
      <c r="V929" s="192"/>
      <c r="W929" s="192"/>
      <c r="X929" s="192"/>
      <c r="Y929" s="192"/>
      <c r="Z929" s="192"/>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26"/>
      <c r="B930" s="192"/>
      <c r="C930" s="192"/>
      <c r="D930" s="192"/>
      <c r="E930" s="192"/>
      <c r="F930" s="328"/>
      <c r="G930" s="328"/>
      <c r="J930" s="192"/>
      <c r="K930" s="192"/>
      <c r="L930" s="327"/>
      <c r="M930" s="192"/>
      <c r="N930" t="str">
        <f>IFERROR(IF(VLOOKUP(Tb_Activiteiten[[#This Row],[Openstelling]],Tb_Openstelling[],2,0)=1,1,""),"")</f>
        <v/>
      </c>
      <c r="O930" s="192"/>
      <c r="P930" s="192"/>
      <c r="Q930" s="192"/>
      <c r="R930" s="192"/>
      <c r="S930" s="192"/>
      <c r="T930" s="192"/>
      <c r="U930" s="192"/>
      <c r="V930" s="192"/>
      <c r="W930" s="192"/>
      <c r="X930" s="192"/>
      <c r="Y930" s="192"/>
      <c r="Z930" s="192"/>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26"/>
      <c r="B931" s="192"/>
      <c r="C931" s="192"/>
      <c r="D931" s="192"/>
      <c r="E931" s="192"/>
      <c r="F931" s="328"/>
      <c r="G931" s="328"/>
      <c r="J931" s="192"/>
      <c r="K931" s="192"/>
      <c r="L931" s="327"/>
      <c r="M931" s="192"/>
      <c r="N931" t="str">
        <f>IFERROR(IF(VLOOKUP(Tb_Activiteiten[[#This Row],[Openstelling]],Tb_Openstelling[],2,0)=1,1,""),"")</f>
        <v/>
      </c>
      <c r="O931" s="192"/>
      <c r="P931" s="192"/>
      <c r="Q931" s="192"/>
      <c r="R931" s="192"/>
      <c r="S931" s="192"/>
      <c r="T931" s="192"/>
      <c r="U931" s="192"/>
      <c r="V931" s="192"/>
      <c r="W931" s="192"/>
      <c r="X931" s="192"/>
      <c r="Y931" s="192"/>
      <c r="Z931" s="192"/>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26"/>
      <c r="B932" s="192"/>
      <c r="C932" s="192"/>
      <c r="D932" s="192"/>
      <c r="E932" s="192"/>
      <c r="F932" s="328"/>
      <c r="G932" s="328"/>
      <c r="J932" s="192"/>
      <c r="K932" s="192"/>
      <c r="L932" s="327"/>
      <c r="M932" s="192"/>
      <c r="N932" t="str">
        <f>IFERROR(IF(VLOOKUP(Tb_Activiteiten[[#This Row],[Openstelling]],Tb_Openstelling[],2,0)=1,1,""),"")</f>
        <v/>
      </c>
      <c r="O932" s="192"/>
      <c r="P932" s="192"/>
      <c r="Q932" s="192"/>
      <c r="R932" s="192"/>
      <c r="S932" s="192"/>
      <c r="T932" s="192"/>
      <c r="U932" s="192"/>
      <c r="V932" s="192"/>
      <c r="W932" s="192"/>
      <c r="X932" s="192"/>
      <c r="Y932" s="192"/>
      <c r="Z932" s="192"/>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26"/>
      <c r="B933" s="192"/>
      <c r="C933" s="192"/>
      <c r="D933" s="192"/>
      <c r="E933" s="192"/>
      <c r="F933" s="328"/>
      <c r="G933" s="328"/>
      <c r="J933" s="192"/>
      <c r="K933" s="192"/>
      <c r="L933" s="327"/>
      <c r="M933" s="192"/>
      <c r="N933" t="str">
        <f>IFERROR(IF(VLOOKUP(Tb_Activiteiten[[#This Row],[Openstelling]],Tb_Openstelling[],2,0)=1,1,""),"")</f>
        <v/>
      </c>
      <c r="O933" s="192"/>
      <c r="P933" s="192"/>
      <c r="Q933" s="192"/>
      <c r="R933" s="192"/>
      <c r="S933" s="192"/>
      <c r="T933" s="192"/>
      <c r="U933" s="192"/>
      <c r="V933" s="192"/>
      <c r="W933" s="192"/>
      <c r="X933" s="192"/>
      <c r="Y933" s="192"/>
      <c r="Z933" s="192"/>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26"/>
      <c r="B934" s="192"/>
      <c r="C934" s="192"/>
      <c r="D934" s="192"/>
      <c r="E934" s="192"/>
      <c r="F934" s="328"/>
      <c r="G934" s="328"/>
      <c r="J934" s="192"/>
      <c r="K934" s="192"/>
      <c r="L934" s="327"/>
      <c r="M934" s="192"/>
      <c r="N934" t="str">
        <f>IFERROR(IF(VLOOKUP(Tb_Activiteiten[[#This Row],[Openstelling]],Tb_Openstelling[],2,0)=1,1,""),"")</f>
        <v/>
      </c>
      <c r="O934" s="192"/>
      <c r="P934" s="192"/>
      <c r="Q934" s="192"/>
      <c r="R934" s="192"/>
      <c r="S934" s="192"/>
      <c r="T934" s="192"/>
      <c r="U934" s="192"/>
      <c r="V934" s="192"/>
      <c r="W934" s="192"/>
      <c r="X934" s="192"/>
      <c r="Y934" s="192"/>
      <c r="Z934" s="192"/>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26"/>
      <c r="B935" s="192"/>
      <c r="C935" s="192"/>
      <c r="D935" s="192"/>
      <c r="E935" s="192"/>
      <c r="F935" s="328"/>
      <c r="G935" s="328"/>
      <c r="J935" s="192"/>
      <c r="K935" s="192"/>
      <c r="L935" s="327"/>
      <c r="M935" s="192"/>
      <c r="N935" t="str">
        <f>IFERROR(IF(VLOOKUP(Tb_Activiteiten[[#This Row],[Openstelling]],Tb_Openstelling[],2,0)=1,1,""),"")</f>
        <v/>
      </c>
      <c r="O935" s="192"/>
      <c r="P935" s="192"/>
      <c r="Q935" s="192"/>
      <c r="R935" s="192"/>
      <c r="S935" s="192"/>
      <c r="T935" s="192"/>
      <c r="U935" s="192"/>
      <c r="V935" s="192"/>
      <c r="W935" s="192"/>
      <c r="X935" s="192"/>
      <c r="Y935" s="192"/>
      <c r="Z935" s="192"/>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26"/>
      <c r="B936" s="192"/>
      <c r="C936" s="192"/>
      <c r="D936" s="192"/>
      <c r="E936" s="192"/>
      <c r="F936" s="328"/>
      <c r="G936" s="328"/>
      <c r="J936" s="192"/>
      <c r="K936" s="192"/>
      <c r="L936" s="327"/>
      <c r="M936" s="192"/>
      <c r="N936" t="str">
        <f>IFERROR(IF(VLOOKUP(Tb_Activiteiten[[#This Row],[Openstelling]],Tb_Openstelling[],2,0)=1,1,""),"")</f>
        <v/>
      </c>
      <c r="O936" s="192"/>
      <c r="P936" s="192"/>
      <c r="Q936" s="192"/>
      <c r="R936" s="192"/>
      <c r="S936" s="192"/>
      <c r="T936" s="192"/>
      <c r="U936" s="192"/>
      <c r="V936" s="192"/>
      <c r="W936" s="192"/>
      <c r="X936" s="192"/>
      <c r="Y936" s="192"/>
      <c r="Z936" s="192"/>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26"/>
      <c r="B937" s="192"/>
      <c r="C937" s="192"/>
      <c r="D937" s="192"/>
      <c r="E937" s="192"/>
      <c r="F937" s="328"/>
      <c r="G937" s="328"/>
      <c r="J937" s="192"/>
      <c r="K937" s="192"/>
      <c r="L937" s="327"/>
      <c r="M937" s="192"/>
      <c r="N937" t="str">
        <f>IFERROR(IF(VLOOKUP(Tb_Activiteiten[[#This Row],[Openstelling]],Tb_Openstelling[],2,0)=1,1,""),"")</f>
        <v/>
      </c>
      <c r="O937" s="192"/>
      <c r="P937" s="192"/>
      <c r="Q937" s="192"/>
      <c r="R937" s="192"/>
      <c r="S937" s="192"/>
      <c r="T937" s="192"/>
      <c r="U937" s="192"/>
      <c r="V937" s="192"/>
      <c r="W937" s="192"/>
      <c r="X937" s="192"/>
      <c r="Y937" s="192"/>
      <c r="Z937" s="192"/>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26"/>
      <c r="B938" s="192"/>
      <c r="C938" s="192"/>
      <c r="D938" s="192"/>
      <c r="E938" s="192"/>
      <c r="F938" s="328"/>
      <c r="G938" s="328"/>
      <c r="J938" s="192"/>
      <c r="K938" s="192"/>
      <c r="L938" s="327"/>
      <c r="M938" s="192"/>
      <c r="N938" t="str">
        <f>IFERROR(IF(VLOOKUP(Tb_Activiteiten[[#This Row],[Openstelling]],Tb_Openstelling[],2,0)=1,1,""),"")</f>
        <v/>
      </c>
      <c r="O938" s="192"/>
      <c r="P938" s="192"/>
      <c r="Q938" s="192"/>
      <c r="R938" s="192"/>
      <c r="S938" s="192"/>
      <c r="T938" s="192"/>
      <c r="U938" s="192"/>
      <c r="V938" s="192"/>
      <c r="W938" s="192"/>
      <c r="X938" s="192"/>
      <c r="Y938" s="192"/>
      <c r="Z938" s="192"/>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26"/>
      <c r="B939" s="192"/>
      <c r="C939" s="192"/>
      <c r="D939" s="192"/>
      <c r="E939" s="192"/>
      <c r="F939" s="328"/>
      <c r="G939" s="328"/>
      <c r="J939" s="192"/>
      <c r="K939" s="192"/>
      <c r="L939" s="327"/>
      <c r="M939" s="192"/>
      <c r="N939" t="str">
        <f>IFERROR(IF(VLOOKUP(Tb_Activiteiten[[#This Row],[Openstelling]],Tb_Openstelling[],2,0)=1,1,""),"")</f>
        <v/>
      </c>
      <c r="O939" s="192"/>
      <c r="P939" s="192"/>
      <c r="Q939" s="192"/>
      <c r="R939" s="192"/>
      <c r="S939" s="192"/>
      <c r="T939" s="192"/>
      <c r="U939" s="192"/>
      <c r="V939" s="192"/>
      <c r="W939" s="192"/>
      <c r="X939" s="192"/>
      <c r="Y939" s="192"/>
      <c r="Z939" s="192"/>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26"/>
      <c r="B940" s="192"/>
      <c r="C940" s="192"/>
      <c r="D940" s="192"/>
      <c r="E940" s="192"/>
      <c r="F940" s="328"/>
      <c r="G940" s="328"/>
      <c r="J940" s="192"/>
      <c r="K940" s="192"/>
      <c r="L940" s="327"/>
      <c r="M940" s="192"/>
      <c r="N940" t="str">
        <f>IFERROR(IF(VLOOKUP(Tb_Activiteiten[[#This Row],[Openstelling]],Tb_Openstelling[],2,0)=1,1,""),"")</f>
        <v/>
      </c>
      <c r="O940" s="192"/>
      <c r="P940" s="192"/>
      <c r="Q940" s="192"/>
      <c r="R940" s="192"/>
      <c r="S940" s="192"/>
      <c r="T940" s="192"/>
      <c r="U940" s="192"/>
      <c r="V940" s="192"/>
      <c r="W940" s="192"/>
      <c r="X940" s="192"/>
      <c r="Y940" s="192"/>
      <c r="Z940" s="192"/>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26"/>
      <c r="B941" s="192"/>
      <c r="C941" s="192"/>
      <c r="D941" s="192"/>
      <c r="E941" s="192"/>
      <c r="F941" s="328"/>
      <c r="G941" s="328"/>
      <c r="J941" s="192"/>
      <c r="K941" s="192"/>
      <c r="L941" s="327"/>
      <c r="M941" s="192"/>
      <c r="N941" t="str">
        <f>IFERROR(IF(VLOOKUP(Tb_Activiteiten[[#This Row],[Openstelling]],Tb_Openstelling[],2,0)=1,1,""),"")</f>
        <v/>
      </c>
      <c r="O941" s="192"/>
      <c r="P941" s="192"/>
      <c r="Q941" s="192"/>
      <c r="R941" s="192"/>
      <c r="S941" s="192"/>
      <c r="T941" s="192"/>
      <c r="U941" s="192"/>
      <c r="V941" s="192"/>
      <c r="W941" s="192"/>
      <c r="X941" s="192"/>
      <c r="Y941" s="192"/>
      <c r="Z941" s="192"/>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26"/>
      <c r="B942" s="192"/>
      <c r="C942" s="192"/>
      <c r="D942" s="192"/>
      <c r="E942" s="192"/>
      <c r="F942" s="328"/>
      <c r="G942" s="328"/>
      <c r="J942" s="192"/>
      <c r="K942" s="192"/>
      <c r="L942" s="327"/>
      <c r="M942" s="192"/>
      <c r="N942" t="str">
        <f>IFERROR(IF(VLOOKUP(Tb_Activiteiten[[#This Row],[Openstelling]],Tb_Openstelling[],2,0)=1,1,""),"")</f>
        <v/>
      </c>
      <c r="O942" s="192"/>
      <c r="P942" s="192"/>
      <c r="Q942" s="192"/>
      <c r="R942" s="192"/>
      <c r="S942" s="192"/>
      <c r="T942" s="192"/>
      <c r="U942" s="192"/>
      <c r="V942" s="192"/>
      <c r="W942" s="192"/>
      <c r="X942" s="192"/>
      <c r="Y942" s="192"/>
      <c r="Z942" s="192"/>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26"/>
      <c r="B943" s="192"/>
      <c r="C943" s="192"/>
      <c r="D943" s="192"/>
      <c r="E943" s="192"/>
      <c r="F943" s="328"/>
      <c r="G943" s="328"/>
      <c r="J943" s="192"/>
      <c r="K943" s="192"/>
      <c r="L943" s="327"/>
      <c r="M943" s="192"/>
      <c r="N943" t="str">
        <f>IFERROR(IF(VLOOKUP(Tb_Activiteiten[[#This Row],[Openstelling]],Tb_Openstelling[],2,0)=1,1,""),"")</f>
        <v/>
      </c>
      <c r="O943" s="192"/>
      <c r="P943" s="192"/>
      <c r="Q943" s="192"/>
      <c r="R943" s="192"/>
      <c r="S943" s="192"/>
      <c r="T943" s="192"/>
      <c r="U943" s="192"/>
      <c r="V943" s="192"/>
      <c r="W943" s="192"/>
      <c r="X943" s="192"/>
      <c r="Y943" s="192"/>
      <c r="Z943" s="192"/>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26"/>
      <c r="B944" s="192"/>
      <c r="C944" s="192"/>
      <c r="D944" s="192"/>
      <c r="E944" s="192"/>
      <c r="F944" s="328"/>
      <c r="G944" s="328"/>
      <c r="J944" s="192"/>
      <c r="K944" s="192"/>
      <c r="L944" s="327"/>
      <c r="M944" s="192"/>
      <c r="N944" t="str">
        <f>IFERROR(IF(VLOOKUP(Tb_Activiteiten[[#This Row],[Openstelling]],Tb_Openstelling[],2,0)=1,1,""),"")</f>
        <v/>
      </c>
      <c r="O944" s="192"/>
      <c r="P944" s="192"/>
      <c r="Q944" s="192"/>
      <c r="R944" s="192"/>
      <c r="S944" s="192"/>
      <c r="T944" s="192"/>
      <c r="U944" s="192"/>
      <c r="V944" s="192"/>
      <c r="W944" s="192"/>
      <c r="X944" s="192"/>
      <c r="Y944" s="192"/>
      <c r="Z944" s="192"/>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26"/>
      <c r="B945" s="192"/>
      <c r="C945" s="192"/>
      <c r="D945" s="192"/>
      <c r="E945" s="192"/>
      <c r="F945" s="328"/>
      <c r="G945" s="328"/>
      <c r="J945" s="192"/>
      <c r="K945" s="192"/>
      <c r="L945" s="327"/>
      <c r="M945" s="192"/>
      <c r="N945" t="str">
        <f>IFERROR(IF(VLOOKUP(Tb_Activiteiten[[#This Row],[Openstelling]],Tb_Openstelling[],2,0)=1,1,""),"")</f>
        <v/>
      </c>
      <c r="O945" s="192"/>
      <c r="P945" s="192"/>
      <c r="Q945" s="192"/>
      <c r="R945" s="192"/>
      <c r="S945" s="192"/>
      <c r="T945" s="192"/>
      <c r="U945" s="192"/>
      <c r="V945" s="192"/>
      <c r="W945" s="192"/>
      <c r="X945" s="192"/>
      <c r="Y945" s="192"/>
      <c r="Z945" s="192"/>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26"/>
      <c r="B946" s="192"/>
      <c r="C946" s="192"/>
      <c r="D946" s="192"/>
      <c r="E946" s="192"/>
      <c r="F946" s="328"/>
      <c r="G946" s="328"/>
      <c r="J946" s="192"/>
      <c r="K946" s="192"/>
      <c r="L946" s="327"/>
      <c r="M946" s="192"/>
      <c r="N946" t="str">
        <f>IFERROR(IF(VLOOKUP(Tb_Activiteiten[[#This Row],[Openstelling]],Tb_Openstelling[],2,0)=1,1,""),"")</f>
        <v/>
      </c>
      <c r="O946" s="192"/>
      <c r="P946" s="192"/>
      <c r="Q946" s="192"/>
      <c r="R946" s="192"/>
      <c r="S946" s="192"/>
      <c r="T946" s="192"/>
      <c r="U946" s="192"/>
      <c r="V946" s="192"/>
      <c r="W946" s="192"/>
      <c r="X946" s="192"/>
      <c r="Y946" s="192"/>
      <c r="Z946" s="192"/>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26"/>
      <c r="B947" s="192"/>
      <c r="C947" s="192"/>
      <c r="D947" s="192"/>
      <c r="E947" s="192"/>
      <c r="F947" s="328"/>
      <c r="G947" s="328"/>
      <c r="J947" s="192"/>
      <c r="K947" s="192"/>
      <c r="L947" s="327"/>
      <c r="M947" s="192"/>
      <c r="N947" t="str">
        <f>IFERROR(IF(VLOOKUP(Tb_Activiteiten[[#This Row],[Openstelling]],Tb_Openstelling[],2,0)=1,1,""),"")</f>
        <v/>
      </c>
      <c r="O947" s="192"/>
      <c r="P947" s="192"/>
      <c r="Q947" s="192"/>
      <c r="R947" s="192"/>
      <c r="S947" s="192"/>
      <c r="T947" s="192"/>
      <c r="U947" s="192"/>
      <c r="V947" s="192"/>
      <c r="W947" s="192"/>
      <c r="X947" s="192"/>
      <c r="Y947" s="192"/>
      <c r="Z947" s="192"/>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26"/>
      <c r="B948" s="192"/>
      <c r="C948" s="192"/>
      <c r="D948" s="192"/>
      <c r="E948" s="192"/>
      <c r="F948" s="328"/>
      <c r="G948" s="328"/>
      <c r="J948" s="192"/>
      <c r="K948" s="192"/>
      <c r="L948" s="327"/>
      <c r="M948" s="192"/>
      <c r="N948" t="str">
        <f>IFERROR(IF(VLOOKUP(Tb_Activiteiten[[#This Row],[Openstelling]],Tb_Openstelling[],2,0)=1,1,""),"")</f>
        <v/>
      </c>
      <c r="O948" s="192"/>
      <c r="P948" s="192"/>
      <c r="Q948" s="192"/>
      <c r="R948" s="192"/>
      <c r="S948" s="192"/>
      <c r="T948" s="192"/>
      <c r="U948" s="192"/>
      <c r="V948" s="192"/>
      <c r="W948" s="192"/>
      <c r="X948" s="192"/>
      <c r="Y948" s="192"/>
      <c r="Z948" s="192"/>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26"/>
      <c r="B949" s="192"/>
      <c r="C949" s="192"/>
      <c r="D949" s="192"/>
      <c r="E949" s="192"/>
      <c r="F949" s="328"/>
      <c r="G949" s="328"/>
      <c r="J949" s="192"/>
      <c r="K949" s="192"/>
      <c r="L949" s="327"/>
      <c r="M949" s="192"/>
      <c r="N949" t="str">
        <f>IFERROR(IF(VLOOKUP(Tb_Activiteiten[[#This Row],[Openstelling]],Tb_Openstelling[],2,0)=1,1,""),"")</f>
        <v/>
      </c>
      <c r="O949" s="192"/>
      <c r="P949" s="192"/>
      <c r="Q949" s="192"/>
      <c r="R949" s="192"/>
      <c r="S949" s="192"/>
      <c r="T949" s="192"/>
      <c r="U949" s="192"/>
      <c r="V949" s="192"/>
      <c r="W949" s="192"/>
      <c r="X949" s="192"/>
      <c r="Y949" s="192"/>
      <c r="Z949" s="192"/>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26"/>
      <c r="B950" s="192"/>
      <c r="C950" s="192"/>
      <c r="D950" s="192"/>
      <c r="E950" s="192"/>
      <c r="F950" s="328"/>
      <c r="G950" s="328"/>
      <c r="J950" s="192"/>
      <c r="K950" s="192"/>
      <c r="L950" s="327"/>
      <c r="M950" s="192"/>
      <c r="N950" t="str">
        <f>IFERROR(IF(VLOOKUP(Tb_Activiteiten[[#This Row],[Openstelling]],Tb_Openstelling[],2,0)=1,1,""),"")</f>
        <v/>
      </c>
      <c r="O950" s="192"/>
      <c r="P950" s="192"/>
      <c r="Q950" s="192"/>
      <c r="R950" s="192"/>
      <c r="S950" s="192"/>
      <c r="T950" s="192"/>
      <c r="U950" s="192"/>
      <c r="V950" s="192"/>
      <c r="W950" s="192"/>
      <c r="X950" s="192"/>
      <c r="Y950" s="192"/>
      <c r="Z950" s="192"/>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26"/>
      <c r="B951" s="192"/>
      <c r="C951" s="192"/>
      <c r="D951" s="192"/>
      <c r="E951" s="192"/>
      <c r="F951" s="328"/>
      <c r="G951" s="328"/>
      <c r="J951" s="192"/>
      <c r="K951" s="192"/>
      <c r="L951" s="327"/>
      <c r="M951" s="192"/>
      <c r="N951" t="str">
        <f>IFERROR(IF(VLOOKUP(Tb_Activiteiten[[#This Row],[Openstelling]],Tb_Openstelling[],2,0)=1,1,""),"")</f>
        <v/>
      </c>
      <c r="O951" s="192"/>
      <c r="P951" s="192"/>
      <c r="Q951" s="192"/>
      <c r="R951" s="192"/>
      <c r="S951" s="192"/>
      <c r="T951" s="192"/>
      <c r="U951" s="192"/>
      <c r="V951" s="192"/>
      <c r="W951" s="192"/>
      <c r="X951" s="192"/>
      <c r="Y951" s="192"/>
      <c r="Z951" s="192"/>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26"/>
      <c r="B952" s="192"/>
      <c r="C952" s="192"/>
      <c r="D952" s="192"/>
      <c r="E952" s="192"/>
      <c r="F952" s="328"/>
      <c r="G952" s="328"/>
      <c r="J952" s="192"/>
      <c r="K952" s="192"/>
      <c r="L952" s="327"/>
      <c r="M952" s="192"/>
      <c r="N952" t="str">
        <f>IFERROR(IF(VLOOKUP(Tb_Activiteiten[[#This Row],[Openstelling]],Tb_Openstelling[],2,0)=1,1,""),"")</f>
        <v/>
      </c>
      <c r="O952" s="192"/>
      <c r="P952" s="192"/>
      <c r="Q952" s="192"/>
      <c r="R952" s="192"/>
      <c r="S952" s="192"/>
      <c r="T952" s="192"/>
      <c r="U952" s="192"/>
      <c r="V952" s="192"/>
      <c r="W952" s="192"/>
      <c r="X952" s="192"/>
      <c r="Y952" s="192"/>
      <c r="Z952" s="192"/>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26"/>
      <c r="B953" s="192"/>
      <c r="C953" s="192"/>
      <c r="D953" s="192"/>
      <c r="E953" s="192"/>
      <c r="F953" s="328"/>
      <c r="G953" s="328"/>
      <c r="J953" s="192"/>
      <c r="K953" s="192"/>
      <c r="L953" s="327"/>
      <c r="M953" s="192"/>
      <c r="N953" t="str">
        <f>IFERROR(IF(VLOOKUP(Tb_Activiteiten[[#This Row],[Openstelling]],Tb_Openstelling[],2,0)=1,1,""),"")</f>
        <v/>
      </c>
      <c r="O953" s="192"/>
      <c r="P953" s="192"/>
      <c r="Q953" s="192"/>
      <c r="R953" s="192"/>
      <c r="S953" s="192"/>
      <c r="T953" s="192"/>
      <c r="U953" s="192"/>
      <c r="V953" s="192"/>
      <c r="W953" s="192"/>
      <c r="X953" s="192"/>
      <c r="Y953" s="192"/>
      <c r="Z953" s="192"/>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26"/>
      <c r="B954" s="192"/>
      <c r="C954" s="192"/>
      <c r="D954" s="192"/>
      <c r="E954" s="192"/>
      <c r="F954" s="328"/>
      <c r="G954" s="328"/>
      <c r="J954" s="192"/>
      <c r="K954" s="192"/>
      <c r="L954" s="327"/>
      <c r="M954" s="192"/>
      <c r="N954" t="str">
        <f>IFERROR(IF(VLOOKUP(Tb_Activiteiten[[#This Row],[Openstelling]],Tb_Openstelling[],2,0)=1,1,""),"")</f>
        <v/>
      </c>
      <c r="O954" s="192"/>
      <c r="P954" s="192"/>
      <c r="Q954" s="192"/>
      <c r="R954" s="192"/>
      <c r="S954" s="192"/>
      <c r="T954" s="192"/>
      <c r="U954" s="192"/>
      <c r="V954" s="192"/>
      <c r="W954" s="192"/>
      <c r="X954" s="192"/>
      <c r="Y954" s="192"/>
      <c r="Z954" s="192"/>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26"/>
      <c r="B955" s="192"/>
      <c r="C955" s="192"/>
      <c r="D955" s="192"/>
      <c r="E955" s="192"/>
      <c r="F955" s="328"/>
      <c r="G955" s="328"/>
      <c r="J955" s="192"/>
      <c r="K955" s="192"/>
      <c r="L955" s="327"/>
      <c r="M955" s="192"/>
      <c r="N955" t="str">
        <f>IFERROR(IF(VLOOKUP(Tb_Activiteiten[[#This Row],[Openstelling]],Tb_Openstelling[],2,0)=1,1,""),"")</f>
        <v/>
      </c>
      <c r="O955" s="192"/>
      <c r="P955" s="192"/>
      <c r="Q955" s="192"/>
      <c r="R955" s="192"/>
      <c r="S955" s="192"/>
      <c r="T955" s="192"/>
      <c r="U955" s="192"/>
      <c r="V955" s="192"/>
      <c r="W955" s="192"/>
      <c r="X955" s="192"/>
      <c r="Y955" s="192"/>
      <c r="Z955" s="192"/>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26"/>
      <c r="B956" s="192"/>
      <c r="C956" s="192"/>
      <c r="D956" s="192"/>
      <c r="E956" s="192"/>
      <c r="F956" s="328"/>
      <c r="G956" s="328"/>
      <c r="J956" s="192"/>
      <c r="K956" s="192"/>
      <c r="L956" s="327"/>
      <c r="M956" s="192"/>
      <c r="N956" t="str">
        <f>IFERROR(IF(VLOOKUP(Tb_Activiteiten[[#This Row],[Openstelling]],Tb_Openstelling[],2,0)=1,1,""),"")</f>
        <v/>
      </c>
      <c r="O956" s="192"/>
      <c r="P956" s="192"/>
      <c r="Q956" s="192"/>
      <c r="R956" s="192"/>
      <c r="S956" s="192"/>
      <c r="T956" s="192"/>
      <c r="U956" s="192"/>
      <c r="V956" s="192"/>
      <c r="W956" s="192"/>
      <c r="X956" s="192"/>
      <c r="Y956" s="192"/>
      <c r="Z956" s="192"/>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26"/>
      <c r="B957" s="192"/>
      <c r="C957" s="192"/>
      <c r="D957" s="192"/>
      <c r="E957" s="192"/>
      <c r="F957" s="328"/>
      <c r="G957" s="328"/>
      <c r="J957" s="192"/>
      <c r="K957" s="192"/>
      <c r="L957" s="327"/>
      <c r="M957" s="192"/>
      <c r="N957" t="str">
        <f>IFERROR(IF(VLOOKUP(Tb_Activiteiten[[#This Row],[Openstelling]],Tb_Openstelling[],2,0)=1,1,""),"")</f>
        <v/>
      </c>
      <c r="O957" s="192"/>
      <c r="P957" s="192"/>
      <c r="Q957" s="192"/>
      <c r="R957" s="192"/>
      <c r="S957" s="192"/>
      <c r="T957" s="192"/>
      <c r="U957" s="192"/>
      <c r="V957" s="192"/>
      <c r="W957" s="192"/>
      <c r="X957" s="192"/>
      <c r="Y957" s="192"/>
      <c r="Z957" s="192"/>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26"/>
      <c r="B958" s="192"/>
      <c r="C958" s="192"/>
      <c r="D958" s="192"/>
      <c r="E958" s="192"/>
      <c r="F958" s="328"/>
      <c r="G958" s="328"/>
      <c r="J958" s="192"/>
      <c r="K958" s="192"/>
      <c r="L958" s="327"/>
      <c r="M958" s="192"/>
      <c r="N958" t="str">
        <f>IFERROR(IF(VLOOKUP(Tb_Activiteiten[[#This Row],[Openstelling]],Tb_Openstelling[],2,0)=1,1,""),"")</f>
        <v/>
      </c>
      <c r="O958" s="192"/>
      <c r="P958" s="192"/>
      <c r="Q958" s="192"/>
      <c r="R958" s="192"/>
      <c r="S958" s="192"/>
      <c r="T958" s="192"/>
      <c r="U958" s="192"/>
      <c r="V958" s="192"/>
      <c r="W958" s="192"/>
      <c r="X958" s="192"/>
      <c r="Y958" s="192"/>
      <c r="Z958" s="192"/>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26"/>
      <c r="B959" s="192"/>
      <c r="C959" s="192"/>
      <c r="D959" s="192"/>
      <c r="E959" s="192"/>
      <c r="F959" s="328"/>
      <c r="G959" s="328"/>
      <c r="J959" s="192"/>
      <c r="K959" s="192"/>
      <c r="L959" s="327"/>
      <c r="M959" s="192"/>
      <c r="N959" t="str">
        <f>IFERROR(IF(VLOOKUP(Tb_Activiteiten[[#This Row],[Openstelling]],Tb_Openstelling[],2,0)=1,1,""),"")</f>
        <v/>
      </c>
      <c r="O959" s="192"/>
      <c r="P959" s="192"/>
      <c r="Q959" s="192"/>
      <c r="R959" s="192"/>
      <c r="S959" s="192"/>
      <c r="T959" s="192"/>
      <c r="U959" s="192"/>
      <c r="V959" s="192"/>
      <c r="W959" s="192"/>
      <c r="X959" s="192"/>
      <c r="Y959" s="192"/>
      <c r="Z959" s="192"/>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26"/>
      <c r="B960" s="192"/>
      <c r="C960" s="192"/>
      <c r="D960" s="192"/>
      <c r="E960" s="192"/>
      <c r="F960" s="328"/>
      <c r="G960" s="328"/>
      <c r="J960" s="192"/>
      <c r="K960" s="192"/>
      <c r="L960" s="327"/>
      <c r="M960" s="192"/>
      <c r="N960" t="str">
        <f>IFERROR(IF(VLOOKUP(Tb_Activiteiten[[#This Row],[Openstelling]],Tb_Openstelling[],2,0)=1,1,""),"")</f>
        <v/>
      </c>
      <c r="O960" s="192"/>
      <c r="P960" s="192"/>
      <c r="Q960" s="192"/>
      <c r="R960" s="192"/>
      <c r="S960" s="192"/>
      <c r="T960" s="192"/>
      <c r="U960" s="192"/>
      <c r="V960" s="192"/>
      <c r="W960" s="192"/>
      <c r="X960" s="192"/>
      <c r="Y960" s="192"/>
      <c r="Z960" s="192"/>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26"/>
      <c r="B961" s="192"/>
      <c r="C961" s="192"/>
      <c r="D961" s="192"/>
      <c r="E961" s="192"/>
      <c r="F961" s="328"/>
      <c r="G961" s="328"/>
      <c r="J961" s="192"/>
      <c r="K961" s="192"/>
      <c r="L961" s="327"/>
      <c r="M961" s="192"/>
      <c r="N961" t="str">
        <f>IFERROR(IF(VLOOKUP(Tb_Activiteiten[[#This Row],[Openstelling]],Tb_Openstelling[],2,0)=1,1,""),"")</f>
        <v/>
      </c>
      <c r="O961" s="192"/>
      <c r="P961" s="192"/>
      <c r="Q961" s="192"/>
      <c r="R961" s="192"/>
      <c r="S961" s="192"/>
      <c r="T961" s="192"/>
      <c r="U961" s="192"/>
      <c r="V961" s="192"/>
      <c r="W961" s="192"/>
      <c r="X961" s="192"/>
      <c r="Y961" s="192"/>
      <c r="Z961" s="192"/>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26"/>
      <c r="B962" s="192"/>
      <c r="C962" s="192"/>
      <c r="D962" s="192"/>
      <c r="E962" s="192"/>
      <c r="F962" s="328"/>
      <c r="G962" s="328"/>
      <c r="J962" s="192"/>
      <c r="K962" s="192"/>
      <c r="L962" s="327"/>
      <c r="M962" s="192"/>
      <c r="N962" t="str">
        <f>IFERROR(IF(VLOOKUP(Tb_Activiteiten[[#This Row],[Openstelling]],Tb_Openstelling[],2,0)=1,1,""),"")</f>
        <v/>
      </c>
      <c r="O962" s="192"/>
      <c r="P962" s="192"/>
      <c r="Q962" s="192"/>
      <c r="R962" s="192"/>
      <c r="S962" s="192"/>
      <c r="T962" s="192"/>
      <c r="U962" s="192"/>
      <c r="V962" s="192"/>
      <c r="W962" s="192"/>
      <c r="X962" s="192"/>
      <c r="Y962" s="192"/>
      <c r="Z962" s="192"/>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26"/>
      <c r="B963" s="192"/>
      <c r="C963" s="192"/>
      <c r="D963" s="192"/>
      <c r="E963" s="192"/>
      <c r="F963" s="328"/>
      <c r="G963" s="328"/>
      <c r="J963" s="192"/>
      <c r="K963" s="192"/>
      <c r="L963" s="327"/>
      <c r="M963" s="192"/>
      <c r="N963" t="str">
        <f>IFERROR(IF(VLOOKUP(Tb_Activiteiten[[#This Row],[Openstelling]],Tb_Openstelling[],2,0)=1,1,""),"")</f>
        <v/>
      </c>
      <c r="O963" s="192"/>
      <c r="P963" s="192"/>
      <c r="Q963" s="192"/>
      <c r="R963" s="192"/>
      <c r="S963" s="192"/>
      <c r="T963" s="192"/>
      <c r="U963" s="192"/>
      <c r="V963" s="192"/>
      <c r="W963" s="192"/>
      <c r="X963" s="192"/>
      <c r="Y963" s="192"/>
      <c r="Z963" s="192"/>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26"/>
      <c r="B964" s="192"/>
      <c r="C964" s="192"/>
      <c r="D964" s="192"/>
      <c r="E964" s="192"/>
      <c r="F964" s="328"/>
      <c r="G964" s="328"/>
      <c r="J964" s="192"/>
      <c r="K964" s="192"/>
      <c r="L964" s="327"/>
      <c r="M964" s="192"/>
      <c r="N964" t="str">
        <f>IFERROR(IF(VLOOKUP(Tb_Activiteiten[[#This Row],[Openstelling]],Tb_Openstelling[],2,0)=1,1,""),"")</f>
        <v/>
      </c>
      <c r="O964" s="192"/>
      <c r="P964" s="192"/>
      <c r="Q964" s="192"/>
      <c r="R964" s="192"/>
      <c r="S964" s="192"/>
      <c r="T964" s="192"/>
      <c r="U964" s="192"/>
      <c r="V964" s="192"/>
      <c r="W964" s="192"/>
      <c r="X964" s="192"/>
      <c r="Y964" s="192"/>
      <c r="Z964" s="192"/>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26"/>
      <c r="B965" s="192"/>
      <c r="C965" s="192"/>
      <c r="D965" s="192"/>
      <c r="E965" s="192"/>
      <c r="F965" s="328"/>
      <c r="G965" s="328"/>
      <c r="J965" s="192"/>
      <c r="K965" s="192"/>
      <c r="L965" s="327"/>
      <c r="M965" s="192"/>
      <c r="N965" t="str">
        <f>IFERROR(IF(VLOOKUP(Tb_Activiteiten[[#This Row],[Openstelling]],Tb_Openstelling[],2,0)=1,1,""),"")</f>
        <v/>
      </c>
      <c r="O965" s="192"/>
      <c r="P965" s="192"/>
      <c r="Q965" s="192"/>
      <c r="R965" s="192"/>
      <c r="S965" s="192"/>
      <c r="T965" s="192"/>
      <c r="U965" s="192"/>
      <c r="V965" s="192"/>
      <c r="W965" s="192"/>
      <c r="X965" s="192"/>
      <c r="Y965" s="192"/>
      <c r="Z965" s="192"/>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26"/>
      <c r="B966" s="192"/>
      <c r="C966" s="192"/>
      <c r="D966" s="192"/>
      <c r="E966" s="192"/>
      <c r="F966" s="328"/>
      <c r="G966" s="328"/>
      <c r="J966" s="192"/>
      <c r="K966" s="192"/>
      <c r="L966" s="327"/>
      <c r="M966" s="192"/>
      <c r="N966" t="str">
        <f>IFERROR(IF(VLOOKUP(Tb_Activiteiten[[#This Row],[Openstelling]],Tb_Openstelling[],2,0)=1,1,""),"")</f>
        <v/>
      </c>
      <c r="O966" s="192"/>
      <c r="P966" s="192"/>
      <c r="Q966" s="192"/>
      <c r="R966" s="192"/>
      <c r="S966" s="192"/>
      <c r="T966" s="192"/>
      <c r="U966" s="192"/>
      <c r="V966" s="192"/>
      <c r="W966" s="192"/>
      <c r="X966" s="192"/>
      <c r="Y966" s="192"/>
      <c r="Z966" s="192"/>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26"/>
      <c r="B967" s="192"/>
      <c r="C967" s="192"/>
      <c r="D967" s="192"/>
      <c r="E967" s="192"/>
      <c r="F967" s="328"/>
      <c r="G967" s="328"/>
      <c r="J967" s="192"/>
      <c r="K967" s="192"/>
      <c r="L967" s="327"/>
      <c r="M967" s="192"/>
      <c r="N967" t="str">
        <f>IFERROR(IF(VLOOKUP(Tb_Activiteiten[[#This Row],[Openstelling]],Tb_Openstelling[],2,0)=1,1,""),"")</f>
        <v/>
      </c>
      <c r="O967" s="192"/>
      <c r="P967" s="192"/>
      <c r="Q967" s="192"/>
      <c r="R967" s="192"/>
      <c r="S967" s="192"/>
      <c r="T967" s="192"/>
      <c r="U967" s="192"/>
      <c r="V967" s="192"/>
      <c r="W967" s="192"/>
      <c r="X967" s="192"/>
      <c r="Y967" s="192"/>
      <c r="Z967" s="192"/>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26"/>
      <c r="B968" s="192"/>
      <c r="C968" s="192"/>
      <c r="D968" s="192"/>
      <c r="E968" s="192"/>
      <c r="F968" s="328"/>
      <c r="G968" s="328"/>
      <c r="J968" s="192"/>
      <c r="K968" s="192"/>
      <c r="L968" s="327"/>
      <c r="M968" s="192"/>
      <c r="N968" t="str">
        <f>IFERROR(IF(VLOOKUP(Tb_Activiteiten[[#This Row],[Openstelling]],Tb_Openstelling[],2,0)=1,1,""),"")</f>
        <v/>
      </c>
      <c r="O968" s="192"/>
      <c r="P968" s="192"/>
      <c r="Q968" s="192"/>
      <c r="R968" s="192"/>
      <c r="S968" s="192"/>
      <c r="T968" s="192"/>
      <c r="U968" s="192"/>
      <c r="V968" s="192"/>
      <c r="W968" s="192"/>
      <c r="X968" s="192"/>
      <c r="Y968" s="192"/>
      <c r="Z968" s="192"/>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26"/>
      <c r="B969" s="192"/>
      <c r="C969" s="192"/>
      <c r="D969" s="192"/>
      <c r="E969" s="192"/>
      <c r="F969" s="328"/>
      <c r="G969" s="328"/>
      <c r="J969" s="192"/>
      <c r="K969" s="192"/>
      <c r="L969" s="327"/>
      <c r="M969" s="192"/>
      <c r="N969" t="str">
        <f>IFERROR(IF(VLOOKUP(Tb_Activiteiten[[#This Row],[Openstelling]],Tb_Openstelling[],2,0)=1,1,""),"")</f>
        <v/>
      </c>
      <c r="O969" s="192"/>
      <c r="P969" s="192"/>
      <c r="Q969" s="192"/>
      <c r="R969" s="192"/>
      <c r="S969" s="192"/>
      <c r="T969" s="192"/>
      <c r="U969" s="192"/>
      <c r="V969" s="192"/>
      <c r="W969" s="192"/>
      <c r="X969" s="192"/>
      <c r="Y969" s="192"/>
      <c r="Z969" s="192"/>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26"/>
      <c r="B970" s="192"/>
      <c r="C970" s="192"/>
      <c r="D970" s="192"/>
      <c r="E970" s="192"/>
      <c r="F970" s="328"/>
      <c r="G970" s="328"/>
      <c r="J970" s="192"/>
      <c r="K970" s="192"/>
      <c r="L970" s="327"/>
      <c r="M970" s="192"/>
      <c r="N970" t="str">
        <f>IFERROR(IF(VLOOKUP(Tb_Activiteiten[[#This Row],[Openstelling]],Tb_Openstelling[],2,0)=1,1,""),"")</f>
        <v/>
      </c>
      <c r="O970" s="192"/>
      <c r="P970" s="192"/>
      <c r="Q970" s="192"/>
      <c r="R970" s="192"/>
      <c r="S970" s="192"/>
      <c r="T970" s="192"/>
      <c r="U970" s="192"/>
      <c r="V970" s="192"/>
      <c r="W970" s="192"/>
      <c r="X970" s="192"/>
      <c r="Y970" s="192"/>
      <c r="Z970" s="192"/>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26"/>
      <c r="B971" s="192"/>
      <c r="C971" s="192"/>
      <c r="D971" s="192"/>
      <c r="E971" s="192"/>
      <c r="F971" s="328"/>
      <c r="G971" s="328"/>
      <c r="J971" s="192"/>
      <c r="K971" s="192"/>
      <c r="L971" s="327"/>
      <c r="M971" s="192"/>
      <c r="N971" t="str">
        <f>IFERROR(IF(VLOOKUP(Tb_Activiteiten[[#This Row],[Openstelling]],Tb_Openstelling[],2,0)=1,1,""),"")</f>
        <v/>
      </c>
      <c r="O971" s="192"/>
      <c r="P971" s="192"/>
      <c r="Q971" s="192"/>
      <c r="R971" s="192"/>
      <c r="S971" s="192"/>
      <c r="T971" s="192"/>
      <c r="U971" s="192"/>
      <c r="V971" s="192"/>
      <c r="W971" s="192"/>
      <c r="X971" s="192"/>
      <c r="Y971" s="192"/>
      <c r="Z971" s="192"/>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26"/>
      <c r="B972" s="192"/>
      <c r="C972" s="192"/>
      <c r="D972" s="192"/>
      <c r="E972" s="192"/>
      <c r="F972" s="328"/>
      <c r="G972" s="328"/>
      <c r="J972" s="192"/>
      <c r="K972" s="192"/>
      <c r="L972" s="327"/>
      <c r="M972" s="192"/>
      <c r="N972" t="str">
        <f>IFERROR(IF(VLOOKUP(Tb_Activiteiten[[#This Row],[Openstelling]],Tb_Openstelling[],2,0)=1,1,""),"")</f>
        <v/>
      </c>
      <c r="O972" s="192"/>
      <c r="P972" s="192"/>
      <c r="Q972" s="192"/>
      <c r="R972" s="192"/>
      <c r="S972" s="192"/>
      <c r="T972" s="192"/>
      <c r="U972" s="192"/>
      <c r="V972" s="192"/>
      <c r="W972" s="192"/>
      <c r="X972" s="192"/>
      <c r="Y972" s="192"/>
      <c r="Z972" s="192"/>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26"/>
      <c r="B973" s="192"/>
      <c r="C973" s="192"/>
      <c r="D973" s="192"/>
      <c r="E973" s="192"/>
      <c r="F973" s="328"/>
      <c r="G973" s="328"/>
      <c r="J973" s="192"/>
      <c r="K973" s="192"/>
      <c r="L973" s="327"/>
      <c r="M973" s="192"/>
      <c r="N973" t="str">
        <f>IFERROR(IF(VLOOKUP(Tb_Activiteiten[[#This Row],[Openstelling]],Tb_Openstelling[],2,0)=1,1,""),"")</f>
        <v/>
      </c>
      <c r="O973" s="192"/>
      <c r="P973" s="192"/>
      <c r="Q973" s="192"/>
      <c r="R973" s="192"/>
      <c r="S973" s="192"/>
      <c r="T973" s="192"/>
      <c r="U973" s="192"/>
      <c r="V973" s="192"/>
      <c r="W973" s="192"/>
      <c r="X973" s="192"/>
      <c r="Y973" s="192"/>
      <c r="Z973" s="192"/>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26"/>
      <c r="B974" s="192"/>
      <c r="C974" s="192"/>
      <c r="D974" s="192"/>
      <c r="E974" s="192"/>
      <c r="F974" s="328"/>
      <c r="G974" s="328"/>
      <c r="J974" s="192"/>
      <c r="K974" s="192"/>
      <c r="L974" s="327"/>
      <c r="M974" s="192"/>
      <c r="N974" t="str">
        <f>IFERROR(IF(VLOOKUP(Tb_Activiteiten[[#This Row],[Openstelling]],Tb_Openstelling[],2,0)=1,1,""),"")</f>
        <v/>
      </c>
      <c r="O974" s="192"/>
      <c r="P974" s="192"/>
      <c r="Q974" s="192"/>
      <c r="R974" s="192"/>
      <c r="S974" s="192"/>
      <c r="T974" s="192"/>
      <c r="U974" s="192"/>
      <c r="V974" s="192"/>
      <c r="W974" s="192"/>
      <c r="X974" s="192"/>
      <c r="Y974" s="192"/>
      <c r="Z974" s="192"/>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26"/>
      <c r="B975" s="192"/>
      <c r="C975" s="192"/>
      <c r="D975" s="192"/>
      <c r="E975" s="192"/>
      <c r="F975" s="328"/>
      <c r="G975" s="328"/>
      <c r="J975" s="192"/>
      <c r="K975" s="192"/>
      <c r="L975" s="327"/>
      <c r="M975" s="192"/>
      <c r="N975" t="str">
        <f>IFERROR(IF(VLOOKUP(Tb_Activiteiten[[#This Row],[Openstelling]],Tb_Openstelling[],2,0)=1,1,""),"")</f>
        <v/>
      </c>
      <c r="O975" s="192"/>
      <c r="P975" s="192"/>
      <c r="Q975" s="192"/>
      <c r="R975" s="192"/>
      <c r="S975" s="192"/>
      <c r="T975" s="192"/>
      <c r="U975" s="192"/>
      <c r="V975" s="192"/>
      <c r="W975" s="192"/>
      <c r="X975" s="192"/>
      <c r="Y975" s="192"/>
      <c r="Z975" s="192"/>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26"/>
      <c r="B976" s="192"/>
      <c r="C976" s="192"/>
      <c r="D976" s="192"/>
      <c r="E976" s="192"/>
      <c r="F976" s="328"/>
      <c r="G976" s="328"/>
      <c r="J976" s="192"/>
      <c r="K976" s="192"/>
      <c r="L976" s="327"/>
      <c r="M976" s="192"/>
      <c r="N976" t="str">
        <f>IFERROR(IF(VLOOKUP(Tb_Activiteiten[[#This Row],[Openstelling]],Tb_Openstelling[],2,0)=1,1,""),"")</f>
        <v/>
      </c>
      <c r="O976" s="192"/>
      <c r="P976" s="192"/>
      <c r="Q976" s="192"/>
      <c r="R976" s="192"/>
      <c r="S976" s="192"/>
      <c r="T976" s="192"/>
      <c r="U976" s="192"/>
      <c r="V976" s="192"/>
      <c r="W976" s="192"/>
      <c r="X976" s="192"/>
      <c r="Y976" s="192"/>
      <c r="Z976" s="192"/>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26"/>
      <c r="B977" s="192"/>
      <c r="C977" s="192"/>
      <c r="D977" s="192"/>
      <c r="E977" s="192"/>
      <c r="F977" s="328"/>
      <c r="G977" s="328"/>
      <c r="J977" s="192"/>
      <c r="K977" s="192"/>
      <c r="L977" s="327"/>
      <c r="M977" s="192"/>
      <c r="N977" t="str">
        <f>IFERROR(IF(VLOOKUP(Tb_Activiteiten[[#This Row],[Openstelling]],Tb_Openstelling[],2,0)=1,1,""),"")</f>
        <v/>
      </c>
      <c r="O977" s="192"/>
      <c r="P977" s="192"/>
      <c r="Q977" s="192"/>
      <c r="R977" s="192"/>
      <c r="S977" s="192"/>
      <c r="T977" s="192"/>
      <c r="U977" s="192"/>
      <c r="V977" s="192"/>
      <c r="W977" s="192"/>
      <c r="X977" s="192"/>
      <c r="Y977" s="192"/>
      <c r="Z977" s="192"/>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26"/>
      <c r="B978" s="192"/>
      <c r="C978" s="192"/>
      <c r="D978" s="192"/>
      <c r="E978" s="192"/>
      <c r="F978" s="328"/>
      <c r="G978" s="328"/>
      <c r="J978" s="192"/>
      <c r="K978" s="192"/>
      <c r="L978" s="327"/>
      <c r="M978" s="192"/>
      <c r="N978" t="str">
        <f>IFERROR(IF(VLOOKUP(Tb_Activiteiten[[#This Row],[Openstelling]],Tb_Openstelling[],2,0)=1,1,""),"")</f>
        <v/>
      </c>
      <c r="O978" s="192"/>
      <c r="P978" s="192"/>
      <c r="Q978" s="192"/>
      <c r="R978" s="192"/>
      <c r="S978" s="192"/>
      <c r="T978" s="192"/>
      <c r="U978" s="192"/>
      <c r="V978" s="192"/>
      <c r="W978" s="192"/>
      <c r="X978" s="192"/>
      <c r="Y978" s="192"/>
      <c r="Z978" s="192"/>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26"/>
      <c r="B979" s="192"/>
      <c r="C979" s="192"/>
      <c r="D979" s="192"/>
      <c r="E979" s="192"/>
      <c r="F979" s="328"/>
      <c r="G979" s="328"/>
      <c r="J979" s="192"/>
      <c r="K979" s="192"/>
      <c r="L979" s="327"/>
      <c r="M979" s="192"/>
      <c r="N979" t="str">
        <f>IFERROR(IF(VLOOKUP(Tb_Activiteiten[[#This Row],[Openstelling]],Tb_Openstelling[],2,0)=1,1,""),"")</f>
        <v/>
      </c>
      <c r="O979" s="192"/>
      <c r="P979" s="192"/>
      <c r="Q979" s="192"/>
      <c r="R979" s="192"/>
      <c r="S979" s="192"/>
      <c r="T979" s="192"/>
      <c r="U979" s="192"/>
      <c r="V979" s="192"/>
      <c r="W979" s="192"/>
      <c r="X979" s="192"/>
      <c r="Y979" s="192"/>
      <c r="Z979" s="192"/>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26"/>
      <c r="B980" s="192"/>
      <c r="C980" s="192"/>
      <c r="D980" s="192"/>
      <c r="E980" s="192"/>
      <c r="F980" s="328"/>
      <c r="G980" s="328"/>
      <c r="J980" s="192"/>
      <c r="K980" s="192"/>
      <c r="L980" s="327"/>
      <c r="M980" s="192"/>
      <c r="N980" t="str">
        <f>IFERROR(IF(VLOOKUP(Tb_Activiteiten[[#This Row],[Openstelling]],Tb_Openstelling[],2,0)=1,1,""),"")</f>
        <v/>
      </c>
      <c r="O980" s="192"/>
      <c r="P980" s="192"/>
      <c r="Q980" s="192"/>
      <c r="R980" s="192"/>
      <c r="S980" s="192"/>
      <c r="T980" s="192"/>
      <c r="U980" s="192"/>
      <c r="V980" s="192"/>
      <c r="W980" s="192"/>
      <c r="X980" s="192"/>
      <c r="Y980" s="192"/>
      <c r="Z980" s="192"/>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26"/>
      <c r="B981" s="192"/>
      <c r="C981" s="192"/>
      <c r="D981" s="192"/>
      <c r="E981" s="192"/>
      <c r="F981" s="328"/>
      <c r="G981" s="328"/>
      <c r="J981" s="192"/>
      <c r="K981" s="192"/>
      <c r="L981" s="327"/>
      <c r="M981" s="192"/>
      <c r="N981" t="str">
        <f>IFERROR(IF(VLOOKUP(Tb_Activiteiten[[#This Row],[Openstelling]],Tb_Openstelling[],2,0)=1,1,""),"")</f>
        <v/>
      </c>
      <c r="O981" s="192"/>
      <c r="P981" s="192"/>
      <c r="Q981" s="192"/>
      <c r="R981" s="192"/>
      <c r="S981" s="192"/>
      <c r="T981" s="192"/>
      <c r="U981" s="192"/>
      <c r="V981" s="192"/>
      <c r="W981" s="192"/>
      <c r="X981" s="192"/>
      <c r="Y981" s="192"/>
      <c r="Z981" s="192"/>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26"/>
      <c r="B982" s="192"/>
      <c r="C982" s="192"/>
      <c r="D982" s="192"/>
      <c r="E982" s="192"/>
      <c r="F982" s="328"/>
      <c r="G982" s="328"/>
      <c r="J982" s="192"/>
      <c r="K982" s="192"/>
      <c r="L982" s="327"/>
      <c r="M982" s="192"/>
      <c r="N982" t="str">
        <f>IFERROR(IF(VLOOKUP(Tb_Activiteiten[[#This Row],[Openstelling]],Tb_Openstelling[],2,0)=1,1,""),"")</f>
        <v/>
      </c>
      <c r="O982" s="192"/>
      <c r="P982" s="192"/>
      <c r="Q982" s="192"/>
      <c r="R982" s="192"/>
      <c r="S982" s="192"/>
      <c r="T982" s="192"/>
      <c r="U982" s="192"/>
      <c r="V982" s="192"/>
      <c r="W982" s="192"/>
      <c r="X982" s="192"/>
      <c r="Y982" s="192"/>
      <c r="Z982" s="192"/>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26"/>
      <c r="B983" s="192"/>
      <c r="C983" s="192"/>
      <c r="D983" s="192"/>
      <c r="E983" s="192"/>
      <c r="F983" s="328"/>
      <c r="G983" s="328"/>
      <c r="J983" s="192"/>
      <c r="K983" s="192"/>
      <c r="L983" s="327"/>
      <c r="M983" s="192"/>
      <c r="N983" t="str">
        <f>IFERROR(IF(VLOOKUP(Tb_Activiteiten[[#This Row],[Openstelling]],Tb_Openstelling[],2,0)=1,1,""),"")</f>
        <v/>
      </c>
      <c r="O983" s="192"/>
      <c r="P983" s="192"/>
      <c r="Q983" s="192"/>
      <c r="R983" s="192"/>
      <c r="S983" s="192"/>
      <c r="T983" s="192"/>
      <c r="U983" s="192"/>
      <c r="V983" s="192"/>
      <c r="W983" s="192"/>
      <c r="X983" s="192"/>
      <c r="Y983" s="192"/>
      <c r="Z983" s="192"/>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26"/>
      <c r="B984" s="192"/>
      <c r="C984" s="192"/>
      <c r="D984" s="192"/>
      <c r="E984" s="192"/>
      <c r="F984" s="328"/>
      <c r="G984" s="328"/>
      <c r="J984" s="192"/>
      <c r="K984" s="192"/>
      <c r="L984" s="327"/>
      <c r="M984" s="192"/>
      <c r="N984" t="str">
        <f>IFERROR(IF(VLOOKUP(Tb_Activiteiten[[#This Row],[Openstelling]],Tb_Openstelling[],2,0)=1,1,""),"")</f>
        <v/>
      </c>
      <c r="O984" s="192"/>
      <c r="P984" s="192"/>
      <c r="Q984" s="192"/>
      <c r="R984" s="192"/>
      <c r="S984" s="192"/>
      <c r="T984" s="192"/>
      <c r="U984" s="192"/>
      <c r="V984" s="192"/>
      <c r="W984" s="192"/>
      <c r="X984" s="192"/>
      <c r="Y984" s="192"/>
      <c r="Z984" s="192"/>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26"/>
      <c r="B985" s="192"/>
      <c r="C985" s="192"/>
      <c r="D985" s="192"/>
      <c r="E985" s="192"/>
      <c r="F985" s="328"/>
      <c r="G985" s="328"/>
      <c r="J985" s="192"/>
      <c r="K985" s="192"/>
      <c r="L985" s="327"/>
      <c r="M985" s="192"/>
      <c r="N985" t="str">
        <f>IFERROR(IF(VLOOKUP(Tb_Activiteiten[[#This Row],[Openstelling]],Tb_Openstelling[],2,0)=1,1,""),"")</f>
        <v/>
      </c>
      <c r="O985" s="192"/>
      <c r="P985" s="192"/>
      <c r="Q985" s="192"/>
      <c r="R985" s="192"/>
      <c r="S985" s="192"/>
      <c r="T985" s="192"/>
      <c r="U985" s="192"/>
      <c r="V985" s="192"/>
      <c r="W985" s="192"/>
      <c r="X985" s="192"/>
      <c r="Y985" s="192"/>
      <c r="Z985" s="192"/>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26"/>
      <c r="B986" s="192"/>
      <c r="C986" s="192"/>
      <c r="D986" s="192"/>
      <c r="E986" s="192"/>
      <c r="F986" s="328"/>
      <c r="G986" s="328"/>
      <c r="J986" s="192"/>
      <c r="K986" s="192"/>
      <c r="L986" s="327"/>
      <c r="M986" s="192"/>
      <c r="N986" t="str">
        <f>IFERROR(IF(VLOOKUP(Tb_Activiteiten[[#This Row],[Openstelling]],Tb_Openstelling[],2,0)=1,1,""),"")</f>
        <v/>
      </c>
      <c r="O986" s="192"/>
      <c r="P986" s="192"/>
      <c r="Q986" s="192"/>
      <c r="R986" s="192"/>
      <c r="S986" s="192"/>
      <c r="T986" s="192"/>
      <c r="U986" s="192"/>
      <c r="V986" s="192"/>
      <c r="W986" s="192"/>
      <c r="X986" s="192"/>
      <c r="Y986" s="192"/>
      <c r="Z986" s="192"/>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26"/>
      <c r="B987" s="192"/>
      <c r="C987" s="192"/>
      <c r="D987" s="192"/>
      <c r="E987" s="192"/>
      <c r="F987" s="328"/>
      <c r="G987" s="328"/>
      <c r="J987" s="192"/>
      <c r="K987" s="192"/>
      <c r="L987" s="327"/>
      <c r="M987" s="192"/>
      <c r="N987" t="str">
        <f>IFERROR(IF(VLOOKUP(Tb_Activiteiten[[#This Row],[Openstelling]],Tb_Openstelling[],2,0)=1,1,""),"")</f>
        <v/>
      </c>
      <c r="O987" s="192"/>
      <c r="P987" s="192"/>
      <c r="Q987" s="192"/>
      <c r="R987" s="192"/>
      <c r="S987" s="192"/>
      <c r="T987" s="192"/>
      <c r="U987" s="192"/>
      <c r="V987" s="192"/>
      <c r="W987" s="192"/>
      <c r="X987" s="192"/>
      <c r="Y987" s="192"/>
      <c r="Z987" s="192"/>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26"/>
      <c r="B988" s="192"/>
      <c r="C988" s="192"/>
      <c r="D988" s="192"/>
      <c r="E988" s="192"/>
      <c r="F988" s="328"/>
      <c r="G988" s="328"/>
      <c r="J988" s="192"/>
      <c r="K988" s="192"/>
      <c r="L988" s="327"/>
      <c r="M988" s="192"/>
      <c r="N988" t="str">
        <f>IFERROR(IF(VLOOKUP(Tb_Activiteiten[[#This Row],[Openstelling]],Tb_Openstelling[],2,0)=1,1,""),"")</f>
        <v/>
      </c>
      <c r="O988" s="192"/>
      <c r="P988" s="192"/>
      <c r="Q988" s="192"/>
      <c r="R988" s="192"/>
      <c r="S988" s="192"/>
      <c r="T988" s="192"/>
      <c r="U988" s="192"/>
      <c r="V988" s="192"/>
      <c r="W988" s="192"/>
      <c r="X988" s="192"/>
      <c r="Y988" s="192"/>
      <c r="Z988" s="192"/>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26"/>
      <c r="B989" s="192"/>
      <c r="C989" s="192"/>
      <c r="D989" s="192"/>
      <c r="E989" s="192"/>
      <c r="F989" s="328"/>
      <c r="G989" s="328"/>
      <c r="J989" s="192"/>
      <c r="K989" s="192"/>
      <c r="L989" s="327"/>
      <c r="M989" s="192"/>
      <c r="N989" t="str">
        <f>IFERROR(IF(VLOOKUP(Tb_Activiteiten[[#This Row],[Openstelling]],Tb_Openstelling[],2,0)=1,1,""),"")</f>
        <v/>
      </c>
      <c r="O989" s="192"/>
      <c r="P989" s="192"/>
      <c r="Q989" s="192"/>
      <c r="R989" s="192"/>
      <c r="S989" s="192"/>
      <c r="T989" s="192"/>
      <c r="U989" s="192"/>
      <c r="V989" s="192"/>
      <c r="W989" s="192"/>
      <c r="X989" s="192"/>
      <c r="Y989" s="192"/>
      <c r="Z989" s="192"/>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26"/>
      <c r="B990" s="192"/>
      <c r="C990" s="192"/>
      <c r="D990" s="192"/>
      <c r="E990" s="192"/>
      <c r="F990" s="328"/>
      <c r="G990" s="328"/>
      <c r="J990" s="192"/>
      <c r="K990" s="192"/>
      <c r="L990" s="327"/>
      <c r="M990" s="192"/>
      <c r="N990" t="str">
        <f>IFERROR(IF(VLOOKUP(Tb_Activiteiten[[#This Row],[Openstelling]],Tb_Openstelling[],2,0)=1,1,""),"")</f>
        <v/>
      </c>
      <c r="O990" s="192"/>
      <c r="P990" s="192"/>
      <c r="Q990" s="192"/>
      <c r="R990" s="192"/>
      <c r="S990" s="192"/>
      <c r="T990" s="192"/>
      <c r="U990" s="192"/>
      <c r="V990" s="192"/>
      <c r="W990" s="192"/>
      <c r="X990" s="192"/>
      <c r="Y990" s="192"/>
      <c r="Z990" s="192"/>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26"/>
      <c r="B991" s="192"/>
      <c r="C991" s="192"/>
      <c r="D991" s="192"/>
      <c r="E991" s="192"/>
      <c r="F991" s="328"/>
      <c r="G991" s="328"/>
      <c r="J991" s="192"/>
      <c r="K991" s="192"/>
      <c r="L991" s="327"/>
      <c r="M991" s="192"/>
      <c r="N991" t="str">
        <f>IFERROR(IF(VLOOKUP(Tb_Activiteiten[[#This Row],[Openstelling]],Tb_Openstelling[],2,0)=1,1,""),"")</f>
        <v/>
      </c>
      <c r="O991" s="192"/>
      <c r="P991" s="192"/>
      <c r="Q991" s="192"/>
      <c r="R991" s="192"/>
      <c r="S991" s="192"/>
      <c r="T991" s="192"/>
      <c r="U991" s="192"/>
      <c r="V991" s="192"/>
      <c r="W991" s="192"/>
      <c r="X991" s="192"/>
      <c r="Y991" s="192"/>
      <c r="Z991" s="192"/>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26"/>
      <c r="B992" s="192"/>
      <c r="C992" s="192"/>
      <c r="D992" s="192"/>
      <c r="E992" s="192"/>
      <c r="F992" s="328"/>
      <c r="G992" s="328"/>
      <c r="J992" s="192"/>
      <c r="K992" s="192"/>
      <c r="L992" s="327"/>
      <c r="M992" s="192"/>
      <c r="N992" t="str">
        <f>IFERROR(IF(VLOOKUP(Tb_Activiteiten[[#This Row],[Openstelling]],Tb_Openstelling[],2,0)=1,1,""),"")</f>
        <v/>
      </c>
      <c r="O992" s="192"/>
      <c r="P992" s="192"/>
      <c r="Q992" s="192"/>
      <c r="R992" s="192"/>
      <c r="S992" s="192"/>
      <c r="T992" s="192"/>
      <c r="U992" s="192"/>
      <c r="V992" s="192"/>
      <c r="W992" s="192"/>
      <c r="X992" s="192"/>
      <c r="Y992" s="192"/>
      <c r="Z992" s="192"/>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26"/>
      <c r="B993" s="192"/>
      <c r="C993" s="192"/>
      <c r="D993" s="192"/>
      <c r="E993" s="192"/>
      <c r="F993" s="328"/>
      <c r="G993" s="328"/>
      <c r="J993" s="192"/>
      <c r="K993" s="192"/>
      <c r="L993" s="327"/>
      <c r="M993" s="192"/>
      <c r="N993" t="str">
        <f>IFERROR(IF(VLOOKUP(Tb_Activiteiten[[#This Row],[Openstelling]],Tb_Openstelling[],2,0)=1,1,""),"")</f>
        <v/>
      </c>
      <c r="O993" s="192"/>
      <c r="P993" s="192"/>
      <c r="Q993" s="192"/>
      <c r="R993" s="192"/>
      <c r="S993" s="192"/>
      <c r="T993" s="192"/>
      <c r="U993" s="192"/>
      <c r="V993" s="192"/>
      <c r="W993" s="192"/>
      <c r="X993" s="192"/>
      <c r="Y993" s="192"/>
      <c r="Z993" s="192"/>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26"/>
      <c r="B994" s="192"/>
      <c r="C994" s="192"/>
      <c r="D994" s="192"/>
      <c r="E994" s="192"/>
      <c r="F994" s="328"/>
      <c r="G994" s="328"/>
      <c r="J994" s="192"/>
      <c r="K994" s="192"/>
      <c r="L994" s="327"/>
      <c r="M994" s="192"/>
      <c r="N994" t="str">
        <f>IFERROR(IF(VLOOKUP(Tb_Activiteiten[[#This Row],[Openstelling]],Tb_Openstelling[],2,0)=1,1,""),"")</f>
        <v/>
      </c>
      <c r="O994" s="192"/>
      <c r="P994" s="192"/>
      <c r="Q994" s="192"/>
      <c r="R994" s="192"/>
      <c r="S994" s="192"/>
      <c r="T994" s="192"/>
      <c r="U994" s="192"/>
      <c r="V994" s="192"/>
      <c r="W994" s="192"/>
      <c r="X994" s="192"/>
      <c r="Y994" s="192"/>
      <c r="Z994" s="192"/>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26"/>
      <c r="B995" s="192"/>
      <c r="C995" s="192"/>
      <c r="D995" s="192"/>
      <c r="E995" s="192"/>
      <c r="F995" s="328"/>
      <c r="G995" s="328"/>
      <c r="J995" s="192"/>
      <c r="K995" s="192"/>
      <c r="L995" s="327"/>
      <c r="M995" s="192"/>
      <c r="N995" t="str">
        <f>IFERROR(IF(VLOOKUP(Tb_Activiteiten[[#This Row],[Openstelling]],Tb_Openstelling[],2,0)=1,1,""),"")</f>
        <v/>
      </c>
      <c r="O995" s="192"/>
      <c r="P995" s="192"/>
      <c r="Q995" s="192"/>
      <c r="R995" s="192"/>
      <c r="S995" s="192"/>
      <c r="T995" s="192"/>
      <c r="U995" s="192"/>
      <c r="V995" s="192"/>
      <c r="W995" s="192"/>
      <c r="X995" s="192"/>
      <c r="Y995" s="192"/>
      <c r="Z995" s="192"/>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26"/>
      <c r="B996" s="192"/>
      <c r="C996" s="192"/>
      <c r="D996" s="192"/>
      <c r="E996" s="192"/>
      <c r="F996" s="328"/>
      <c r="G996" s="328"/>
      <c r="J996" s="192"/>
      <c r="K996" s="192"/>
      <c r="L996" s="327"/>
      <c r="M996" s="192"/>
      <c r="N996" t="str">
        <f>IFERROR(IF(VLOOKUP(Tb_Activiteiten[[#This Row],[Openstelling]],Tb_Openstelling[],2,0)=1,1,""),"")</f>
        <v/>
      </c>
      <c r="O996" s="192"/>
      <c r="P996" s="192"/>
      <c r="Q996" s="192"/>
      <c r="R996" s="192"/>
      <c r="S996" s="192"/>
      <c r="T996" s="192"/>
      <c r="U996" s="192"/>
      <c r="V996" s="192"/>
      <c r="W996" s="192"/>
      <c r="X996" s="192"/>
      <c r="Y996" s="192"/>
      <c r="Z996" s="192"/>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26"/>
      <c r="B997" s="192"/>
      <c r="C997" s="192"/>
      <c r="D997" s="192"/>
      <c r="E997" s="192"/>
      <c r="F997" s="328"/>
      <c r="G997" s="328"/>
      <c r="J997" s="192"/>
      <c r="K997" s="192"/>
      <c r="L997" s="327"/>
      <c r="M997" s="192"/>
      <c r="N997" t="str">
        <f>IFERROR(IF(VLOOKUP(Tb_Activiteiten[[#This Row],[Openstelling]],Tb_Openstelling[],2,0)=1,1,""),"")</f>
        <v/>
      </c>
      <c r="O997" s="192"/>
      <c r="P997" s="192"/>
      <c r="Q997" s="192"/>
      <c r="R997" s="192"/>
      <c r="S997" s="192"/>
      <c r="T997" s="192"/>
      <c r="U997" s="192"/>
      <c r="V997" s="192"/>
      <c r="W997" s="192"/>
      <c r="X997" s="192"/>
      <c r="Y997" s="192"/>
      <c r="Z997" s="192"/>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26"/>
      <c r="B998" s="192"/>
      <c r="C998" s="192"/>
      <c r="D998" s="192"/>
      <c r="E998" s="192"/>
      <c r="F998" s="328"/>
      <c r="G998" s="328"/>
      <c r="J998" s="192"/>
      <c r="K998" s="192"/>
      <c r="L998" s="327"/>
      <c r="M998" s="192"/>
      <c r="N998" t="str">
        <f>IFERROR(IF(VLOOKUP(Tb_Activiteiten[[#This Row],[Openstelling]],Tb_Openstelling[],2,0)=1,1,""),"")</f>
        <v/>
      </c>
      <c r="O998" s="192"/>
      <c r="P998" s="192"/>
      <c r="Q998" s="192"/>
      <c r="R998" s="192"/>
      <c r="S998" s="192"/>
      <c r="T998" s="192"/>
      <c r="U998" s="192"/>
      <c r="V998" s="192"/>
      <c r="W998" s="192"/>
      <c r="X998" s="192"/>
      <c r="Y998" s="192"/>
      <c r="Z998" s="192"/>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26"/>
      <c r="B999" s="192"/>
      <c r="C999" s="192"/>
      <c r="D999" s="192"/>
      <c r="E999" s="192"/>
      <c r="F999" s="328"/>
      <c r="G999" s="328"/>
      <c r="J999" s="192"/>
      <c r="K999" s="192"/>
      <c r="L999" s="327"/>
      <c r="M999" s="192"/>
      <c r="N999" t="str">
        <f>IFERROR(IF(VLOOKUP(Tb_Activiteiten[[#This Row],[Openstelling]],Tb_Openstelling[],2,0)=1,1,""),"")</f>
        <v/>
      </c>
      <c r="O999" s="192"/>
      <c r="P999" s="192"/>
      <c r="Q999" s="192"/>
      <c r="R999" s="192"/>
      <c r="S999" s="192"/>
      <c r="T999" s="192"/>
      <c r="U999" s="192"/>
      <c r="V999" s="192"/>
      <c r="W999" s="192"/>
      <c r="X999" s="192"/>
      <c r="Y999" s="192"/>
      <c r="Z999" s="192"/>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26"/>
      <c r="B1000" s="192"/>
      <c r="C1000" s="192"/>
      <c r="D1000" s="192"/>
      <c r="E1000" s="192"/>
      <c r="F1000" s="328"/>
      <c r="G1000" s="328"/>
      <c r="J1000" s="192"/>
      <c r="K1000" s="192"/>
      <c r="L1000" s="327"/>
      <c r="M1000" s="192"/>
      <c r="N1000" t="str">
        <f>IFERROR(IF(VLOOKUP(Tb_Activiteiten[[#This Row],[Openstelling]],Tb_Openstelling[],2,0)=1,1,""),"")</f>
        <v/>
      </c>
      <c r="O1000" s="192"/>
      <c r="P1000" s="192"/>
      <c r="Q1000" s="192"/>
      <c r="R1000" s="192"/>
      <c r="S1000" s="192"/>
      <c r="T1000" s="192"/>
      <c r="U1000" s="192"/>
      <c r="V1000" s="192"/>
      <c r="W1000" s="192"/>
      <c r="X1000" s="192"/>
      <c r="Y1000" s="192"/>
      <c r="Z1000" s="192"/>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J1001" s="192"/>
      <c r="K1001" s="192"/>
      <c r="L1001" s="327"/>
      <c r="M1001" s="192"/>
      <c r="N1001" t="str">
        <f>IFERROR(IF(VLOOKUP(Tb_Activiteiten[[#This Row],[Openstelling]],Tb_Openstelling[],2,0)=1,1,""),"")</f>
        <v/>
      </c>
      <c r="O1001" s="192"/>
      <c r="P1001" s="192"/>
      <c r="Q1001" s="192"/>
      <c r="R1001" s="192"/>
      <c r="S1001" s="192"/>
      <c r="T1001" s="192"/>
      <c r="U1001" s="192"/>
      <c r="V1001" s="192"/>
      <c r="W1001" s="192"/>
      <c r="X1001" s="192"/>
      <c r="Y1001" s="192"/>
      <c r="Z1001" s="192"/>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J1002" s="192"/>
      <c r="K1002" s="192"/>
      <c r="L1002" s="327"/>
      <c r="M1002" s="192"/>
      <c r="N1002" t="str">
        <f>IFERROR(IF(VLOOKUP(Tb_Activiteiten[[#This Row],[Openstelling]],Tb_Openstelling[],2,0)=1,1,""),"")</f>
        <v/>
      </c>
      <c r="O1002" s="192"/>
      <c r="P1002" s="192"/>
      <c r="Q1002" s="192"/>
      <c r="R1002" s="192"/>
      <c r="S1002" s="192"/>
      <c r="T1002" s="192"/>
      <c r="U1002" s="192"/>
      <c r="V1002" s="192"/>
      <c r="W1002" s="192"/>
      <c r="X1002" s="192"/>
      <c r="Y1002" s="192"/>
      <c r="Z1002" s="192"/>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J1003" s="192"/>
      <c r="K1003" s="192"/>
      <c r="L1003" s="327"/>
      <c r="M1003" s="192"/>
      <c r="N1003" t="str">
        <f>IFERROR(IF(VLOOKUP(Tb_Activiteiten[[#This Row],[Openstelling]],Tb_Openstelling[],2,0)=1,1,""),"")</f>
        <v/>
      </c>
      <c r="O1003" s="192"/>
      <c r="P1003" s="192"/>
      <c r="Q1003" s="192"/>
      <c r="R1003" s="192"/>
      <c r="S1003" s="192"/>
      <c r="T1003" s="192"/>
      <c r="U1003" s="192"/>
      <c r="V1003" s="192"/>
      <c r="W1003" s="192"/>
      <c r="X1003" s="192"/>
      <c r="Y1003" s="192"/>
      <c r="Z1003" s="192"/>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J1004" s="192"/>
      <c r="K1004" s="192"/>
      <c r="L1004" s="327"/>
      <c r="M1004" s="192"/>
      <c r="N1004" t="str">
        <f>IFERROR(IF(VLOOKUP(Tb_Activiteiten[[#This Row],[Openstelling]],Tb_Openstelling[],2,0)=1,1,""),"")</f>
        <v/>
      </c>
      <c r="O1004" s="192"/>
      <c r="P1004" s="192"/>
      <c r="Q1004" s="192"/>
      <c r="R1004" s="192"/>
      <c r="S1004" s="192"/>
      <c r="T1004" s="192"/>
      <c r="U1004" s="192"/>
      <c r="V1004" s="192"/>
      <c r="W1004" s="192"/>
      <c r="X1004" s="192"/>
      <c r="Y1004" s="192"/>
      <c r="Z1004" s="192"/>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J1005" s="192"/>
      <c r="K1005" s="192"/>
      <c r="L1005" s="327"/>
      <c r="M1005" s="192"/>
      <c r="N1005" t="str">
        <f>IFERROR(IF(VLOOKUP(Tb_Activiteiten[[#This Row],[Openstelling]],Tb_Openstelling[],2,0)=1,1,""),"")</f>
        <v/>
      </c>
      <c r="O1005" s="192"/>
      <c r="P1005" s="192"/>
      <c r="Q1005" s="192"/>
      <c r="R1005" s="192"/>
      <c r="S1005" s="192"/>
      <c r="T1005" s="192"/>
      <c r="U1005" s="192"/>
      <c r="V1005" s="192"/>
      <c r="W1005" s="192"/>
      <c r="X1005" s="192"/>
      <c r="Y1005" s="192"/>
      <c r="Z1005" s="192"/>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J1006" s="192"/>
      <c r="K1006" s="192"/>
      <c r="L1006" s="327"/>
      <c r="M1006" s="192"/>
      <c r="N1006" t="str">
        <f>IFERROR(IF(VLOOKUP(Tb_Activiteiten[[#This Row],[Openstelling]],Tb_Openstelling[],2,0)=1,1,""),"")</f>
        <v/>
      </c>
      <c r="O1006" s="192"/>
      <c r="P1006" s="192"/>
      <c r="Q1006" s="192"/>
      <c r="R1006" s="192"/>
      <c r="S1006" s="192"/>
      <c r="T1006" s="192"/>
      <c r="U1006" s="192"/>
      <c r="V1006" s="192"/>
      <c r="W1006" s="192"/>
      <c r="X1006" s="192"/>
      <c r="Y1006" s="192"/>
      <c r="Z1006" s="192"/>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J1007" s="192"/>
      <c r="K1007" s="192"/>
      <c r="L1007" s="327"/>
      <c r="M1007" s="192"/>
      <c r="N1007" t="str">
        <f>IFERROR(IF(VLOOKUP(Tb_Activiteiten[[#This Row],[Openstelling]],Tb_Openstelling[],2,0)=1,1,""),"")</f>
        <v/>
      </c>
      <c r="O1007" s="192"/>
      <c r="P1007" s="192"/>
      <c r="Q1007" s="192"/>
      <c r="R1007" s="192"/>
      <c r="S1007" s="192"/>
      <c r="T1007" s="192"/>
      <c r="U1007" s="192"/>
      <c r="V1007" s="192"/>
      <c r="W1007" s="192"/>
      <c r="X1007" s="192"/>
      <c r="Y1007" s="192"/>
      <c r="Z1007" s="192"/>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J1008" s="192"/>
      <c r="K1008" s="192"/>
      <c r="L1008" s="327"/>
      <c r="M1008" s="192"/>
      <c r="N1008" t="str">
        <f>IFERROR(IF(VLOOKUP(Tb_Activiteiten[[#This Row],[Openstelling]],Tb_Openstelling[],2,0)=1,1,""),"")</f>
        <v/>
      </c>
      <c r="O1008" s="192"/>
      <c r="P1008" s="192"/>
      <c r="Q1008" s="192"/>
      <c r="R1008" s="192"/>
      <c r="S1008" s="192"/>
      <c r="T1008" s="192"/>
      <c r="U1008" s="192"/>
      <c r="V1008" s="192"/>
      <c r="W1008" s="192"/>
      <c r="X1008" s="192"/>
      <c r="Y1008" s="192"/>
      <c r="Z1008" s="192"/>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J1009" s="192"/>
      <c r="K1009" s="192"/>
      <c r="L1009" s="327"/>
      <c r="M1009" s="192"/>
      <c r="N1009" t="str">
        <f>IFERROR(IF(VLOOKUP(Tb_Activiteiten[[#This Row],[Openstelling]],Tb_Openstelling[],2,0)=1,1,""),"")</f>
        <v/>
      </c>
      <c r="O1009" s="192"/>
      <c r="P1009" s="192"/>
      <c r="Q1009" s="192"/>
      <c r="R1009" s="192"/>
      <c r="S1009" s="192"/>
      <c r="T1009" s="192"/>
      <c r="U1009" s="192"/>
      <c r="V1009" s="192"/>
      <c r="W1009" s="192"/>
      <c r="X1009" s="192"/>
      <c r="Y1009" s="192"/>
      <c r="Z1009" s="192"/>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J1010" s="192"/>
      <c r="K1010" s="192"/>
      <c r="L1010" s="327"/>
      <c r="M1010" s="192"/>
      <c r="N1010" t="str">
        <f>IFERROR(IF(VLOOKUP(Tb_Activiteiten[[#This Row],[Openstelling]],Tb_Openstelling[],2,0)=1,1,""),"")</f>
        <v/>
      </c>
      <c r="O1010" s="192"/>
      <c r="P1010" s="192"/>
      <c r="Q1010" s="192"/>
      <c r="R1010" s="192"/>
      <c r="S1010" s="192"/>
      <c r="T1010" s="192"/>
      <c r="U1010" s="192"/>
      <c r="V1010" s="192"/>
      <c r="W1010" s="192"/>
      <c r="X1010" s="192"/>
      <c r="Y1010" s="192"/>
      <c r="Z1010" s="192"/>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J1011" s="192"/>
      <c r="K1011" s="192"/>
      <c r="L1011" s="327"/>
      <c r="M1011" s="192"/>
      <c r="N1011" t="str">
        <f>IFERROR(IF(VLOOKUP(Tb_Activiteiten[[#This Row],[Openstelling]],Tb_Openstelling[],2,0)=1,1,""),"")</f>
        <v/>
      </c>
      <c r="O1011" s="192"/>
      <c r="P1011" s="192"/>
      <c r="Q1011" s="192"/>
      <c r="R1011" s="192"/>
      <c r="S1011" s="192"/>
      <c r="T1011" s="192"/>
      <c r="U1011" s="192"/>
      <c r="V1011" s="192"/>
      <c r="W1011" s="192"/>
      <c r="X1011" s="192"/>
      <c r="Y1011" s="192"/>
      <c r="Z1011" s="192"/>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J1012" s="192"/>
      <c r="K1012" s="192"/>
      <c r="L1012" s="327"/>
      <c r="M1012" s="192"/>
      <c r="N1012" t="str">
        <f>IFERROR(IF(VLOOKUP(Tb_Activiteiten[[#This Row],[Openstelling]],Tb_Openstelling[],2,0)=1,1,""),"")</f>
        <v/>
      </c>
      <c r="O1012" s="192"/>
      <c r="P1012" s="192"/>
      <c r="Q1012" s="192"/>
      <c r="R1012" s="192"/>
      <c r="S1012" s="192"/>
      <c r="T1012" s="192"/>
      <c r="U1012" s="192"/>
      <c r="V1012" s="192"/>
      <c r="W1012" s="192"/>
      <c r="X1012" s="192"/>
      <c r="Y1012" s="192"/>
      <c r="Z1012" s="192"/>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J1013" s="192"/>
      <c r="K1013" s="192"/>
      <c r="L1013" s="327"/>
      <c r="M1013" s="192"/>
      <c r="N1013" t="str">
        <f>IFERROR(IF(VLOOKUP(Tb_Activiteiten[[#This Row],[Openstelling]],Tb_Openstelling[],2,0)=1,1,""),"")</f>
        <v/>
      </c>
      <c r="O1013" s="192"/>
      <c r="P1013" s="192"/>
      <c r="Q1013" s="192"/>
      <c r="R1013" s="192"/>
      <c r="S1013" s="192"/>
      <c r="T1013" s="192"/>
      <c r="U1013" s="192"/>
      <c r="V1013" s="192"/>
      <c r="W1013" s="192"/>
      <c r="X1013" s="192"/>
      <c r="Y1013" s="192"/>
      <c r="Z1013" s="192"/>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J1014" s="192"/>
      <c r="K1014" s="192"/>
      <c r="L1014" s="327"/>
      <c r="M1014" s="192"/>
      <c r="N1014" t="str">
        <f>IFERROR(IF(VLOOKUP(Tb_Activiteiten[[#This Row],[Openstelling]],Tb_Openstelling[],2,0)=1,1,""),"")</f>
        <v/>
      </c>
      <c r="O1014" s="192"/>
      <c r="P1014" s="192"/>
      <c r="Q1014" s="192"/>
      <c r="R1014" s="192"/>
      <c r="S1014" s="192"/>
      <c r="T1014" s="192"/>
      <c r="U1014" s="192"/>
      <c r="V1014" s="192"/>
      <c r="W1014" s="192"/>
      <c r="X1014" s="192"/>
      <c r="Y1014" s="192"/>
      <c r="Z1014" s="192"/>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J1015" s="192"/>
      <c r="K1015" s="192"/>
      <c r="L1015" s="327"/>
      <c r="M1015" s="192"/>
      <c r="N1015" t="str">
        <f>IFERROR(IF(VLOOKUP(Tb_Activiteiten[[#This Row],[Openstelling]],Tb_Openstelling[],2,0)=1,1,""),"")</f>
        <v/>
      </c>
      <c r="O1015" s="192"/>
      <c r="P1015" s="192"/>
      <c r="Q1015" s="192"/>
      <c r="R1015" s="192"/>
      <c r="S1015" s="192"/>
      <c r="T1015" s="192"/>
      <c r="U1015" s="192"/>
      <c r="V1015" s="192"/>
      <c r="W1015" s="192"/>
      <c r="X1015" s="192"/>
      <c r="Y1015" s="192"/>
      <c r="Z1015" s="192"/>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J1016" s="192"/>
      <c r="K1016" s="192"/>
      <c r="L1016" s="327"/>
      <c r="M1016" s="192"/>
      <c r="N1016" t="str">
        <f>IFERROR(IF(VLOOKUP(Tb_Activiteiten[[#This Row],[Openstelling]],Tb_Openstelling[],2,0)=1,1,""),"")</f>
        <v/>
      </c>
      <c r="O1016" s="192"/>
      <c r="P1016" s="192"/>
      <c r="Q1016" s="192"/>
      <c r="R1016" s="192"/>
      <c r="S1016" s="192"/>
      <c r="T1016" s="192"/>
      <c r="U1016" s="192"/>
      <c r="V1016" s="192"/>
      <c r="W1016" s="192"/>
      <c r="X1016" s="192"/>
      <c r="Y1016" s="192"/>
      <c r="Z1016" s="192"/>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J1017" s="192"/>
      <c r="K1017" s="192"/>
      <c r="L1017" s="327"/>
      <c r="M1017" s="192"/>
      <c r="N1017" t="str">
        <f>IFERROR(IF(VLOOKUP(Tb_Activiteiten[[#This Row],[Openstelling]],Tb_Openstelling[],2,0)=1,1,""),"")</f>
        <v/>
      </c>
      <c r="O1017" s="192"/>
      <c r="P1017" s="192"/>
      <c r="Q1017" s="192"/>
      <c r="R1017" s="192"/>
      <c r="S1017" s="192"/>
      <c r="T1017" s="192"/>
      <c r="U1017" s="192"/>
      <c r="V1017" s="192"/>
      <c r="W1017" s="192"/>
      <c r="X1017" s="192"/>
      <c r="Y1017" s="192"/>
      <c r="Z1017" s="192"/>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J1018" s="192"/>
      <c r="K1018" s="192"/>
      <c r="L1018" s="327"/>
      <c r="M1018" s="192"/>
      <c r="N1018" t="str">
        <f>IFERROR(IF(VLOOKUP(Tb_Activiteiten[[#This Row],[Openstelling]],Tb_Openstelling[],2,0)=1,1,""),"")</f>
        <v/>
      </c>
      <c r="O1018" s="192"/>
      <c r="P1018" s="192"/>
      <c r="Q1018" s="192"/>
      <c r="R1018" s="192"/>
      <c r="S1018" s="192"/>
      <c r="T1018" s="192"/>
      <c r="U1018" s="192"/>
      <c r="V1018" s="192"/>
      <c r="W1018" s="192"/>
      <c r="X1018" s="192"/>
      <c r="Y1018" s="192"/>
      <c r="Z1018" s="192"/>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J1019" s="192"/>
      <c r="K1019" s="192"/>
      <c r="L1019" s="327"/>
      <c r="M1019" s="192"/>
      <c r="N1019" t="str">
        <f>IFERROR(IF(VLOOKUP(Tb_Activiteiten[[#This Row],[Openstelling]],Tb_Openstelling[],2,0)=1,1,""),"")</f>
        <v/>
      </c>
      <c r="O1019" s="192"/>
      <c r="P1019" s="192"/>
      <c r="Q1019" s="192"/>
      <c r="R1019" s="192"/>
      <c r="S1019" s="192"/>
      <c r="T1019" s="192"/>
      <c r="U1019" s="192"/>
      <c r="V1019" s="192"/>
      <c r="W1019" s="192"/>
      <c r="X1019" s="192"/>
      <c r="Y1019" s="192"/>
      <c r="Z1019" s="192"/>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J1020" s="192"/>
      <c r="K1020" s="192"/>
      <c r="L1020" s="327"/>
      <c r="M1020" s="192"/>
      <c r="N1020" t="str">
        <f>IFERROR(IF(VLOOKUP(Tb_Activiteiten[[#This Row],[Openstelling]],Tb_Openstelling[],2,0)=1,1,""),"")</f>
        <v/>
      </c>
      <c r="O1020" s="192"/>
      <c r="P1020" s="192"/>
      <c r="Q1020" s="192"/>
      <c r="R1020" s="192"/>
      <c r="S1020" s="192"/>
      <c r="T1020" s="192"/>
      <c r="U1020" s="192"/>
      <c r="V1020" s="192"/>
      <c r="W1020" s="192"/>
      <c r="X1020" s="192"/>
      <c r="Y1020" s="192"/>
      <c r="Z1020" s="192"/>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J1021" s="192"/>
      <c r="K1021" s="192"/>
      <c r="L1021" s="327"/>
      <c r="M1021" s="192"/>
      <c r="N1021" t="str">
        <f>IFERROR(IF(VLOOKUP(Tb_Activiteiten[[#This Row],[Openstelling]],Tb_Openstelling[],2,0)=1,1,""),"")</f>
        <v/>
      </c>
      <c r="O1021" s="192"/>
      <c r="P1021" s="192"/>
      <c r="Q1021" s="192"/>
      <c r="R1021" s="192"/>
      <c r="S1021" s="192"/>
      <c r="T1021" s="192"/>
      <c r="U1021" s="192"/>
      <c r="V1021" s="192"/>
      <c r="W1021" s="192"/>
      <c r="X1021" s="192"/>
      <c r="Y1021" s="192"/>
      <c r="Z1021" s="192"/>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J1022" s="192"/>
      <c r="K1022" s="192"/>
      <c r="L1022" s="327"/>
      <c r="M1022" s="192"/>
      <c r="N1022" t="str">
        <f>IFERROR(IF(VLOOKUP(Tb_Activiteiten[[#This Row],[Openstelling]],Tb_Openstelling[],2,0)=1,1,""),"")</f>
        <v/>
      </c>
      <c r="O1022" s="192"/>
      <c r="P1022" s="192"/>
      <c r="Q1022" s="192"/>
      <c r="R1022" s="192"/>
      <c r="S1022" s="192"/>
      <c r="T1022" s="192"/>
      <c r="U1022" s="192"/>
      <c r="V1022" s="192"/>
      <c r="W1022" s="192"/>
      <c r="X1022" s="192"/>
      <c r="Y1022" s="192"/>
      <c r="Z1022" s="192"/>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J1023" s="192"/>
      <c r="K1023" s="192"/>
      <c r="L1023" s="327"/>
      <c r="M1023" s="192"/>
      <c r="N1023" t="str">
        <f>IFERROR(IF(VLOOKUP(Tb_Activiteiten[[#This Row],[Openstelling]],Tb_Openstelling[],2,0)=1,1,""),"")</f>
        <v/>
      </c>
      <c r="O1023" s="192"/>
      <c r="P1023" s="192"/>
      <c r="Q1023" s="192"/>
      <c r="R1023" s="192"/>
      <c r="S1023" s="192"/>
      <c r="T1023" s="192"/>
      <c r="U1023" s="192"/>
      <c r="V1023" s="192"/>
      <c r="W1023" s="192"/>
      <c r="X1023" s="192"/>
      <c r="Y1023" s="192"/>
      <c r="Z1023" s="192"/>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J1024" s="192"/>
      <c r="K1024" s="192"/>
      <c r="L1024" s="327"/>
      <c r="M1024" s="192"/>
      <c r="N1024" t="str">
        <f>IFERROR(IF(VLOOKUP(Tb_Activiteiten[[#This Row],[Openstelling]],Tb_Openstelling[],2,0)=1,1,""),"")</f>
        <v/>
      </c>
      <c r="O1024" s="192"/>
      <c r="P1024" s="192"/>
      <c r="Q1024" s="192"/>
      <c r="R1024" s="192"/>
      <c r="S1024" s="192"/>
      <c r="T1024" s="192"/>
      <c r="U1024" s="192"/>
      <c r="V1024" s="192"/>
      <c r="W1024" s="192"/>
      <c r="X1024" s="192"/>
      <c r="Y1024" s="192"/>
      <c r="Z1024" s="192"/>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J1025" s="192"/>
      <c r="K1025" s="192"/>
      <c r="L1025" s="327"/>
      <c r="M1025" s="192"/>
      <c r="N1025" t="str">
        <f>IFERROR(IF(VLOOKUP(Tb_Activiteiten[[#This Row],[Openstelling]],Tb_Openstelling[],2,0)=1,1,""),"")</f>
        <v/>
      </c>
      <c r="O1025" s="192"/>
      <c r="P1025" s="192"/>
      <c r="Q1025" s="192"/>
      <c r="R1025" s="192"/>
      <c r="S1025" s="192"/>
      <c r="T1025" s="192"/>
      <c r="U1025" s="192"/>
      <c r="V1025" s="192"/>
      <c r="W1025" s="192"/>
      <c r="X1025" s="192"/>
      <c r="Y1025" s="192"/>
      <c r="Z1025" s="192"/>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J1026" s="192"/>
      <c r="K1026" s="192"/>
      <c r="L1026" s="327"/>
      <c r="M1026" s="192"/>
      <c r="N1026" t="str">
        <f>IFERROR(IF(VLOOKUP(Tb_Activiteiten[[#This Row],[Openstelling]],Tb_Openstelling[],2,0)=1,1,""),"")</f>
        <v/>
      </c>
      <c r="O1026" s="192"/>
      <c r="P1026" s="192"/>
      <c r="Q1026" s="192"/>
      <c r="R1026" s="192"/>
      <c r="S1026" s="192"/>
      <c r="T1026" s="192"/>
      <c r="U1026" s="192"/>
      <c r="V1026" s="192"/>
      <c r="W1026" s="192"/>
      <c r="X1026" s="192"/>
      <c r="Y1026" s="192"/>
      <c r="Z1026" s="192"/>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J1027" s="192"/>
      <c r="K1027" s="192"/>
      <c r="L1027" s="327"/>
      <c r="M1027" s="192"/>
      <c r="N1027" t="str">
        <f>IFERROR(IF(VLOOKUP(Tb_Activiteiten[[#This Row],[Openstelling]],Tb_Openstelling[],2,0)=1,1,""),"")</f>
        <v/>
      </c>
      <c r="O1027" s="192"/>
      <c r="P1027" s="192"/>
      <c r="Q1027" s="192"/>
      <c r="R1027" s="192"/>
      <c r="S1027" s="192"/>
      <c r="T1027" s="192"/>
      <c r="U1027" s="192"/>
      <c r="V1027" s="192"/>
      <c r="W1027" s="192"/>
      <c r="X1027" s="192"/>
      <c r="Y1027" s="192"/>
      <c r="Z1027" s="192"/>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J1028" s="192"/>
      <c r="K1028" s="192"/>
      <c r="L1028" s="327"/>
      <c r="M1028" s="192"/>
      <c r="N1028" t="str">
        <f>IFERROR(IF(VLOOKUP(Tb_Activiteiten[[#This Row],[Openstelling]],Tb_Openstelling[],2,0)=1,1,""),"")</f>
        <v/>
      </c>
      <c r="O1028" s="192"/>
      <c r="P1028" s="192"/>
      <c r="Q1028" s="192"/>
      <c r="R1028" s="192"/>
      <c r="S1028" s="192"/>
      <c r="T1028" s="192"/>
      <c r="U1028" s="192"/>
      <c r="V1028" s="192"/>
      <c r="W1028" s="192"/>
      <c r="X1028" s="192"/>
      <c r="Y1028" s="192"/>
      <c r="Z1028" s="192"/>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J1029" s="192"/>
      <c r="K1029" s="192"/>
      <c r="L1029" s="327"/>
      <c r="M1029" s="192"/>
      <c r="N1029" t="str">
        <f>IFERROR(IF(VLOOKUP(Tb_Activiteiten[[#This Row],[Openstelling]],Tb_Openstelling[],2,0)=1,1,""),"")</f>
        <v/>
      </c>
      <c r="O1029" s="192"/>
      <c r="P1029" s="192"/>
      <c r="Q1029" s="192"/>
      <c r="R1029" s="192"/>
      <c r="S1029" s="192"/>
      <c r="T1029" s="192"/>
      <c r="U1029" s="192"/>
      <c r="V1029" s="192"/>
      <c r="W1029" s="192"/>
      <c r="X1029" s="192"/>
      <c r="Y1029" s="192"/>
      <c r="Z1029" s="192"/>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J1030" s="192"/>
      <c r="K1030" s="192"/>
      <c r="L1030" s="327"/>
      <c r="M1030" s="192"/>
      <c r="N1030" t="str">
        <f>IFERROR(IF(VLOOKUP(Tb_Activiteiten[[#This Row],[Openstelling]],Tb_Openstelling[],2,0)=1,1,""),"")</f>
        <v/>
      </c>
      <c r="O1030" s="192"/>
      <c r="P1030" s="192"/>
      <c r="Q1030" s="192"/>
      <c r="R1030" s="192"/>
      <c r="S1030" s="192"/>
      <c r="T1030" s="192"/>
      <c r="U1030" s="192"/>
      <c r="V1030" s="192"/>
      <c r="W1030" s="192"/>
      <c r="X1030" s="192"/>
      <c r="Y1030" s="192"/>
      <c r="Z1030" s="192"/>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J1031" s="192"/>
      <c r="K1031" s="192"/>
      <c r="L1031" s="327"/>
      <c r="M1031" s="192"/>
      <c r="N1031" t="str">
        <f>IFERROR(IF(VLOOKUP(Tb_Activiteiten[[#This Row],[Openstelling]],Tb_Openstelling[],2,0)=1,1,""),"")</f>
        <v/>
      </c>
      <c r="O1031" s="192"/>
      <c r="P1031" s="192"/>
      <c r="Q1031" s="192"/>
      <c r="R1031" s="192"/>
      <c r="S1031" s="192"/>
      <c r="T1031" s="192"/>
      <c r="U1031" s="192"/>
      <c r="V1031" s="192"/>
      <c r="W1031" s="192"/>
      <c r="X1031" s="192"/>
      <c r="Y1031" s="192"/>
      <c r="Z1031" s="192"/>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J1032" s="192"/>
      <c r="K1032" s="192"/>
      <c r="L1032" s="327"/>
      <c r="M1032" s="192"/>
      <c r="N1032" t="str">
        <f>IFERROR(IF(VLOOKUP(Tb_Activiteiten[[#This Row],[Openstelling]],Tb_Openstelling[],2,0)=1,1,""),"")</f>
        <v/>
      </c>
      <c r="O1032" s="192"/>
      <c r="P1032" s="192"/>
      <c r="Q1032" s="192"/>
      <c r="R1032" s="192"/>
      <c r="S1032" s="192"/>
      <c r="T1032" s="192"/>
      <c r="U1032" s="192"/>
      <c r="V1032" s="192"/>
      <c r="W1032" s="192"/>
      <c r="X1032" s="192"/>
      <c r="Y1032" s="192"/>
      <c r="Z1032" s="192"/>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J1033" s="192"/>
      <c r="K1033" s="192"/>
      <c r="L1033" s="327"/>
      <c r="M1033" s="192"/>
      <c r="N1033" t="str">
        <f>IFERROR(IF(VLOOKUP(Tb_Activiteiten[[#This Row],[Openstelling]],Tb_Openstelling[],2,0)=1,1,""),"")</f>
        <v/>
      </c>
      <c r="O1033" s="192"/>
      <c r="P1033" s="192"/>
      <c r="Q1033" s="192"/>
      <c r="R1033" s="192"/>
      <c r="S1033" s="192"/>
      <c r="T1033" s="192"/>
      <c r="U1033" s="192"/>
      <c r="V1033" s="192"/>
      <c r="W1033" s="192"/>
      <c r="X1033" s="192"/>
      <c r="Y1033" s="192"/>
      <c r="Z1033" s="192"/>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J1034" s="192"/>
      <c r="K1034" s="192"/>
      <c r="L1034" s="327"/>
      <c r="M1034" s="192"/>
      <c r="N1034" t="str">
        <f>IFERROR(IF(VLOOKUP(Tb_Activiteiten[[#This Row],[Openstelling]],Tb_Openstelling[],2,0)=1,1,""),"")</f>
        <v/>
      </c>
      <c r="O1034" s="192"/>
      <c r="P1034" s="192"/>
      <c r="Q1034" s="192"/>
      <c r="R1034" s="192"/>
      <c r="S1034" s="192"/>
      <c r="T1034" s="192"/>
      <c r="U1034" s="192"/>
      <c r="V1034" s="192"/>
      <c r="W1034" s="192"/>
      <c r="X1034" s="192"/>
      <c r="Y1034" s="192"/>
      <c r="Z1034" s="192"/>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J1035" s="192"/>
      <c r="K1035" s="192"/>
      <c r="L1035" s="327"/>
      <c r="M1035" s="192"/>
      <c r="N1035" t="str">
        <f>IFERROR(IF(VLOOKUP(Tb_Activiteiten[[#This Row],[Openstelling]],Tb_Openstelling[],2,0)=1,1,""),"")</f>
        <v/>
      </c>
      <c r="O1035" s="192"/>
      <c r="P1035" s="192"/>
      <c r="Q1035" s="192"/>
      <c r="R1035" s="192"/>
      <c r="S1035" s="192"/>
      <c r="T1035" s="192"/>
      <c r="U1035" s="192"/>
      <c r="V1035" s="192"/>
      <c r="W1035" s="192"/>
      <c r="X1035" s="192"/>
      <c r="Y1035" s="192"/>
      <c r="Z1035" s="192"/>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J1036" s="192"/>
      <c r="K1036" s="192"/>
      <c r="L1036" s="327"/>
      <c r="M1036" s="192"/>
      <c r="N1036" t="str">
        <f>IFERROR(IF(VLOOKUP(Tb_Activiteiten[[#This Row],[Openstelling]],Tb_Openstelling[],2,0)=1,1,""),"")</f>
        <v/>
      </c>
      <c r="O1036" s="192"/>
      <c r="P1036" s="192"/>
      <c r="Q1036" s="192"/>
      <c r="R1036" s="192"/>
      <c r="S1036" s="192"/>
      <c r="T1036" s="192"/>
      <c r="U1036" s="192"/>
      <c r="V1036" s="192"/>
      <c r="W1036" s="192"/>
      <c r="X1036" s="192"/>
      <c r="Y1036" s="192"/>
      <c r="Z1036" s="192"/>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J1037" s="192"/>
      <c r="K1037" s="192"/>
      <c r="L1037" s="327"/>
      <c r="M1037" s="192"/>
      <c r="N1037" t="str">
        <f>IFERROR(IF(VLOOKUP(Tb_Activiteiten[[#This Row],[Openstelling]],Tb_Openstelling[],2,0)=1,1,""),"")</f>
        <v/>
      </c>
      <c r="O1037" s="192"/>
      <c r="P1037" s="192"/>
      <c r="Q1037" s="192"/>
      <c r="R1037" s="192"/>
      <c r="S1037" s="192"/>
      <c r="T1037" s="192"/>
      <c r="U1037" s="192"/>
      <c r="V1037" s="192"/>
      <c r="W1037" s="192"/>
      <c r="X1037" s="192"/>
      <c r="Y1037" s="192"/>
      <c r="Z1037" s="192"/>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J1038" s="192"/>
      <c r="K1038" s="192"/>
      <c r="L1038" s="327"/>
      <c r="M1038" s="192"/>
      <c r="N1038" t="str">
        <f>IFERROR(IF(VLOOKUP(Tb_Activiteiten[[#This Row],[Openstelling]],Tb_Openstelling[],2,0)=1,1,""),"")</f>
        <v/>
      </c>
      <c r="O1038" s="192"/>
      <c r="P1038" s="192"/>
      <c r="Q1038" s="192"/>
      <c r="R1038" s="192"/>
      <c r="S1038" s="192"/>
      <c r="T1038" s="192"/>
      <c r="U1038" s="192"/>
      <c r="V1038" s="192"/>
      <c r="W1038" s="192"/>
      <c r="X1038" s="192"/>
      <c r="Y1038" s="192"/>
      <c r="Z1038" s="192"/>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J1039" s="192"/>
      <c r="K1039" s="192"/>
      <c r="L1039" s="327"/>
      <c r="M1039" s="192"/>
      <c r="N1039" t="str">
        <f>IFERROR(IF(VLOOKUP(Tb_Activiteiten[[#This Row],[Openstelling]],Tb_Openstelling[],2,0)=1,1,""),"")</f>
        <v/>
      </c>
      <c r="O1039" s="192"/>
      <c r="P1039" s="192"/>
      <c r="Q1039" s="192"/>
      <c r="R1039" s="192"/>
      <c r="S1039" s="192"/>
      <c r="T1039" s="192"/>
      <c r="U1039" s="192"/>
      <c r="V1039" s="192"/>
      <c r="W1039" s="192"/>
      <c r="X1039" s="192"/>
      <c r="Y1039" s="192"/>
      <c r="Z1039" s="192"/>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J1040" s="192"/>
      <c r="K1040" s="192"/>
      <c r="L1040" s="327"/>
      <c r="M1040" s="192"/>
      <c r="N1040" t="str">
        <f>IFERROR(IF(VLOOKUP(Tb_Activiteiten[[#This Row],[Openstelling]],Tb_Openstelling[],2,0)=1,1,""),"")</f>
        <v/>
      </c>
      <c r="O1040" s="192"/>
      <c r="P1040" s="192"/>
      <c r="Q1040" s="192"/>
      <c r="R1040" s="192"/>
      <c r="S1040" s="192"/>
      <c r="T1040" s="192"/>
      <c r="U1040" s="192"/>
      <c r="V1040" s="192"/>
      <c r="W1040" s="192"/>
      <c r="X1040" s="192"/>
      <c r="Y1040" s="192"/>
      <c r="Z1040" s="192"/>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J1041" s="192"/>
      <c r="K1041" s="192"/>
      <c r="L1041" s="327"/>
      <c r="M1041" s="192"/>
      <c r="N1041" t="str">
        <f>IFERROR(IF(VLOOKUP(Tb_Activiteiten[[#This Row],[Openstelling]],Tb_Openstelling[],2,0)=1,1,""),"")</f>
        <v/>
      </c>
      <c r="O1041" s="192"/>
      <c r="P1041" s="192"/>
      <c r="Q1041" s="192"/>
      <c r="R1041" s="192"/>
      <c r="S1041" s="192"/>
      <c r="T1041" s="192"/>
      <c r="U1041" s="192"/>
      <c r="V1041" s="192"/>
      <c r="W1041" s="192"/>
      <c r="X1041" s="192"/>
      <c r="Y1041" s="192"/>
      <c r="Z1041" s="192"/>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J1042" s="192"/>
      <c r="K1042" s="192"/>
      <c r="L1042" s="327"/>
      <c r="M1042" s="192"/>
      <c r="N1042" t="str">
        <f>IFERROR(IF(VLOOKUP(Tb_Activiteiten[[#This Row],[Openstelling]],Tb_Openstelling[],2,0)=1,1,""),"")</f>
        <v/>
      </c>
      <c r="O1042" s="192"/>
      <c r="P1042" s="192"/>
      <c r="Q1042" s="192"/>
      <c r="R1042" s="192"/>
      <c r="S1042" s="192"/>
      <c r="T1042" s="192"/>
      <c r="U1042" s="192"/>
      <c r="V1042" s="192"/>
      <c r="W1042" s="192"/>
      <c r="X1042" s="192"/>
      <c r="Y1042" s="192"/>
      <c r="Z1042" s="192"/>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J1043" s="192"/>
      <c r="K1043" s="192"/>
      <c r="L1043" s="327"/>
      <c r="M1043" s="192"/>
      <c r="N1043" t="str">
        <f>IFERROR(IF(VLOOKUP(Tb_Activiteiten[[#This Row],[Openstelling]],Tb_Openstelling[],2,0)=1,1,""),"")</f>
        <v/>
      </c>
      <c r="O1043" s="192"/>
      <c r="P1043" s="192"/>
      <c r="Q1043" s="192"/>
      <c r="R1043" s="192"/>
      <c r="S1043" s="192"/>
      <c r="T1043" s="192"/>
      <c r="U1043" s="192"/>
      <c r="V1043" s="192"/>
      <c r="W1043" s="192"/>
      <c r="X1043" s="192"/>
      <c r="Y1043" s="192"/>
      <c r="Z1043" s="192"/>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J1044" s="192"/>
      <c r="K1044" s="192"/>
      <c r="L1044" s="327"/>
      <c r="M1044" s="192"/>
      <c r="N1044" t="str">
        <f>IFERROR(IF(VLOOKUP(Tb_Activiteiten[[#This Row],[Openstelling]],Tb_Openstelling[],2,0)=1,1,""),"")</f>
        <v/>
      </c>
      <c r="O1044" s="192"/>
      <c r="P1044" s="192"/>
      <c r="Q1044" s="192"/>
      <c r="R1044" s="192"/>
      <c r="S1044" s="192"/>
      <c r="T1044" s="192"/>
      <c r="U1044" s="192"/>
      <c r="V1044" s="192"/>
      <c r="W1044" s="192"/>
      <c r="X1044" s="192"/>
      <c r="Y1044" s="192"/>
      <c r="Z1044" s="192"/>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J1045" s="192"/>
      <c r="K1045" s="192"/>
      <c r="L1045" s="327"/>
      <c r="M1045" s="192"/>
      <c r="N1045" t="str">
        <f>IFERROR(IF(VLOOKUP(Tb_Activiteiten[[#This Row],[Openstelling]],Tb_Openstelling[],2,0)=1,1,""),"")</f>
        <v/>
      </c>
      <c r="O1045" s="192"/>
      <c r="P1045" s="192"/>
      <c r="Q1045" s="192"/>
      <c r="R1045" s="192"/>
      <c r="S1045" s="192"/>
      <c r="T1045" s="192"/>
      <c r="U1045" s="192"/>
      <c r="V1045" s="192"/>
      <c r="W1045" s="192"/>
      <c r="X1045" s="192"/>
      <c r="Y1045" s="192"/>
      <c r="Z1045" s="192"/>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J1046" s="192"/>
      <c r="K1046" s="192"/>
      <c r="L1046" s="327"/>
      <c r="M1046" s="192"/>
      <c r="N1046" t="str">
        <f>IFERROR(IF(VLOOKUP(Tb_Activiteiten[[#This Row],[Openstelling]],Tb_Openstelling[],2,0)=1,1,""),"")</f>
        <v/>
      </c>
      <c r="O1046" s="192"/>
      <c r="P1046" s="192"/>
      <c r="Q1046" s="192"/>
      <c r="R1046" s="192"/>
      <c r="S1046" s="192"/>
      <c r="T1046" s="192"/>
      <c r="U1046" s="192"/>
      <c r="V1046" s="192"/>
      <c r="W1046" s="192"/>
      <c r="X1046" s="192"/>
      <c r="Y1046" s="192"/>
      <c r="Z1046" s="192"/>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J1047" s="192"/>
      <c r="K1047" s="192"/>
      <c r="L1047" s="327"/>
      <c r="M1047" s="192"/>
      <c r="N1047" t="str">
        <f>IFERROR(IF(VLOOKUP(Tb_Activiteiten[[#This Row],[Openstelling]],Tb_Openstelling[],2,0)=1,1,""),"")</f>
        <v/>
      </c>
      <c r="O1047" s="192"/>
      <c r="P1047" s="192"/>
      <c r="Q1047" s="192"/>
      <c r="R1047" s="192"/>
      <c r="S1047" s="192"/>
      <c r="T1047" s="192"/>
      <c r="U1047" s="192"/>
      <c r="V1047" s="192"/>
      <c r="W1047" s="192"/>
      <c r="X1047" s="192"/>
      <c r="Y1047" s="192"/>
      <c r="Z1047" s="192"/>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J1048" s="192"/>
      <c r="K1048" s="192"/>
      <c r="L1048" s="327"/>
      <c r="M1048" s="192"/>
      <c r="N1048" t="str">
        <f>IFERROR(IF(VLOOKUP(Tb_Activiteiten[[#This Row],[Openstelling]],Tb_Openstelling[],2,0)=1,1,""),"")</f>
        <v/>
      </c>
      <c r="O1048" s="192"/>
      <c r="P1048" s="192"/>
      <c r="Q1048" s="192"/>
      <c r="R1048" s="192"/>
      <c r="S1048" s="192"/>
      <c r="T1048" s="192"/>
      <c r="U1048" s="192"/>
      <c r="V1048" s="192"/>
      <c r="W1048" s="192"/>
      <c r="X1048" s="192"/>
      <c r="Y1048" s="192"/>
      <c r="Z1048" s="192"/>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J1049" s="192"/>
      <c r="K1049" s="192"/>
      <c r="L1049" s="327"/>
      <c r="M1049" s="192"/>
      <c r="N1049" t="str">
        <f>IFERROR(IF(VLOOKUP(Tb_Activiteiten[[#This Row],[Openstelling]],Tb_Openstelling[],2,0)=1,1,""),"")</f>
        <v/>
      </c>
      <c r="O1049" s="192"/>
      <c r="P1049" s="192"/>
      <c r="Q1049" s="192"/>
      <c r="R1049" s="192"/>
      <c r="S1049" s="192"/>
      <c r="T1049" s="192"/>
      <c r="U1049" s="192"/>
      <c r="V1049" s="192"/>
      <c r="W1049" s="192"/>
      <c r="X1049" s="192"/>
      <c r="Y1049" s="192"/>
      <c r="Z1049" s="192"/>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J1050" s="192"/>
      <c r="K1050" s="192"/>
      <c r="L1050" s="327"/>
      <c r="M1050" s="192"/>
      <c r="N1050" t="str">
        <f>IFERROR(IF(VLOOKUP(Tb_Activiteiten[[#This Row],[Openstelling]],Tb_Openstelling[],2,0)=1,1,""),"")</f>
        <v/>
      </c>
      <c r="O1050" s="192"/>
      <c r="P1050" s="192"/>
      <c r="Q1050" s="192"/>
      <c r="R1050" s="192"/>
      <c r="S1050" s="192"/>
      <c r="T1050" s="192"/>
      <c r="U1050" s="192"/>
      <c r="V1050" s="192"/>
      <c r="W1050" s="192"/>
      <c r="X1050" s="192"/>
      <c r="Y1050" s="192"/>
      <c r="Z1050" s="192"/>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J1051" s="192"/>
      <c r="K1051" s="192"/>
      <c r="L1051" s="327"/>
      <c r="M1051" s="192"/>
      <c r="N1051" t="str">
        <f>IFERROR(IF(VLOOKUP(Tb_Activiteiten[[#This Row],[Openstelling]],Tb_Openstelling[],2,0)=1,1,""),"")</f>
        <v/>
      </c>
      <c r="O1051" s="192"/>
      <c r="P1051" s="192"/>
      <c r="Q1051" s="192"/>
      <c r="R1051" s="192"/>
      <c r="S1051" s="192"/>
      <c r="T1051" s="192"/>
      <c r="U1051" s="192"/>
      <c r="V1051" s="192"/>
      <c r="W1051" s="192"/>
      <c r="X1051" s="192"/>
      <c r="Y1051" s="192"/>
      <c r="Z1051" s="192"/>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J1052" s="192"/>
      <c r="K1052" s="192"/>
      <c r="L1052" s="327"/>
      <c r="M1052" s="192"/>
      <c r="N1052" t="str">
        <f>IFERROR(IF(VLOOKUP(Tb_Activiteiten[[#This Row],[Openstelling]],Tb_Openstelling[],2,0)=1,1,""),"")</f>
        <v/>
      </c>
      <c r="O1052" s="192"/>
      <c r="P1052" s="192"/>
      <c r="Q1052" s="192"/>
      <c r="R1052" s="192"/>
      <c r="S1052" s="192"/>
      <c r="T1052" s="192"/>
      <c r="U1052" s="192"/>
      <c r="V1052" s="192"/>
      <c r="W1052" s="192"/>
      <c r="X1052" s="192"/>
      <c r="Y1052" s="192"/>
      <c r="Z1052" s="192"/>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J1053" s="192"/>
      <c r="K1053" s="192"/>
      <c r="L1053" s="327"/>
      <c r="M1053" s="192"/>
      <c r="N1053" t="str">
        <f>IFERROR(IF(VLOOKUP(Tb_Activiteiten[[#This Row],[Openstelling]],Tb_Openstelling[],2,0)=1,1,""),"")</f>
        <v/>
      </c>
      <c r="O1053" s="192"/>
      <c r="P1053" s="192"/>
      <c r="Q1053" s="192"/>
      <c r="R1053" s="192"/>
      <c r="S1053" s="192"/>
      <c r="T1053" s="192"/>
      <c r="U1053" s="192"/>
      <c r="V1053" s="192"/>
      <c r="W1053" s="192"/>
      <c r="X1053" s="192"/>
      <c r="Y1053" s="192"/>
      <c r="Z1053" s="192"/>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J1054" s="192"/>
      <c r="K1054" s="192"/>
      <c r="L1054" s="327"/>
      <c r="M1054" s="192"/>
      <c r="N1054" t="str">
        <f>IFERROR(IF(VLOOKUP(Tb_Activiteiten[[#This Row],[Openstelling]],Tb_Openstelling[],2,0)=1,1,""),"")</f>
        <v/>
      </c>
      <c r="O1054" s="192"/>
      <c r="P1054" s="192"/>
      <c r="Q1054" s="192"/>
      <c r="R1054" s="192"/>
      <c r="S1054" s="192"/>
      <c r="T1054" s="192"/>
      <c r="U1054" s="192"/>
      <c r="V1054" s="192"/>
      <c r="W1054" s="192"/>
      <c r="X1054" s="192"/>
      <c r="Y1054" s="192"/>
      <c r="Z1054" s="192"/>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J1055" s="192"/>
      <c r="K1055" s="192"/>
      <c r="L1055" s="327"/>
      <c r="M1055" s="192"/>
      <c r="N1055" t="str">
        <f>IFERROR(IF(VLOOKUP(Tb_Activiteiten[[#This Row],[Openstelling]],Tb_Openstelling[],2,0)=1,1,""),"")</f>
        <v/>
      </c>
      <c r="O1055" s="192"/>
      <c r="P1055" s="192"/>
      <c r="Q1055" s="192"/>
      <c r="R1055" s="192"/>
      <c r="S1055" s="192"/>
      <c r="T1055" s="192"/>
      <c r="U1055" s="192"/>
      <c r="V1055" s="192"/>
      <c r="W1055" s="192"/>
      <c r="X1055" s="192"/>
      <c r="Y1055" s="192"/>
      <c r="Z1055" s="192"/>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J1056" s="192"/>
      <c r="K1056" s="192"/>
      <c r="L1056" s="327"/>
      <c r="M1056" s="192"/>
      <c r="N1056" t="str">
        <f>IFERROR(IF(VLOOKUP(Tb_Activiteiten[[#This Row],[Openstelling]],Tb_Openstelling[],2,0)=1,1,""),"")</f>
        <v/>
      </c>
      <c r="O1056" s="192"/>
      <c r="P1056" s="192"/>
      <c r="Q1056" s="192"/>
      <c r="R1056" s="192"/>
      <c r="S1056" s="192"/>
      <c r="T1056" s="192"/>
      <c r="U1056" s="192"/>
      <c r="V1056" s="192"/>
      <c r="W1056" s="192"/>
      <c r="X1056" s="192"/>
      <c r="Y1056" s="192"/>
      <c r="Z1056" s="192"/>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J1057" s="192"/>
      <c r="K1057" s="192"/>
      <c r="L1057" s="327"/>
      <c r="M1057" s="192"/>
      <c r="N1057" t="str">
        <f>IFERROR(IF(VLOOKUP(Tb_Activiteiten[[#This Row],[Openstelling]],Tb_Openstelling[],2,0)=1,1,""),"")</f>
        <v/>
      </c>
      <c r="O1057" s="192"/>
      <c r="P1057" s="192"/>
      <c r="Q1057" s="192"/>
      <c r="R1057" s="192"/>
      <c r="S1057" s="192"/>
      <c r="T1057" s="192"/>
      <c r="U1057" s="192"/>
      <c r="V1057" s="192"/>
      <c r="W1057" s="192"/>
      <c r="X1057" s="192"/>
      <c r="Y1057" s="192"/>
      <c r="Z1057" s="192"/>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J1058" s="192"/>
      <c r="K1058" s="192"/>
      <c r="L1058" s="327"/>
      <c r="M1058" s="192"/>
      <c r="N1058" t="str">
        <f>IFERROR(IF(VLOOKUP(Tb_Activiteiten[[#This Row],[Openstelling]],Tb_Openstelling[],2,0)=1,1,""),"")</f>
        <v/>
      </c>
      <c r="O1058" s="192"/>
      <c r="P1058" s="192"/>
      <c r="Q1058" s="192"/>
      <c r="R1058" s="192"/>
      <c r="S1058" s="192"/>
      <c r="T1058" s="192"/>
      <c r="U1058" s="192"/>
      <c r="V1058" s="192"/>
      <c r="W1058" s="192"/>
      <c r="X1058" s="192"/>
      <c r="Y1058" s="192"/>
      <c r="Z1058" s="192"/>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J1059" s="192"/>
      <c r="K1059" s="192"/>
      <c r="L1059" s="327"/>
      <c r="M1059" s="192"/>
      <c r="N1059" t="str">
        <f>IFERROR(IF(VLOOKUP(Tb_Activiteiten[[#This Row],[Openstelling]],Tb_Openstelling[],2,0)=1,1,""),"")</f>
        <v/>
      </c>
      <c r="O1059" s="192"/>
      <c r="P1059" s="192"/>
      <c r="Q1059" s="192"/>
      <c r="R1059" s="192"/>
      <c r="S1059" s="192"/>
      <c r="T1059" s="192"/>
      <c r="U1059" s="192"/>
      <c r="V1059" s="192"/>
      <c r="W1059" s="192"/>
      <c r="X1059" s="192"/>
      <c r="Y1059" s="192"/>
      <c r="Z1059" s="192"/>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J1060" s="192"/>
      <c r="K1060" s="192"/>
      <c r="L1060" s="327"/>
      <c r="M1060" s="192"/>
      <c r="N1060" t="str">
        <f>IFERROR(IF(VLOOKUP(Tb_Activiteiten[[#This Row],[Openstelling]],Tb_Openstelling[],2,0)=1,1,""),"")</f>
        <v/>
      </c>
      <c r="O1060" s="192"/>
      <c r="P1060" s="192"/>
      <c r="Q1060" s="192"/>
      <c r="R1060" s="192"/>
      <c r="S1060" s="192"/>
      <c r="T1060" s="192"/>
      <c r="U1060" s="192"/>
      <c r="V1060" s="192"/>
      <c r="W1060" s="192"/>
      <c r="X1060" s="192"/>
      <c r="Y1060" s="192"/>
      <c r="Z1060" s="192"/>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J1061" s="192"/>
      <c r="K1061" s="192"/>
      <c r="L1061" s="327"/>
      <c r="M1061" s="192"/>
      <c r="N1061" t="str">
        <f>IFERROR(IF(VLOOKUP(Tb_Activiteiten[[#This Row],[Openstelling]],Tb_Openstelling[],2,0)=1,1,""),"")</f>
        <v/>
      </c>
      <c r="O1061" s="192"/>
      <c r="P1061" s="192"/>
      <c r="Q1061" s="192"/>
      <c r="R1061" s="192"/>
      <c r="S1061" s="192"/>
      <c r="T1061" s="192"/>
      <c r="U1061" s="192"/>
      <c r="V1061" s="192"/>
      <c r="W1061" s="192"/>
      <c r="X1061" s="192"/>
      <c r="Y1061" s="192"/>
      <c r="Z1061" s="192"/>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J1062" s="192"/>
      <c r="K1062" s="192"/>
      <c r="L1062" s="327"/>
      <c r="M1062" s="192"/>
      <c r="N1062" t="str">
        <f>IFERROR(IF(VLOOKUP(Tb_Activiteiten[[#This Row],[Openstelling]],Tb_Openstelling[],2,0)=1,1,""),"")</f>
        <v/>
      </c>
      <c r="O1062" s="192"/>
      <c r="P1062" s="192"/>
      <c r="Q1062" s="192"/>
      <c r="R1062" s="192"/>
      <c r="S1062" s="192"/>
      <c r="T1062" s="192"/>
      <c r="U1062" s="192"/>
      <c r="V1062" s="192"/>
      <c r="W1062" s="192"/>
      <c r="X1062" s="192"/>
      <c r="Y1062" s="192"/>
      <c r="Z1062" s="192"/>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J1063" s="192"/>
      <c r="K1063" s="192"/>
      <c r="L1063" s="327"/>
      <c r="M1063" s="192"/>
      <c r="N1063" t="str">
        <f>IFERROR(IF(VLOOKUP(Tb_Activiteiten[[#This Row],[Openstelling]],Tb_Openstelling[],2,0)=1,1,""),"")</f>
        <v/>
      </c>
      <c r="O1063" s="192"/>
      <c r="P1063" s="192"/>
      <c r="Q1063" s="192"/>
      <c r="R1063" s="192"/>
      <c r="S1063" s="192"/>
      <c r="T1063" s="192"/>
      <c r="U1063" s="192"/>
      <c r="V1063" s="192"/>
      <c r="W1063" s="192"/>
      <c r="X1063" s="192"/>
      <c r="Y1063" s="192"/>
      <c r="Z1063" s="192"/>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J1064" s="192"/>
      <c r="K1064" s="192"/>
      <c r="L1064" s="327"/>
      <c r="M1064" s="192"/>
      <c r="N1064" t="str">
        <f>IFERROR(IF(VLOOKUP(Tb_Activiteiten[[#This Row],[Openstelling]],Tb_Openstelling[],2,0)=1,1,""),"")</f>
        <v/>
      </c>
      <c r="O1064" s="192"/>
      <c r="P1064" s="192"/>
      <c r="Q1064" s="192"/>
      <c r="R1064" s="192"/>
      <c r="S1064" s="192"/>
      <c r="T1064" s="192"/>
      <c r="U1064" s="192"/>
      <c r="V1064" s="192"/>
      <c r="W1064" s="192"/>
      <c r="X1064" s="192"/>
      <c r="Y1064" s="192"/>
      <c r="Z1064" s="192"/>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J1065" s="192"/>
      <c r="K1065" s="192"/>
      <c r="L1065" s="327"/>
      <c r="M1065" s="192"/>
      <c r="N1065" t="str">
        <f>IFERROR(IF(VLOOKUP(Tb_Activiteiten[[#This Row],[Openstelling]],Tb_Openstelling[],2,0)=1,1,""),"")</f>
        <v/>
      </c>
      <c r="O1065" s="192"/>
      <c r="P1065" s="192"/>
      <c r="Q1065" s="192"/>
      <c r="R1065" s="192"/>
      <c r="S1065" s="192"/>
      <c r="T1065" s="192"/>
      <c r="U1065" s="192"/>
      <c r="V1065" s="192"/>
      <c r="W1065" s="192"/>
      <c r="X1065" s="192"/>
      <c r="Y1065" s="192"/>
      <c r="Z1065" s="192"/>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J1066" s="192"/>
      <c r="K1066" s="192"/>
      <c r="L1066" s="327"/>
      <c r="M1066" s="192"/>
      <c r="N1066" t="str">
        <f>IFERROR(IF(VLOOKUP(Tb_Activiteiten[[#This Row],[Openstelling]],Tb_Openstelling[],2,0)=1,1,""),"")</f>
        <v/>
      </c>
      <c r="O1066" s="192"/>
      <c r="P1066" s="192"/>
      <c r="Q1066" s="192"/>
      <c r="R1066" s="192"/>
      <c r="S1066" s="192"/>
      <c r="T1066" s="192"/>
      <c r="U1066" s="192"/>
      <c r="V1066" s="192"/>
      <c r="W1066" s="192"/>
      <c r="X1066" s="192"/>
      <c r="Y1066" s="192"/>
      <c r="Z1066" s="192"/>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J1067" s="192"/>
      <c r="K1067" s="192"/>
      <c r="L1067" s="327"/>
      <c r="M1067" s="192"/>
      <c r="N1067" t="str">
        <f>IFERROR(IF(VLOOKUP(Tb_Activiteiten[[#This Row],[Openstelling]],Tb_Openstelling[],2,0)=1,1,""),"")</f>
        <v/>
      </c>
      <c r="O1067" s="192"/>
      <c r="P1067" s="192"/>
      <c r="Q1067" s="192"/>
      <c r="R1067" s="192"/>
      <c r="S1067" s="192"/>
      <c r="T1067" s="192"/>
      <c r="U1067" s="192"/>
      <c r="V1067" s="192"/>
      <c r="W1067" s="192"/>
      <c r="X1067" s="192"/>
      <c r="Y1067" s="192"/>
      <c r="Z1067" s="192"/>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J1068" s="192"/>
      <c r="K1068" s="192"/>
      <c r="L1068" s="327"/>
      <c r="M1068" s="192"/>
      <c r="N1068" t="str">
        <f>IFERROR(IF(VLOOKUP(Tb_Activiteiten[[#This Row],[Openstelling]],Tb_Openstelling[],2,0)=1,1,""),"")</f>
        <v/>
      </c>
      <c r="O1068" s="192"/>
      <c r="P1068" s="192"/>
      <c r="Q1068" s="192"/>
      <c r="R1068" s="192"/>
      <c r="S1068" s="192"/>
      <c r="T1068" s="192"/>
      <c r="U1068" s="192"/>
      <c r="V1068" s="192"/>
      <c r="W1068" s="192"/>
      <c r="X1068" s="192"/>
      <c r="Y1068" s="192"/>
      <c r="Z1068" s="192"/>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J1069" s="192"/>
      <c r="K1069" s="192"/>
      <c r="L1069" s="327"/>
      <c r="M1069" s="192"/>
      <c r="N1069" t="str">
        <f>IFERROR(IF(VLOOKUP(Tb_Activiteiten[[#This Row],[Openstelling]],Tb_Openstelling[],2,0)=1,1,""),"")</f>
        <v/>
      </c>
      <c r="O1069" s="192"/>
      <c r="P1069" s="192"/>
      <c r="Q1069" s="192"/>
      <c r="R1069" s="192"/>
      <c r="S1069" s="192"/>
      <c r="T1069" s="192"/>
      <c r="U1069" s="192"/>
      <c r="V1069" s="192"/>
      <c r="W1069" s="192"/>
      <c r="X1069" s="192"/>
      <c r="Y1069" s="192"/>
      <c r="Z1069" s="192"/>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J1070" s="192"/>
      <c r="K1070" s="192"/>
      <c r="L1070" s="327"/>
      <c r="M1070" s="192"/>
      <c r="N1070" t="str">
        <f>IFERROR(IF(VLOOKUP(Tb_Activiteiten[[#This Row],[Openstelling]],Tb_Openstelling[],2,0)=1,1,""),"")</f>
        <v/>
      </c>
      <c r="O1070" s="192"/>
      <c r="P1070" s="192"/>
      <c r="Q1070" s="192"/>
      <c r="R1070" s="192"/>
      <c r="S1070" s="192"/>
      <c r="T1070" s="192"/>
      <c r="U1070" s="192"/>
      <c r="V1070" s="192"/>
      <c r="W1070" s="192"/>
      <c r="X1070" s="192"/>
      <c r="Y1070" s="192"/>
      <c r="Z1070" s="192"/>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J1071" s="192"/>
      <c r="K1071" s="192"/>
      <c r="L1071" s="327"/>
      <c r="M1071" s="192"/>
      <c r="N1071" t="str">
        <f>IFERROR(IF(VLOOKUP(Tb_Activiteiten[[#This Row],[Openstelling]],Tb_Openstelling[],2,0)=1,1,""),"")</f>
        <v/>
      </c>
      <c r="O1071" s="192"/>
      <c r="P1071" s="192"/>
      <c r="Q1071" s="192"/>
      <c r="R1071" s="192"/>
      <c r="S1071" s="192"/>
      <c r="T1071" s="192"/>
      <c r="U1071" s="192"/>
      <c r="V1071" s="192"/>
      <c r="W1071" s="192"/>
      <c r="X1071" s="192"/>
      <c r="Y1071" s="192"/>
      <c r="Z1071" s="192"/>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J1072" s="192"/>
      <c r="K1072" s="192"/>
      <c r="L1072" s="327"/>
      <c r="M1072" s="192"/>
      <c r="N1072" t="str">
        <f>IFERROR(IF(VLOOKUP(Tb_Activiteiten[[#This Row],[Openstelling]],Tb_Openstelling[],2,0)=1,1,""),"")</f>
        <v/>
      </c>
      <c r="O1072" s="192"/>
      <c r="P1072" s="192"/>
      <c r="Q1072" s="192"/>
      <c r="R1072" s="192"/>
      <c r="S1072" s="192"/>
      <c r="T1072" s="192"/>
      <c r="U1072" s="192"/>
      <c r="V1072" s="192"/>
      <c r="W1072" s="192"/>
      <c r="X1072" s="192"/>
      <c r="Y1072" s="192"/>
      <c r="Z1072" s="192"/>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J1073" s="192"/>
      <c r="K1073" s="192"/>
      <c r="L1073" s="327"/>
      <c r="M1073" s="192"/>
      <c r="N1073" t="str">
        <f>IFERROR(IF(VLOOKUP(Tb_Activiteiten[[#This Row],[Openstelling]],Tb_Openstelling[],2,0)=1,1,""),"")</f>
        <v/>
      </c>
      <c r="O1073" s="192"/>
      <c r="P1073" s="192"/>
      <c r="Q1073" s="192"/>
      <c r="R1073" s="192"/>
      <c r="S1073" s="192"/>
      <c r="T1073" s="192"/>
      <c r="U1073" s="192"/>
      <c r="V1073" s="192"/>
      <c r="W1073" s="192"/>
      <c r="X1073" s="192"/>
      <c r="Y1073" s="192"/>
      <c r="Z1073" s="192"/>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J1074" s="192"/>
      <c r="K1074" s="192"/>
      <c r="L1074" s="327"/>
      <c r="M1074" s="192"/>
      <c r="N1074" t="str">
        <f>IFERROR(IF(VLOOKUP(Tb_Activiteiten[[#This Row],[Openstelling]],Tb_Openstelling[],2,0)=1,1,""),"")</f>
        <v/>
      </c>
      <c r="O1074" s="192"/>
      <c r="P1074" s="192"/>
      <c r="Q1074" s="192"/>
      <c r="R1074" s="192"/>
      <c r="S1074" s="192"/>
      <c r="T1074" s="192"/>
      <c r="U1074" s="192"/>
      <c r="V1074" s="192"/>
      <c r="W1074" s="192"/>
      <c r="X1074" s="192"/>
      <c r="Y1074" s="192"/>
      <c r="Z1074" s="192"/>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J1075" s="192"/>
      <c r="K1075" s="192"/>
      <c r="L1075" s="327"/>
      <c r="M1075" s="192"/>
      <c r="N1075" t="str">
        <f>IFERROR(IF(VLOOKUP(Tb_Activiteiten[[#This Row],[Openstelling]],Tb_Openstelling[],2,0)=1,1,""),"")</f>
        <v/>
      </c>
      <c r="O1075" s="192"/>
      <c r="P1075" s="192"/>
      <c r="Q1075" s="192"/>
      <c r="R1075" s="192"/>
      <c r="S1075" s="192"/>
      <c r="T1075" s="192"/>
      <c r="U1075" s="192"/>
      <c r="V1075" s="192"/>
      <c r="W1075" s="192"/>
      <c r="X1075" s="192"/>
      <c r="Y1075" s="192"/>
      <c r="Z1075" s="192"/>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J1076" s="192"/>
      <c r="K1076" s="192"/>
      <c r="L1076" s="327"/>
      <c r="M1076" s="192"/>
      <c r="N1076" t="str">
        <f>IFERROR(IF(VLOOKUP(Tb_Activiteiten[[#This Row],[Openstelling]],Tb_Openstelling[],2,0)=1,1,""),"")</f>
        <v/>
      </c>
      <c r="O1076" s="192"/>
      <c r="P1076" s="192"/>
      <c r="Q1076" s="192"/>
      <c r="R1076" s="192"/>
      <c r="S1076" s="192"/>
      <c r="T1076" s="192"/>
      <c r="U1076" s="192"/>
      <c r="V1076" s="192"/>
      <c r="W1076" s="192"/>
      <c r="X1076" s="192"/>
      <c r="Y1076" s="192"/>
      <c r="Z1076" s="192"/>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J1077" s="192"/>
      <c r="K1077" s="192"/>
      <c r="L1077" s="327"/>
      <c r="M1077" s="192"/>
      <c r="N1077" t="str">
        <f>IFERROR(IF(VLOOKUP(Tb_Activiteiten[[#This Row],[Openstelling]],Tb_Openstelling[],2,0)=1,1,""),"")</f>
        <v/>
      </c>
      <c r="O1077" s="192"/>
      <c r="P1077" s="192"/>
      <c r="Q1077" s="192"/>
      <c r="R1077" s="192"/>
      <c r="S1077" s="192"/>
      <c r="T1077" s="192"/>
      <c r="U1077" s="192"/>
      <c r="V1077" s="192"/>
      <c r="W1077" s="192"/>
      <c r="X1077" s="192"/>
      <c r="Y1077" s="192"/>
      <c r="Z1077" s="192"/>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J1078" s="192"/>
      <c r="K1078" s="192"/>
      <c r="L1078" s="327"/>
      <c r="M1078" s="192"/>
      <c r="N1078" t="str">
        <f>IFERROR(IF(VLOOKUP(Tb_Activiteiten[[#This Row],[Openstelling]],Tb_Openstelling[],2,0)=1,1,""),"")</f>
        <v/>
      </c>
      <c r="O1078" s="192"/>
      <c r="P1078" s="192"/>
      <c r="Q1078" s="192"/>
      <c r="R1078" s="192"/>
      <c r="S1078" s="192"/>
      <c r="T1078" s="192"/>
      <c r="U1078" s="192"/>
      <c r="V1078" s="192"/>
      <c r="W1078" s="192"/>
      <c r="X1078" s="192"/>
      <c r="Y1078" s="192"/>
      <c r="Z1078" s="192"/>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J1079" s="192"/>
      <c r="K1079" s="192"/>
      <c r="L1079" s="327"/>
      <c r="M1079" s="192"/>
      <c r="N1079" t="str">
        <f>IFERROR(IF(VLOOKUP(Tb_Activiteiten[[#This Row],[Openstelling]],Tb_Openstelling[],2,0)=1,1,""),"")</f>
        <v/>
      </c>
      <c r="O1079" s="192"/>
      <c r="P1079" s="192"/>
      <c r="Q1079" s="192"/>
      <c r="R1079" s="192"/>
      <c r="S1079" s="192"/>
      <c r="T1079" s="192"/>
      <c r="U1079" s="192"/>
      <c r="V1079" s="192"/>
      <c r="W1079" s="192"/>
      <c r="X1079" s="192"/>
      <c r="Y1079" s="192"/>
      <c r="Z1079" s="192"/>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J1080" s="192"/>
      <c r="K1080" s="192"/>
      <c r="L1080" s="327"/>
      <c r="M1080" s="192"/>
      <c r="N1080" t="str">
        <f>IFERROR(IF(VLOOKUP(Tb_Activiteiten[[#This Row],[Openstelling]],Tb_Openstelling[],2,0)=1,1,""),"")</f>
        <v/>
      </c>
      <c r="O1080" s="192"/>
      <c r="P1080" s="192"/>
      <c r="Q1080" s="192"/>
      <c r="R1080" s="192"/>
      <c r="S1080" s="192"/>
      <c r="T1080" s="192"/>
      <c r="U1080" s="192"/>
      <c r="V1080" s="192"/>
      <c r="W1080" s="192"/>
      <c r="X1080" s="192"/>
      <c r="Y1080" s="192"/>
      <c r="Z1080" s="192"/>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J1081" s="192"/>
      <c r="K1081" s="192"/>
      <c r="L1081" s="327"/>
      <c r="M1081" s="192"/>
      <c r="N1081" t="str">
        <f>IFERROR(IF(VLOOKUP(Tb_Activiteiten[[#This Row],[Openstelling]],Tb_Openstelling[],2,0)=1,1,""),"")</f>
        <v/>
      </c>
      <c r="O1081" s="192"/>
      <c r="P1081" s="192"/>
      <c r="Q1081" s="192"/>
      <c r="R1081" s="192"/>
      <c r="S1081" s="192"/>
      <c r="T1081" s="192"/>
      <c r="U1081" s="192"/>
      <c r="V1081" s="192"/>
      <c r="W1081" s="192"/>
      <c r="X1081" s="192"/>
      <c r="Y1081" s="192"/>
      <c r="Z1081" s="192"/>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J1082" s="192"/>
      <c r="K1082" s="192"/>
      <c r="L1082" s="327"/>
      <c r="M1082" s="192"/>
      <c r="N1082" t="str">
        <f>IFERROR(IF(VLOOKUP(Tb_Activiteiten[[#This Row],[Openstelling]],Tb_Openstelling[],2,0)=1,1,""),"")</f>
        <v/>
      </c>
      <c r="O1082" s="192"/>
      <c r="P1082" s="192"/>
      <c r="Q1082" s="192"/>
      <c r="R1082" s="192"/>
      <c r="S1082" s="192"/>
      <c r="T1082" s="192"/>
      <c r="U1082" s="192"/>
      <c r="V1082" s="192"/>
      <c r="W1082" s="192"/>
      <c r="X1082" s="192"/>
      <c r="Y1082" s="192"/>
      <c r="Z1082" s="192"/>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J1083" s="192"/>
      <c r="K1083" s="192"/>
      <c r="L1083" s="327"/>
      <c r="M1083" s="192"/>
      <c r="N1083" t="str">
        <f>IFERROR(IF(VLOOKUP(Tb_Activiteiten[[#This Row],[Openstelling]],Tb_Openstelling[],2,0)=1,1,""),"")</f>
        <v/>
      </c>
      <c r="O1083" s="192"/>
      <c r="P1083" s="192"/>
      <c r="Q1083" s="192"/>
      <c r="R1083" s="192"/>
      <c r="S1083" s="192"/>
      <c r="T1083" s="192"/>
      <c r="U1083" s="192"/>
      <c r="V1083" s="192"/>
      <c r="W1083" s="192"/>
      <c r="X1083" s="192"/>
      <c r="Y1083" s="192"/>
      <c r="Z1083" s="192"/>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J1084" s="192"/>
      <c r="K1084" s="192"/>
      <c r="L1084" s="327"/>
      <c r="M1084" s="192"/>
      <c r="N1084" t="str">
        <f>IFERROR(IF(VLOOKUP(Tb_Activiteiten[[#This Row],[Openstelling]],Tb_Openstelling[],2,0)=1,1,""),"")</f>
        <v/>
      </c>
      <c r="O1084" s="192"/>
      <c r="P1084" s="192"/>
      <c r="Q1084" s="192"/>
      <c r="R1084" s="192"/>
      <c r="S1084" s="192"/>
      <c r="T1084" s="192"/>
      <c r="U1084" s="192"/>
      <c r="V1084" s="192"/>
      <c r="W1084" s="192"/>
      <c r="X1084" s="192"/>
      <c r="Y1084" s="192"/>
      <c r="Z1084" s="192"/>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J1085" s="192"/>
      <c r="K1085" s="192"/>
      <c r="L1085" s="327"/>
      <c r="M1085" s="192"/>
      <c r="N1085" t="str">
        <f>IFERROR(IF(VLOOKUP(Tb_Activiteiten[[#This Row],[Openstelling]],Tb_Openstelling[],2,0)=1,1,""),"")</f>
        <v/>
      </c>
      <c r="O1085" s="192"/>
      <c r="P1085" s="192"/>
      <c r="Q1085" s="192"/>
      <c r="R1085" s="192"/>
      <c r="S1085" s="192"/>
      <c r="T1085" s="192"/>
      <c r="U1085" s="192"/>
      <c r="V1085" s="192"/>
      <c r="W1085" s="192"/>
      <c r="X1085" s="192"/>
      <c r="Y1085" s="192"/>
      <c r="Z1085" s="192"/>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J1086" s="192"/>
      <c r="K1086" s="192"/>
      <c r="L1086" s="327"/>
      <c r="M1086" s="192"/>
      <c r="N1086" t="str">
        <f>IFERROR(IF(VLOOKUP(Tb_Activiteiten[[#This Row],[Openstelling]],Tb_Openstelling[],2,0)=1,1,""),"")</f>
        <v/>
      </c>
      <c r="O1086" s="192"/>
      <c r="P1086" s="192"/>
      <c r="Q1086" s="192"/>
      <c r="R1086" s="192"/>
      <c r="S1086" s="192"/>
      <c r="T1086" s="192"/>
      <c r="U1086" s="192"/>
      <c r="V1086" s="192"/>
      <c r="W1086" s="192"/>
      <c r="X1086" s="192"/>
      <c r="Y1086" s="192"/>
      <c r="Z1086" s="192"/>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J1087" s="192"/>
      <c r="K1087" s="192"/>
      <c r="L1087" s="327"/>
      <c r="M1087" s="192"/>
      <c r="N1087" t="str">
        <f>IFERROR(IF(VLOOKUP(Tb_Activiteiten[[#This Row],[Openstelling]],Tb_Openstelling[],2,0)=1,1,""),"")</f>
        <v/>
      </c>
      <c r="O1087" s="192"/>
      <c r="P1087" s="192"/>
      <c r="Q1087" s="192"/>
      <c r="R1087" s="192"/>
      <c r="S1087" s="192"/>
      <c r="T1087" s="192"/>
      <c r="U1087" s="192"/>
      <c r="V1087" s="192"/>
      <c r="W1087" s="192"/>
      <c r="X1087" s="192"/>
      <c r="Y1087" s="192"/>
      <c r="Z1087" s="192"/>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J1088" s="192"/>
      <c r="K1088" s="192"/>
      <c r="L1088" s="327"/>
      <c r="M1088" s="192"/>
      <c r="N1088" t="str">
        <f>IFERROR(IF(VLOOKUP(Tb_Activiteiten[[#This Row],[Openstelling]],Tb_Openstelling[],2,0)=1,1,""),"")</f>
        <v/>
      </c>
      <c r="O1088" s="192"/>
      <c r="P1088" s="192"/>
      <c r="Q1088" s="192"/>
      <c r="R1088" s="192"/>
      <c r="S1088" s="192"/>
      <c r="T1088" s="192"/>
      <c r="U1088" s="192"/>
      <c r="V1088" s="192"/>
      <c r="W1088" s="192"/>
      <c r="X1088" s="192"/>
      <c r="Y1088" s="192"/>
      <c r="Z1088" s="192"/>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J1089" s="192"/>
      <c r="K1089" s="192"/>
      <c r="L1089" s="327"/>
      <c r="M1089" s="192"/>
      <c r="N1089" t="str">
        <f>IFERROR(IF(VLOOKUP(Tb_Activiteiten[[#This Row],[Openstelling]],Tb_Openstelling[],2,0)=1,1,""),"")</f>
        <v/>
      </c>
      <c r="O1089" s="192"/>
      <c r="P1089" s="192"/>
      <c r="Q1089" s="192"/>
      <c r="R1089" s="192"/>
      <c r="S1089" s="192"/>
      <c r="T1089" s="192"/>
      <c r="U1089" s="192"/>
      <c r="V1089" s="192"/>
      <c r="W1089" s="192"/>
      <c r="X1089" s="192"/>
      <c r="Y1089" s="192"/>
      <c r="Z1089" s="192"/>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J1090" s="192"/>
      <c r="K1090" s="192"/>
      <c r="L1090" s="327"/>
      <c r="M1090" s="192"/>
      <c r="N1090" t="str">
        <f>IFERROR(IF(VLOOKUP(Tb_Activiteiten[[#This Row],[Openstelling]],Tb_Openstelling[],2,0)=1,1,""),"")</f>
        <v/>
      </c>
      <c r="O1090" s="192"/>
      <c r="P1090" s="192"/>
      <c r="Q1090" s="192"/>
      <c r="R1090" s="192"/>
      <c r="S1090" s="192"/>
      <c r="T1090" s="192"/>
      <c r="U1090" s="192"/>
      <c r="V1090" s="192"/>
      <c r="W1090" s="192"/>
      <c r="X1090" s="192"/>
      <c r="Y1090" s="192"/>
      <c r="Z1090" s="192"/>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J1091" s="192"/>
      <c r="K1091" s="192"/>
      <c r="L1091" s="327"/>
      <c r="M1091" s="192"/>
      <c r="N1091" t="str">
        <f>IFERROR(IF(VLOOKUP(Tb_Activiteiten[[#This Row],[Openstelling]],Tb_Openstelling[],2,0)=1,1,""),"")</f>
        <v/>
      </c>
      <c r="O1091" s="192"/>
      <c r="P1091" s="192"/>
      <c r="Q1091" s="192"/>
      <c r="R1091" s="192"/>
      <c r="S1091" s="192"/>
      <c r="T1091" s="192"/>
      <c r="U1091" s="192"/>
      <c r="V1091" s="192"/>
      <c r="W1091" s="192"/>
      <c r="X1091" s="192"/>
      <c r="Y1091" s="192"/>
      <c r="Z1091" s="192"/>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J1092" s="192"/>
      <c r="K1092" s="192"/>
      <c r="L1092" s="327"/>
      <c r="M1092" s="192"/>
      <c r="N1092" t="str">
        <f>IFERROR(IF(VLOOKUP(Tb_Activiteiten[[#This Row],[Openstelling]],Tb_Openstelling[],2,0)=1,1,""),"")</f>
        <v/>
      </c>
      <c r="O1092" s="192"/>
      <c r="P1092" s="192"/>
      <c r="Q1092" s="192"/>
      <c r="R1092" s="192"/>
      <c r="S1092" s="192"/>
      <c r="T1092" s="192"/>
      <c r="U1092" s="192"/>
      <c r="V1092" s="192"/>
      <c r="W1092" s="192"/>
      <c r="X1092" s="192"/>
      <c r="Y1092" s="192"/>
      <c r="Z1092" s="192"/>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J1093" s="192"/>
      <c r="K1093" s="192"/>
      <c r="L1093" s="327"/>
      <c r="M1093" s="192"/>
      <c r="N1093" t="str">
        <f>IFERROR(IF(VLOOKUP(Tb_Activiteiten[[#This Row],[Openstelling]],Tb_Openstelling[],2,0)=1,1,""),"")</f>
        <v/>
      </c>
      <c r="O1093" s="192"/>
      <c r="P1093" s="192"/>
      <c r="Q1093" s="192"/>
      <c r="R1093" s="192"/>
      <c r="S1093" s="192"/>
      <c r="T1093" s="192"/>
      <c r="U1093" s="192"/>
      <c r="V1093" s="192"/>
      <c r="W1093" s="192"/>
      <c r="X1093" s="192"/>
      <c r="Y1093" s="192"/>
      <c r="Z1093" s="192"/>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J1094" s="192"/>
      <c r="K1094" s="192"/>
      <c r="L1094" s="327"/>
      <c r="M1094" s="192"/>
      <c r="N1094" t="str">
        <f>IFERROR(IF(VLOOKUP(Tb_Activiteiten[[#This Row],[Openstelling]],Tb_Openstelling[],2,0)=1,1,""),"")</f>
        <v/>
      </c>
      <c r="O1094" s="192"/>
      <c r="P1094" s="192"/>
      <c r="Q1094" s="192"/>
      <c r="R1094" s="192"/>
      <c r="S1094" s="192"/>
      <c r="T1094" s="192"/>
      <c r="U1094" s="192"/>
      <c r="V1094" s="192"/>
      <c r="W1094" s="192"/>
      <c r="X1094" s="192"/>
      <c r="Y1094" s="192"/>
      <c r="Z1094" s="192"/>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J1095" s="192"/>
      <c r="K1095" s="192"/>
      <c r="L1095" s="327"/>
      <c r="M1095" s="192"/>
      <c r="N1095" t="str">
        <f>IFERROR(IF(VLOOKUP(Tb_Activiteiten[[#This Row],[Openstelling]],Tb_Openstelling[],2,0)=1,1,""),"")</f>
        <v/>
      </c>
      <c r="O1095" s="192"/>
      <c r="P1095" s="192"/>
      <c r="Q1095" s="192"/>
      <c r="R1095" s="192"/>
      <c r="S1095" s="192"/>
      <c r="T1095" s="192"/>
      <c r="U1095" s="192"/>
      <c r="V1095" s="192"/>
      <c r="W1095" s="192"/>
      <c r="X1095" s="192"/>
      <c r="Y1095" s="192"/>
      <c r="Z1095" s="192"/>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J1096" s="192"/>
      <c r="K1096" s="192"/>
      <c r="L1096" s="327"/>
      <c r="M1096" s="192"/>
      <c r="N1096" t="str">
        <f>IFERROR(IF(VLOOKUP(Tb_Activiteiten[[#This Row],[Openstelling]],Tb_Openstelling[],2,0)=1,1,""),"")</f>
        <v/>
      </c>
      <c r="O1096" s="192"/>
      <c r="P1096" s="192"/>
      <c r="Q1096" s="192"/>
      <c r="R1096" s="192"/>
      <c r="S1096" s="192"/>
      <c r="T1096" s="192"/>
      <c r="U1096" s="192"/>
      <c r="V1096" s="192"/>
      <c r="W1096" s="192"/>
      <c r="X1096" s="192"/>
      <c r="Y1096" s="192"/>
      <c r="Z1096" s="192"/>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J1097" s="192"/>
      <c r="K1097" s="192"/>
      <c r="L1097" s="327"/>
      <c r="M1097" s="192"/>
      <c r="N1097" t="str">
        <f>IFERROR(IF(VLOOKUP(Tb_Activiteiten[[#This Row],[Openstelling]],Tb_Openstelling[],2,0)=1,1,""),"")</f>
        <v/>
      </c>
      <c r="O1097" s="192"/>
      <c r="P1097" s="192"/>
      <c r="Q1097" s="192"/>
      <c r="R1097" s="192"/>
      <c r="S1097" s="192"/>
      <c r="T1097" s="192"/>
      <c r="U1097" s="192"/>
      <c r="V1097" s="192"/>
      <c r="W1097" s="192"/>
      <c r="X1097" s="192"/>
      <c r="Y1097" s="192"/>
      <c r="Z1097" s="192"/>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J1098" s="192"/>
      <c r="K1098" s="192"/>
      <c r="L1098" s="327"/>
      <c r="M1098" s="192"/>
      <c r="N1098" t="str">
        <f>IFERROR(IF(VLOOKUP(Tb_Activiteiten[[#This Row],[Openstelling]],Tb_Openstelling[],2,0)=1,1,""),"")</f>
        <v/>
      </c>
      <c r="O1098" s="192"/>
      <c r="P1098" s="192"/>
      <c r="Q1098" s="192"/>
      <c r="R1098" s="192"/>
      <c r="S1098" s="192"/>
      <c r="T1098" s="192"/>
      <c r="U1098" s="192"/>
      <c r="V1098" s="192"/>
      <c r="W1098" s="192"/>
      <c r="X1098" s="192"/>
      <c r="Y1098" s="192"/>
      <c r="Z1098" s="192"/>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J1099" s="192"/>
      <c r="K1099" s="192"/>
      <c r="L1099" s="327"/>
      <c r="M1099" s="192"/>
      <c r="N1099" t="str">
        <f>IFERROR(IF(VLOOKUP(Tb_Activiteiten[[#This Row],[Openstelling]],Tb_Openstelling[],2,0)=1,1,""),"")</f>
        <v/>
      </c>
      <c r="O1099" s="192"/>
      <c r="P1099" s="192"/>
      <c r="Q1099" s="192"/>
      <c r="R1099" s="192"/>
      <c r="S1099" s="192"/>
      <c r="T1099" s="192"/>
      <c r="U1099" s="192"/>
      <c r="V1099" s="192"/>
      <c r="W1099" s="192"/>
      <c r="X1099" s="192"/>
      <c r="Y1099" s="192"/>
      <c r="Z1099" s="192"/>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J1100" s="192"/>
      <c r="K1100" s="192"/>
      <c r="L1100" s="327"/>
      <c r="M1100" s="192"/>
      <c r="N1100" t="str">
        <f>IFERROR(IF(VLOOKUP(Tb_Activiteiten[[#This Row],[Openstelling]],Tb_Openstelling[],2,0)=1,1,""),"")</f>
        <v/>
      </c>
      <c r="O1100" s="192"/>
      <c r="P1100" s="192"/>
      <c r="Q1100" s="192"/>
      <c r="R1100" s="192"/>
      <c r="S1100" s="192"/>
      <c r="T1100" s="192"/>
      <c r="U1100" s="192"/>
      <c r="V1100" s="192"/>
      <c r="W1100" s="192"/>
      <c r="X1100" s="192"/>
      <c r="Y1100" s="192"/>
      <c r="Z1100" s="192"/>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J1101" s="192"/>
      <c r="K1101" s="192"/>
      <c r="L1101" s="327"/>
      <c r="M1101" s="192"/>
      <c r="N1101" t="str">
        <f>IFERROR(IF(VLOOKUP(Tb_Activiteiten[[#This Row],[Openstelling]],Tb_Openstelling[],2,0)=1,1,""),"")</f>
        <v/>
      </c>
      <c r="O1101" s="192"/>
      <c r="P1101" s="192"/>
      <c r="Q1101" s="192"/>
      <c r="R1101" s="192"/>
      <c r="S1101" s="192"/>
      <c r="T1101" s="192"/>
      <c r="U1101" s="192"/>
      <c r="V1101" s="192"/>
      <c r="W1101" s="192"/>
      <c r="X1101" s="192"/>
      <c r="Y1101" s="192"/>
      <c r="Z1101" s="192"/>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J1102" s="192"/>
      <c r="K1102" s="192"/>
      <c r="L1102" s="327"/>
      <c r="M1102" s="192"/>
      <c r="N1102" t="str">
        <f>IFERROR(IF(VLOOKUP(Tb_Activiteiten[[#This Row],[Openstelling]],Tb_Openstelling[],2,0)=1,1,""),"")</f>
        <v/>
      </c>
      <c r="O1102" s="192"/>
      <c r="P1102" s="192"/>
      <c r="Q1102" s="192"/>
      <c r="R1102" s="192"/>
      <c r="S1102" s="192"/>
      <c r="T1102" s="192"/>
      <c r="U1102" s="192"/>
      <c r="V1102" s="192"/>
      <c r="W1102" s="192"/>
      <c r="X1102" s="192"/>
      <c r="Y1102" s="192"/>
      <c r="Z1102" s="192"/>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J1103" s="192"/>
      <c r="K1103" s="192"/>
      <c r="L1103" s="327"/>
      <c r="M1103" s="192"/>
      <c r="N1103" t="str">
        <f>IFERROR(IF(VLOOKUP(Tb_Activiteiten[[#This Row],[Openstelling]],Tb_Openstelling[],2,0)=1,1,""),"")</f>
        <v/>
      </c>
      <c r="O1103" s="192"/>
      <c r="P1103" s="192"/>
      <c r="Q1103" s="192"/>
      <c r="R1103" s="192"/>
      <c r="S1103" s="192"/>
      <c r="T1103" s="192"/>
      <c r="U1103" s="192"/>
      <c r="V1103" s="192"/>
      <c r="W1103" s="192"/>
      <c r="X1103" s="192"/>
      <c r="Y1103" s="192"/>
      <c r="Z1103" s="192"/>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J1104" s="192"/>
      <c r="K1104" s="192"/>
      <c r="L1104" s="327"/>
      <c r="M1104" s="192"/>
      <c r="N1104" t="str">
        <f>IFERROR(IF(VLOOKUP(Tb_Activiteiten[[#This Row],[Openstelling]],Tb_Openstelling[],2,0)=1,1,""),"")</f>
        <v/>
      </c>
      <c r="O1104" s="192"/>
      <c r="P1104" s="192"/>
      <c r="Q1104" s="192"/>
      <c r="R1104" s="192"/>
      <c r="S1104" s="192"/>
      <c r="T1104" s="192"/>
      <c r="U1104" s="192"/>
      <c r="V1104" s="192"/>
      <c r="W1104" s="192"/>
      <c r="X1104" s="192"/>
      <c r="Y1104" s="192"/>
      <c r="Z1104" s="192"/>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J1105" s="192"/>
      <c r="K1105" s="192"/>
      <c r="L1105" s="327"/>
      <c r="M1105" s="192"/>
      <c r="N1105" t="str">
        <f>IFERROR(IF(VLOOKUP(Tb_Activiteiten[[#This Row],[Openstelling]],Tb_Openstelling[],2,0)=1,1,""),"")</f>
        <v/>
      </c>
      <c r="O1105" s="192"/>
      <c r="P1105" s="192"/>
      <c r="Q1105" s="192"/>
      <c r="R1105" s="192"/>
      <c r="S1105" s="192"/>
      <c r="T1105" s="192"/>
      <c r="U1105" s="192"/>
      <c r="V1105" s="192"/>
      <c r="W1105" s="192"/>
      <c r="X1105" s="192"/>
      <c r="Y1105" s="192"/>
      <c r="Z1105" s="192"/>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J1106" s="192"/>
      <c r="K1106" s="192"/>
      <c r="L1106" s="327"/>
      <c r="M1106" s="192"/>
      <c r="N1106" t="str">
        <f>IFERROR(IF(VLOOKUP(Tb_Activiteiten[[#This Row],[Openstelling]],Tb_Openstelling[],2,0)=1,1,""),"")</f>
        <v/>
      </c>
      <c r="O1106" s="192"/>
      <c r="P1106" s="192"/>
      <c r="Q1106" s="192"/>
      <c r="R1106" s="192"/>
      <c r="S1106" s="192"/>
      <c r="T1106" s="192"/>
      <c r="U1106" s="192"/>
      <c r="V1106" s="192"/>
      <c r="W1106" s="192"/>
      <c r="X1106" s="192"/>
      <c r="Y1106" s="192"/>
      <c r="Z1106" s="192"/>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J1107" s="192"/>
      <c r="K1107" s="192"/>
      <c r="L1107" s="327"/>
      <c r="M1107" s="192"/>
      <c r="N1107" t="str">
        <f>IFERROR(IF(VLOOKUP(Tb_Activiteiten[[#This Row],[Openstelling]],Tb_Openstelling[],2,0)=1,1,""),"")</f>
        <v/>
      </c>
      <c r="O1107" s="192"/>
      <c r="P1107" s="192"/>
      <c r="Q1107" s="192"/>
      <c r="R1107" s="192"/>
      <c r="S1107" s="192"/>
      <c r="T1107" s="192"/>
      <c r="U1107" s="192"/>
      <c r="V1107" s="192"/>
      <c r="W1107" s="192"/>
      <c r="X1107" s="192"/>
      <c r="Y1107" s="192"/>
      <c r="Z1107" s="192"/>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J1108" s="192"/>
      <c r="K1108" s="192"/>
      <c r="L1108" s="327"/>
      <c r="M1108" s="192"/>
      <c r="N1108" t="str">
        <f>IFERROR(IF(VLOOKUP(Tb_Activiteiten[[#This Row],[Openstelling]],Tb_Openstelling[],2,0)=1,1,""),"")</f>
        <v/>
      </c>
      <c r="O1108" s="192"/>
      <c r="P1108" s="192"/>
      <c r="Q1108" s="192"/>
      <c r="R1108" s="192"/>
      <c r="S1108" s="192"/>
      <c r="T1108" s="192"/>
      <c r="U1108" s="192"/>
      <c r="V1108" s="192"/>
      <c r="W1108" s="192"/>
      <c r="X1108" s="192"/>
      <c r="Y1108" s="192"/>
      <c r="Z1108" s="192"/>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J1109" s="192"/>
      <c r="K1109" s="192"/>
      <c r="L1109" s="327"/>
      <c r="M1109" s="192"/>
      <c r="N1109" t="str">
        <f>IFERROR(IF(VLOOKUP(Tb_Activiteiten[[#This Row],[Openstelling]],Tb_Openstelling[],2,0)=1,1,""),"")</f>
        <v/>
      </c>
      <c r="O1109" s="192"/>
      <c r="P1109" s="192"/>
      <c r="Q1109" s="192"/>
      <c r="R1109" s="192"/>
      <c r="S1109" s="192"/>
      <c r="T1109" s="192"/>
      <c r="U1109" s="192"/>
      <c r="V1109" s="192"/>
      <c r="W1109" s="192"/>
      <c r="X1109" s="192"/>
      <c r="Y1109" s="192"/>
      <c r="Z1109" s="192"/>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J1110" s="192"/>
      <c r="K1110" s="192"/>
      <c r="L1110" s="327"/>
      <c r="M1110" s="192"/>
      <c r="N1110" t="str">
        <f>IFERROR(IF(VLOOKUP(Tb_Activiteiten[[#This Row],[Openstelling]],Tb_Openstelling[],2,0)=1,1,""),"")</f>
        <v/>
      </c>
      <c r="O1110" s="192"/>
      <c r="P1110" s="192"/>
      <c r="Q1110" s="192"/>
      <c r="R1110" s="192"/>
      <c r="S1110" s="192"/>
      <c r="T1110" s="192"/>
      <c r="U1110" s="192"/>
      <c r="V1110" s="192"/>
      <c r="W1110" s="192"/>
      <c r="X1110" s="192"/>
      <c r="Y1110" s="192"/>
      <c r="Z1110" s="192"/>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J1111" s="192"/>
      <c r="K1111" s="192"/>
      <c r="L1111" s="327"/>
      <c r="M1111" s="192"/>
      <c r="N1111" t="str">
        <f>IFERROR(IF(VLOOKUP(Tb_Activiteiten[[#This Row],[Openstelling]],Tb_Openstelling[],2,0)=1,1,""),"")</f>
        <v/>
      </c>
      <c r="O1111" s="192"/>
      <c r="P1111" s="192"/>
      <c r="Q1111" s="192"/>
      <c r="R1111" s="192"/>
      <c r="S1111" s="192"/>
      <c r="T1111" s="192"/>
      <c r="U1111" s="192"/>
      <c r="V1111" s="192"/>
      <c r="W1111" s="192"/>
      <c r="X1111" s="192"/>
      <c r="Y1111" s="192"/>
      <c r="Z1111" s="192"/>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J1112" s="192"/>
      <c r="K1112" s="192"/>
      <c r="L1112" s="327"/>
      <c r="M1112" s="192"/>
      <c r="N1112" t="str">
        <f>IFERROR(IF(VLOOKUP(Tb_Activiteiten[[#This Row],[Openstelling]],Tb_Openstelling[],2,0)=1,1,""),"")</f>
        <v/>
      </c>
      <c r="O1112" s="192"/>
      <c r="P1112" s="192"/>
      <c r="Q1112" s="192"/>
      <c r="R1112" s="192"/>
      <c r="S1112" s="192"/>
      <c r="T1112" s="192"/>
      <c r="U1112" s="192"/>
      <c r="V1112" s="192"/>
      <c r="W1112" s="192"/>
      <c r="X1112" s="192"/>
      <c r="Y1112" s="192"/>
      <c r="Z1112" s="192"/>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J1113" s="192"/>
      <c r="K1113" s="192"/>
      <c r="L1113" s="327"/>
      <c r="M1113" s="192"/>
      <c r="N1113" t="str">
        <f>IFERROR(IF(VLOOKUP(Tb_Activiteiten[[#This Row],[Openstelling]],Tb_Openstelling[],2,0)=1,1,""),"")</f>
        <v/>
      </c>
      <c r="O1113" s="192"/>
      <c r="P1113" s="192"/>
      <c r="Q1113" s="192"/>
      <c r="R1113" s="192"/>
      <c r="S1113" s="192"/>
      <c r="T1113" s="192"/>
      <c r="U1113" s="192"/>
      <c r="V1113" s="192"/>
      <c r="W1113" s="192"/>
      <c r="X1113" s="192"/>
      <c r="Y1113" s="192"/>
      <c r="Z1113" s="192"/>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J1114" s="192"/>
      <c r="K1114" s="192"/>
      <c r="L1114" s="327"/>
      <c r="M1114" s="192"/>
      <c r="N1114" t="str">
        <f>IFERROR(IF(VLOOKUP(Tb_Activiteiten[[#This Row],[Openstelling]],Tb_Openstelling[],2,0)=1,1,""),"")</f>
        <v/>
      </c>
      <c r="O1114" s="192"/>
      <c r="P1114" s="192"/>
      <c r="Q1114" s="192"/>
      <c r="R1114" s="192"/>
      <c r="S1114" s="192"/>
      <c r="T1114" s="192"/>
      <c r="U1114" s="192"/>
      <c r="V1114" s="192"/>
      <c r="W1114" s="192"/>
      <c r="X1114" s="192"/>
      <c r="Y1114" s="192"/>
      <c r="Z1114" s="192"/>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J1115" s="192"/>
      <c r="K1115" s="192"/>
      <c r="L1115" s="327"/>
      <c r="M1115" s="192"/>
      <c r="N1115" t="str">
        <f>IFERROR(IF(VLOOKUP(Tb_Activiteiten[[#This Row],[Openstelling]],Tb_Openstelling[],2,0)=1,1,""),"")</f>
        <v/>
      </c>
      <c r="O1115" s="192"/>
      <c r="P1115" s="192"/>
      <c r="Q1115" s="192"/>
      <c r="R1115" s="192"/>
      <c r="S1115" s="192"/>
      <c r="T1115" s="192"/>
      <c r="U1115" s="192"/>
      <c r="V1115" s="192"/>
      <c r="W1115" s="192"/>
      <c r="X1115" s="192"/>
      <c r="Y1115" s="192"/>
      <c r="Z1115" s="192"/>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J1116" s="192"/>
      <c r="K1116" s="192"/>
      <c r="L1116" s="327"/>
      <c r="M1116" s="192"/>
      <c r="N1116" t="str">
        <f>IFERROR(IF(VLOOKUP(Tb_Activiteiten[[#This Row],[Openstelling]],Tb_Openstelling[],2,0)=1,1,""),"")</f>
        <v/>
      </c>
      <c r="O1116" s="192"/>
      <c r="P1116" s="192"/>
      <c r="Q1116" s="192"/>
      <c r="R1116" s="192"/>
      <c r="S1116" s="192"/>
      <c r="T1116" s="192"/>
      <c r="U1116" s="192"/>
      <c r="V1116" s="192"/>
      <c r="W1116" s="192"/>
      <c r="X1116" s="192"/>
      <c r="Y1116" s="192"/>
      <c r="Z1116" s="192"/>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J1117" s="192"/>
      <c r="K1117" s="192"/>
      <c r="L1117" s="327"/>
      <c r="M1117" s="192"/>
      <c r="N1117" t="str">
        <f>IFERROR(IF(VLOOKUP(Tb_Activiteiten[[#This Row],[Openstelling]],Tb_Openstelling[],2,0)=1,1,""),"")</f>
        <v/>
      </c>
      <c r="O1117" s="192"/>
      <c r="P1117" s="192"/>
      <c r="Q1117" s="192"/>
      <c r="R1117" s="192"/>
      <c r="S1117" s="192"/>
      <c r="T1117" s="192"/>
      <c r="U1117" s="192"/>
      <c r="V1117" s="192"/>
      <c r="W1117" s="192"/>
      <c r="X1117" s="192"/>
      <c r="Y1117" s="192"/>
      <c r="Z1117" s="192"/>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J1118" s="192"/>
      <c r="K1118" s="192"/>
      <c r="L1118" s="327"/>
      <c r="M1118" s="192"/>
      <c r="N1118" t="str">
        <f>IFERROR(IF(VLOOKUP(Tb_Activiteiten[[#This Row],[Openstelling]],Tb_Openstelling[],2,0)=1,1,""),"")</f>
        <v/>
      </c>
      <c r="O1118" s="192"/>
      <c r="P1118" s="192"/>
      <c r="Q1118" s="192"/>
      <c r="R1118" s="192"/>
      <c r="S1118" s="192"/>
      <c r="T1118" s="192"/>
      <c r="U1118" s="192"/>
      <c r="V1118" s="192"/>
      <c r="W1118" s="192"/>
      <c r="X1118" s="192"/>
      <c r="Y1118" s="192"/>
      <c r="Z1118" s="192"/>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J1119" s="192"/>
      <c r="K1119" s="192"/>
      <c r="L1119" s="327"/>
      <c r="M1119" s="192"/>
      <c r="N1119" t="str">
        <f>IFERROR(IF(VLOOKUP(Tb_Activiteiten[[#This Row],[Openstelling]],Tb_Openstelling[],2,0)=1,1,""),"")</f>
        <v/>
      </c>
      <c r="O1119" s="192"/>
      <c r="P1119" s="192"/>
      <c r="Q1119" s="192"/>
      <c r="R1119" s="192"/>
      <c r="S1119" s="192"/>
      <c r="T1119" s="192"/>
      <c r="U1119" s="192"/>
      <c r="V1119" s="192"/>
      <c r="W1119" s="192"/>
      <c r="X1119" s="192"/>
      <c r="Y1119" s="192"/>
      <c r="Z1119" s="192"/>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J1120" s="192"/>
      <c r="K1120" s="192"/>
      <c r="L1120" s="327"/>
      <c r="M1120" s="192"/>
      <c r="N1120" t="str">
        <f>IFERROR(IF(VLOOKUP(Tb_Activiteiten[[#This Row],[Openstelling]],Tb_Openstelling[],2,0)=1,1,""),"")</f>
        <v/>
      </c>
      <c r="O1120" s="192"/>
      <c r="P1120" s="192"/>
      <c r="Q1120" s="192"/>
      <c r="R1120" s="192"/>
      <c r="S1120" s="192"/>
      <c r="T1120" s="192"/>
      <c r="U1120" s="192"/>
      <c r="V1120" s="192"/>
      <c r="W1120" s="192"/>
      <c r="X1120" s="192"/>
      <c r="Y1120" s="192"/>
      <c r="Z1120" s="192"/>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J1121" s="192"/>
      <c r="K1121" s="192"/>
      <c r="L1121" s="327"/>
      <c r="M1121" s="192"/>
      <c r="N1121" t="str">
        <f>IFERROR(IF(VLOOKUP(Tb_Activiteiten[[#This Row],[Openstelling]],Tb_Openstelling[],2,0)=1,1,""),"")</f>
        <v/>
      </c>
      <c r="O1121" s="192"/>
      <c r="P1121" s="192"/>
      <c r="Q1121" s="192"/>
      <c r="R1121" s="192"/>
      <c r="S1121" s="192"/>
      <c r="T1121" s="192"/>
      <c r="U1121" s="192"/>
      <c r="V1121" s="192"/>
      <c r="W1121" s="192"/>
      <c r="X1121" s="192"/>
      <c r="Y1121" s="192"/>
      <c r="Z1121" s="192"/>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J1122" s="192"/>
      <c r="K1122" s="192"/>
      <c r="L1122" s="327"/>
      <c r="M1122" s="192"/>
      <c r="N1122" t="str">
        <f>IFERROR(IF(VLOOKUP(Tb_Activiteiten[[#This Row],[Openstelling]],Tb_Openstelling[],2,0)=1,1,""),"")</f>
        <v/>
      </c>
      <c r="O1122" s="192"/>
      <c r="P1122" s="192"/>
      <c r="Q1122" s="192"/>
      <c r="R1122" s="192"/>
      <c r="S1122" s="192"/>
      <c r="T1122" s="192"/>
      <c r="U1122" s="192"/>
      <c r="V1122" s="192"/>
      <c r="W1122" s="192"/>
      <c r="X1122" s="192"/>
      <c r="Y1122" s="192"/>
      <c r="Z1122" s="192"/>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J1123" s="192"/>
      <c r="K1123" s="192"/>
      <c r="L1123" s="327"/>
      <c r="M1123" s="192"/>
      <c r="N1123" t="str">
        <f>IFERROR(IF(VLOOKUP(Tb_Activiteiten[[#This Row],[Openstelling]],Tb_Openstelling[],2,0)=1,1,""),"")</f>
        <v/>
      </c>
      <c r="O1123" s="192"/>
      <c r="P1123" s="192"/>
      <c r="Q1123" s="192"/>
      <c r="R1123" s="192"/>
      <c r="S1123" s="192"/>
      <c r="T1123" s="192"/>
      <c r="U1123" s="192"/>
      <c r="V1123" s="192"/>
      <c r="W1123" s="192"/>
      <c r="X1123" s="192"/>
      <c r="Y1123" s="192"/>
      <c r="Z1123" s="192"/>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J1124" s="192"/>
      <c r="K1124" s="192"/>
      <c r="L1124" s="327"/>
      <c r="M1124" s="192"/>
      <c r="N1124" t="str">
        <f>IFERROR(IF(VLOOKUP(Tb_Activiteiten[[#This Row],[Openstelling]],Tb_Openstelling[],2,0)=1,1,""),"")</f>
        <v/>
      </c>
      <c r="O1124" s="192"/>
      <c r="P1124" s="192"/>
      <c r="Q1124" s="192"/>
      <c r="R1124" s="192"/>
      <c r="S1124" s="192"/>
      <c r="T1124" s="192"/>
      <c r="U1124" s="192"/>
      <c r="V1124" s="192"/>
      <c r="W1124" s="192"/>
      <c r="X1124" s="192"/>
      <c r="Y1124" s="192"/>
      <c r="Z1124" s="192"/>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J1125" s="192"/>
      <c r="K1125" s="192"/>
      <c r="L1125" s="327"/>
      <c r="M1125" s="192"/>
      <c r="N1125" t="str">
        <f>IFERROR(IF(VLOOKUP(Tb_Activiteiten[[#This Row],[Openstelling]],Tb_Openstelling[],2,0)=1,1,""),"")</f>
        <v/>
      </c>
      <c r="O1125" s="192"/>
      <c r="P1125" s="192"/>
      <c r="Q1125" s="192"/>
      <c r="R1125" s="192"/>
      <c r="S1125" s="192"/>
      <c r="T1125" s="192"/>
      <c r="U1125" s="192"/>
      <c r="V1125" s="192"/>
      <c r="W1125" s="192"/>
      <c r="X1125" s="192"/>
      <c r="Y1125" s="192"/>
      <c r="Z1125" s="192"/>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J1126" s="192"/>
      <c r="K1126" s="192"/>
      <c r="L1126" s="327"/>
      <c r="M1126" s="192"/>
      <c r="N1126" t="str">
        <f>IFERROR(IF(VLOOKUP(Tb_Activiteiten[[#This Row],[Openstelling]],Tb_Openstelling[],2,0)=1,1,""),"")</f>
        <v/>
      </c>
      <c r="O1126" s="192"/>
      <c r="P1126" s="192"/>
      <c r="Q1126" s="192"/>
      <c r="R1126" s="192"/>
      <c r="S1126" s="192"/>
      <c r="T1126" s="192"/>
      <c r="U1126" s="192"/>
      <c r="V1126" s="192"/>
      <c r="W1126" s="192"/>
      <c r="X1126" s="192"/>
      <c r="Y1126" s="192"/>
      <c r="Z1126" s="192"/>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J1127" s="192"/>
      <c r="K1127" s="192"/>
      <c r="L1127" s="327"/>
      <c r="M1127" s="192"/>
      <c r="N1127" t="str">
        <f>IFERROR(IF(VLOOKUP(Tb_Activiteiten[[#This Row],[Openstelling]],Tb_Openstelling[],2,0)=1,1,""),"")</f>
        <v/>
      </c>
      <c r="O1127" s="192"/>
      <c r="P1127" s="192"/>
      <c r="Q1127" s="192"/>
      <c r="R1127" s="192"/>
      <c r="S1127" s="192"/>
      <c r="T1127" s="192"/>
      <c r="U1127" s="192"/>
      <c r="V1127" s="192"/>
      <c r="W1127" s="192"/>
      <c r="X1127" s="192"/>
      <c r="Y1127" s="192"/>
      <c r="Z1127" s="192"/>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J1128" s="192"/>
      <c r="K1128" s="192"/>
      <c r="L1128" s="327"/>
      <c r="M1128" s="192"/>
      <c r="N1128" t="str">
        <f>IFERROR(IF(VLOOKUP(Tb_Activiteiten[[#This Row],[Openstelling]],Tb_Openstelling[],2,0)=1,1,""),"")</f>
        <v/>
      </c>
      <c r="O1128" s="192"/>
      <c r="P1128" s="192"/>
      <c r="Q1128" s="192"/>
      <c r="R1128" s="192"/>
      <c r="S1128" s="192"/>
      <c r="T1128" s="192"/>
      <c r="U1128" s="192"/>
      <c r="V1128" s="192"/>
      <c r="W1128" s="192"/>
      <c r="X1128" s="192"/>
      <c r="Y1128" s="192"/>
      <c r="Z1128" s="192"/>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J1129" s="192"/>
      <c r="K1129" s="192"/>
      <c r="L1129" s="327"/>
      <c r="M1129" s="192"/>
      <c r="N1129" t="str">
        <f>IFERROR(IF(VLOOKUP(Tb_Activiteiten[[#This Row],[Openstelling]],Tb_Openstelling[],2,0)=1,1,""),"")</f>
        <v/>
      </c>
      <c r="O1129" s="192"/>
      <c r="P1129" s="192"/>
      <c r="Q1129" s="192"/>
      <c r="R1129" s="192"/>
      <c r="S1129" s="192"/>
      <c r="T1129" s="192"/>
      <c r="U1129" s="192"/>
      <c r="V1129" s="192"/>
      <c r="W1129" s="192"/>
      <c r="X1129" s="192"/>
      <c r="Y1129" s="192"/>
      <c r="Z1129" s="192"/>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J1130" s="192"/>
      <c r="K1130" s="192"/>
      <c r="L1130" s="327"/>
      <c r="M1130" s="192"/>
      <c r="N1130" t="str">
        <f>IFERROR(IF(VLOOKUP(Tb_Activiteiten[[#This Row],[Openstelling]],Tb_Openstelling[],2,0)=1,1,""),"")</f>
        <v/>
      </c>
      <c r="O1130" s="192"/>
      <c r="P1130" s="192"/>
      <c r="Q1130" s="192"/>
      <c r="R1130" s="192"/>
      <c r="S1130" s="192"/>
      <c r="T1130" s="192"/>
      <c r="U1130" s="192"/>
      <c r="V1130" s="192"/>
      <c r="W1130" s="192"/>
      <c r="X1130" s="192"/>
      <c r="Y1130" s="192"/>
      <c r="Z1130" s="192"/>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J1131" s="192"/>
      <c r="K1131" s="192"/>
      <c r="L1131" s="327"/>
      <c r="M1131" s="192"/>
      <c r="N1131" t="str">
        <f>IFERROR(IF(VLOOKUP(Tb_Activiteiten[[#This Row],[Openstelling]],Tb_Openstelling[],2,0)=1,1,""),"")</f>
        <v/>
      </c>
      <c r="O1131" s="192"/>
      <c r="P1131" s="192"/>
      <c r="Q1131" s="192"/>
      <c r="R1131" s="192"/>
      <c r="S1131" s="192"/>
      <c r="T1131" s="192"/>
      <c r="U1131" s="192"/>
      <c r="V1131" s="192"/>
      <c r="W1131" s="192"/>
      <c r="X1131" s="192"/>
      <c r="Y1131" s="192"/>
      <c r="Z1131" s="192"/>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J1132" s="192"/>
      <c r="K1132" s="192"/>
      <c r="L1132" s="327"/>
      <c r="M1132" s="192"/>
      <c r="N1132" t="str">
        <f>IFERROR(IF(VLOOKUP(Tb_Activiteiten[[#This Row],[Openstelling]],Tb_Openstelling[],2,0)=1,1,""),"")</f>
        <v/>
      </c>
      <c r="O1132" s="192"/>
      <c r="P1132" s="192"/>
      <c r="Q1132" s="192"/>
      <c r="R1132" s="192"/>
      <c r="S1132" s="192"/>
      <c r="T1132" s="192"/>
      <c r="U1132" s="192"/>
      <c r="V1132" s="192"/>
      <c r="W1132" s="192"/>
      <c r="X1132" s="192"/>
      <c r="Y1132" s="192"/>
      <c r="Z1132" s="192"/>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J1133" s="192"/>
      <c r="K1133" s="192"/>
      <c r="L1133" s="327"/>
      <c r="M1133" s="192"/>
      <c r="N1133" t="str">
        <f>IFERROR(IF(VLOOKUP(Tb_Activiteiten[[#This Row],[Openstelling]],Tb_Openstelling[],2,0)=1,1,""),"")</f>
        <v/>
      </c>
      <c r="O1133" s="192"/>
      <c r="P1133" s="192"/>
      <c r="Q1133" s="192"/>
      <c r="R1133" s="192"/>
      <c r="S1133" s="192"/>
      <c r="T1133" s="192"/>
      <c r="U1133" s="192"/>
      <c r="V1133" s="192"/>
      <c r="W1133" s="192"/>
      <c r="X1133" s="192"/>
      <c r="Y1133" s="192"/>
      <c r="Z1133" s="192"/>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J1134" s="192"/>
      <c r="K1134" s="192"/>
      <c r="L1134" s="327"/>
      <c r="M1134" s="192"/>
      <c r="N1134" t="str">
        <f>IFERROR(IF(VLOOKUP(Tb_Activiteiten[[#This Row],[Openstelling]],Tb_Openstelling[],2,0)=1,1,""),"")</f>
        <v/>
      </c>
      <c r="O1134" s="192"/>
      <c r="P1134" s="192"/>
      <c r="Q1134" s="192"/>
      <c r="R1134" s="192"/>
      <c r="S1134" s="192"/>
      <c r="T1134" s="192"/>
      <c r="U1134" s="192"/>
      <c r="V1134" s="192"/>
      <c r="W1134" s="192"/>
      <c r="X1134" s="192"/>
      <c r="Y1134" s="192"/>
      <c r="Z1134" s="192"/>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J1135" s="192"/>
      <c r="K1135" s="192"/>
      <c r="L1135" s="327"/>
      <c r="M1135" s="192"/>
      <c r="N1135" t="str">
        <f>IFERROR(IF(VLOOKUP(Tb_Activiteiten[[#This Row],[Openstelling]],Tb_Openstelling[],2,0)=1,1,""),"")</f>
        <v/>
      </c>
      <c r="O1135" s="192"/>
      <c r="P1135" s="192"/>
      <c r="Q1135" s="192"/>
      <c r="R1135" s="192"/>
      <c r="S1135" s="192"/>
      <c r="T1135" s="192"/>
      <c r="U1135" s="192"/>
      <c r="V1135" s="192"/>
      <c r="W1135" s="192"/>
      <c r="X1135" s="192"/>
      <c r="Y1135" s="192"/>
      <c r="Z1135" s="192"/>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J1136" s="192"/>
      <c r="K1136" s="192"/>
      <c r="L1136" s="327"/>
      <c r="M1136" s="192"/>
      <c r="N1136" t="str">
        <f>IFERROR(IF(VLOOKUP(Tb_Activiteiten[[#This Row],[Openstelling]],Tb_Openstelling[],2,0)=1,1,""),"")</f>
        <v/>
      </c>
      <c r="O1136" s="192"/>
      <c r="P1136" s="192"/>
      <c r="Q1136" s="192"/>
      <c r="R1136" s="192"/>
      <c r="S1136" s="192"/>
      <c r="T1136" s="192"/>
      <c r="U1136" s="192"/>
      <c r="V1136" s="192"/>
      <c r="W1136" s="192"/>
      <c r="X1136" s="192"/>
      <c r="Y1136" s="192"/>
      <c r="Z1136" s="192"/>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J1137" s="192"/>
      <c r="K1137" s="192"/>
      <c r="L1137" s="327"/>
      <c r="M1137" s="192"/>
      <c r="N1137" t="str">
        <f>IFERROR(IF(VLOOKUP(Tb_Activiteiten[[#This Row],[Openstelling]],Tb_Openstelling[],2,0)=1,1,""),"")</f>
        <v/>
      </c>
      <c r="O1137" s="192"/>
      <c r="P1137" s="192"/>
      <c r="Q1137" s="192"/>
      <c r="R1137" s="192"/>
      <c r="S1137" s="192"/>
      <c r="T1137" s="192"/>
      <c r="U1137" s="192"/>
      <c r="V1137" s="192"/>
      <c r="W1137" s="192"/>
      <c r="X1137" s="192"/>
      <c r="Y1137" s="192"/>
      <c r="Z1137" s="192"/>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J1138" s="192"/>
      <c r="K1138" s="192"/>
      <c r="L1138" s="327"/>
      <c r="M1138" s="192"/>
      <c r="N1138" t="str">
        <f>IFERROR(IF(VLOOKUP(Tb_Activiteiten[[#This Row],[Openstelling]],Tb_Openstelling[],2,0)=1,1,""),"")</f>
        <v/>
      </c>
      <c r="O1138" s="192"/>
      <c r="P1138" s="192"/>
      <c r="Q1138" s="192"/>
      <c r="R1138" s="192"/>
      <c r="S1138" s="192"/>
      <c r="T1138" s="192"/>
      <c r="U1138" s="192"/>
      <c r="V1138" s="192"/>
      <c r="W1138" s="192"/>
      <c r="X1138" s="192"/>
      <c r="Y1138" s="192"/>
      <c r="Z1138" s="192"/>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J1139" s="192"/>
      <c r="K1139" s="192"/>
      <c r="L1139" s="327"/>
      <c r="M1139" s="192"/>
      <c r="N1139" t="str">
        <f>IFERROR(IF(VLOOKUP(Tb_Activiteiten[[#This Row],[Openstelling]],Tb_Openstelling[],2,0)=1,1,""),"")</f>
        <v/>
      </c>
      <c r="O1139" s="192"/>
      <c r="P1139" s="192"/>
      <c r="Q1139" s="192"/>
      <c r="R1139" s="192"/>
      <c r="S1139" s="192"/>
      <c r="T1139" s="192"/>
      <c r="U1139" s="192"/>
      <c r="V1139" s="192"/>
      <c r="W1139" s="192"/>
      <c r="X1139" s="192"/>
      <c r="Y1139" s="192"/>
      <c r="Z1139" s="192"/>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J1140" s="192"/>
      <c r="K1140" s="192"/>
      <c r="L1140" s="327"/>
      <c r="M1140" s="192"/>
      <c r="N1140" t="str">
        <f>IFERROR(IF(VLOOKUP(Tb_Activiteiten[[#This Row],[Openstelling]],Tb_Openstelling[],2,0)=1,1,""),"")</f>
        <v/>
      </c>
      <c r="O1140" s="192"/>
      <c r="P1140" s="192"/>
      <c r="Q1140" s="192"/>
      <c r="R1140" s="192"/>
      <c r="S1140" s="192"/>
      <c r="T1140" s="192"/>
      <c r="U1140" s="192"/>
      <c r="V1140" s="192"/>
      <c r="W1140" s="192"/>
      <c r="X1140" s="192"/>
      <c r="Y1140" s="192"/>
      <c r="Z1140" s="192"/>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J1141" s="192"/>
      <c r="K1141" s="192"/>
      <c r="L1141" s="327"/>
      <c r="M1141" s="192"/>
      <c r="N1141" t="str">
        <f>IFERROR(IF(VLOOKUP(Tb_Activiteiten[[#This Row],[Openstelling]],Tb_Openstelling[],2,0)=1,1,""),"")</f>
        <v/>
      </c>
      <c r="O1141" s="192"/>
      <c r="P1141" s="192"/>
      <c r="Q1141" s="192"/>
      <c r="R1141" s="192"/>
      <c r="S1141" s="192"/>
      <c r="T1141" s="192"/>
      <c r="U1141" s="192"/>
      <c r="V1141" s="192"/>
      <c r="W1141" s="192"/>
      <c r="X1141" s="192"/>
      <c r="Y1141" s="192"/>
      <c r="Z1141" s="192"/>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J1142" s="192"/>
      <c r="K1142" s="192"/>
      <c r="L1142" s="327"/>
      <c r="M1142" s="192"/>
      <c r="N1142" t="str">
        <f>IFERROR(IF(VLOOKUP(Tb_Activiteiten[[#This Row],[Openstelling]],Tb_Openstelling[],2,0)=1,1,""),"")</f>
        <v/>
      </c>
      <c r="O1142" s="192"/>
      <c r="P1142" s="192"/>
      <c r="Q1142" s="192"/>
      <c r="R1142" s="192"/>
      <c r="S1142" s="192"/>
      <c r="T1142" s="192"/>
      <c r="U1142" s="192"/>
      <c r="V1142" s="192"/>
      <c r="W1142" s="192"/>
      <c r="X1142" s="192"/>
      <c r="Y1142" s="192"/>
      <c r="Z1142" s="192"/>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J1143" s="192"/>
      <c r="K1143" s="192"/>
      <c r="L1143" s="327"/>
      <c r="M1143" s="192"/>
      <c r="N1143" t="str">
        <f>IFERROR(IF(VLOOKUP(Tb_Activiteiten[[#This Row],[Openstelling]],Tb_Openstelling[],2,0)=1,1,""),"")</f>
        <v/>
      </c>
      <c r="O1143" s="192"/>
      <c r="P1143" s="192"/>
      <c r="Q1143" s="192"/>
      <c r="R1143" s="192"/>
      <c r="S1143" s="192"/>
      <c r="T1143" s="192"/>
      <c r="U1143" s="192"/>
      <c r="V1143" s="192"/>
      <c r="W1143" s="192"/>
      <c r="X1143" s="192"/>
      <c r="Y1143" s="192"/>
      <c r="Z1143" s="192"/>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J1144" s="192"/>
      <c r="K1144" s="192"/>
      <c r="L1144" s="327"/>
      <c r="M1144" s="192"/>
      <c r="N1144" t="str">
        <f>IFERROR(IF(VLOOKUP(Tb_Activiteiten[[#This Row],[Openstelling]],Tb_Openstelling[],2,0)=1,1,""),"")</f>
        <v/>
      </c>
      <c r="O1144" s="192"/>
      <c r="P1144" s="192"/>
      <c r="Q1144" s="192"/>
      <c r="R1144" s="192"/>
      <c r="S1144" s="192"/>
      <c r="T1144" s="192"/>
      <c r="U1144" s="192"/>
      <c r="V1144" s="192"/>
      <c r="W1144" s="192"/>
      <c r="X1144" s="192"/>
      <c r="Y1144" s="192"/>
      <c r="Z1144" s="192"/>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J1145" s="192"/>
      <c r="K1145" s="192"/>
      <c r="L1145" s="327"/>
      <c r="M1145" s="192"/>
      <c r="N1145" t="str">
        <f>IFERROR(IF(VLOOKUP(Tb_Activiteiten[[#This Row],[Openstelling]],Tb_Openstelling[],2,0)=1,1,""),"")</f>
        <v/>
      </c>
      <c r="O1145" s="192"/>
      <c r="P1145" s="192"/>
      <c r="Q1145" s="192"/>
      <c r="R1145" s="192"/>
      <c r="S1145" s="192"/>
      <c r="T1145" s="192"/>
      <c r="U1145" s="192"/>
      <c r="V1145" s="192"/>
      <c r="W1145" s="192"/>
      <c r="X1145" s="192"/>
      <c r="Y1145" s="192"/>
      <c r="Z1145" s="192"/>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J1146" s="192"/>
      <c r="K1146" s="192"/>
      <c r="L1146" s="327"/>
      <c r="M1146" s="192"/>
      <c r="N1146" t="str">
        <f>IFERROR(IF(VLOOKUP(Tb_Activiteiten[[#This Row],[Openstelling]],Tb_Openstelling[],2,0)=1,1,""),"")</f>
        <v/>
      </c>
      <c r="O1146" s="192"/>
      <c r="P1146" s="192"/>
      <c r="Q1146" s="192"/>
      <c r="R1146" s="192"/>
      <c r="S1146" s="192"/>
      <c r="T1146" s="192"/>
      <c r="U1146" s="192"/>
      <c r="V1146" s="192"/>
      <c r="W1146" s="192"/>
      <c r="X1146" s="192"/>
      <c r="Y1146" s="192"/>
      <c r="Z1146" s="192"/>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J1147" s="192"/>
      <c r="K1147" s="192"/>
      <c r="L1147" s="327"/>
      <c r="M1147" s="192"/>
      <c r="N1147" t="str">
        <f>IFERROR(IF(VLOOKUP(Tb_Activiteiten[[#This Row],[Openstelling]],Tb_Openstelling[],2,0)=1,1,""),"")</f>
        <v/>
      </c>
      <c r="O1147" s="192"/>
      <c r="P1147" s="192"/>
      <c r="Q1147" s="192"/>
      <c r="R1147" s="192"/>
      <c r="S1147" s="192"/>
      <c r="T1147" s="192"/>
      <c r="U1147" s="192"/>
      <c r="V1147" s="192"/>
      <c r="W1147" s="192"/>
      <c r="X1147" s="192"/>
      <c r="Y1147" s="192"/>
      <c r="Z1147" s="192"/>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J1148" s="192"/>
      <c r="K1148" s="192"/>
      <c r="L1148" s="327"/>
      <c r="M1148" s="192"/>
      <c r="N1148" t="str">
        <f>IFERROR(IF(VLOOKUP(Tb_Activiteiten[[#This Row],[Openstelling]],Tb_Openstelling[],2,0)=1,1,""),"")</f>
        <v/>
      </c>
      <c r="O1148" s="192"/>
      <c r="P1148" s="192"/>
      <c r="Q1148" s="192"/>
      <c r="R1148" s="192"/>
      <c r="S1148" s="192"/>
      <c r="T1148" s="192"/>
      <c r="U1148" s="192"/>
      <c r="V1148" s="192"/>
      <c r="W1148" s="192"/>
      <c r="X1148" s="192"/>
      <c r="Y1148" s="192"/>
      <c r="Z1148" s="192"/>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J1149" s="192"/>
      <c r="K1149" s="192"/>
      <c r="L1149" s="327"/>
      <c r="M1149" s="192"/>
      <c r="N1149" t="str">
        <f>IFERROR(IF(VLOOKUP(Tb_Activiteiten[[#This Row],[Openstelling]],Tb_Openstelling[],2,0)=1,1,""),"")</f>
        <v/>
      </c>
      <c r="O1149" s="192"/>
      <c r="P1149" s="192"/>
      <c r="Q1149" s="192"/>
      <c r="R1149" s="192"/>
      <c r="S1149" s="192"/>
      <c r="T1149" s="192"/>
      <c r="U1149" s="192"/>
      <c r="V1149" s="192"/>
      <c r="W1149" s="192"/>
      <c r="X1149" s="192"/>
      <c r="Y1149" s="192"/>
      <c r="Z1149" s="192"/>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J1150" s="192"/>
      <c r="K1150" s="192"/>
      <c r="L1150" s="327"/>
      <c r="M1150" s="192"/>
      <c r="N1150" t="str">
        <f>IFERROR(IF(VLOOKUP(Tb_Activiteiten[[#This Row],[Openstelling]],Tb_Openstelling[],2,0)=1,1,""),"")</f>
        <v/>
      </c>
      <c r="O1150" s="192"/>
      <c r="P1150" s="192"/>
      <c r="Q1150" s="192"/>
      <c r="R1150" s="192"/>
      <c r="S1150" s="192"/>
      <c r="T1150" s="192"/>
      <c r="U1150" s="192"/>
      <c r="V1150" s="192"/>
      <c r="W1150" s="192"/>
      <c r="X1150" s="192"/>
      <c r="Y1150" s="192"/>
      <c r="Z1150" s="192"/>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J1151" s="192"/>
      <c r="K1151" s="192"/>
      <c r="L1151" s="327"/>
      <c r="M1151" s="192"/>
      <c r="N1151" t="str">
        <f>IFERROR(IF(VLOOKUP(Tb_Activiteiten[[#This Row],[Openstelling]],Tb_Openstelling[],2,0)=1,1,""),"")</f>
        <v/>
      </c>
      <c r="O1151" s="192"/>
      <c r="P1151" s="192"/>
      <c r="Q1151" s="192"/>
      <c r="R1151" s="192"/>
      <c r="S1151" s="192"/>
      <c r="T1151" s="192"/>
      <c r="U1151" s="192"/>
      <c r="V1151" s="192"/>
      <c r="W1151" s="192"/>
      <c r="X1151" s="192"/>
      <c r="Y1151" s="192"/>
      <c r="Z1151" s="192"/>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J1152" s="192"/>
      <c r="K1152" s="192"/>
      <c r="L1152" s="327"/>
      <c r="M1152" s="192"/>
      <c r="N1152" t="str">
        <f>IFERROR(IF(VLOOKUP(Tb_Activiteiten[[#This Row],[Openstelling]],Tb_Openstelling[],2,0)=1,1,""),"")</f>
        <v/>
      </c>
      <c r="O1152" s="192"/>
      <c r="P1152" s="192"/>
      <c r="Q1152" s="192"/>
      <c r="R1152" s="192"/>
      <c r="S1152" s="192"/>
      <c r="T1152" s="192"/>
      <c r="U1152" s="192"/>
      <c r="V1152" s="192"/>
      <c r="W1152" s="192"/>
      <c r="X1152" s="192"/>
      <c r="Y1152" s="192"/>
      <c r="Z1152" s="192"/>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J1153" s="192"/>
      <c r="K1153" s="192"/>
      <c r="L1153" s="327"/>
      <c r="M1153" s="192"/>
      <c r="N1153" t="str">
        <f>IFERROR(IF(VLOOKUP(Tb_Activiteiten[[#This Row],[Openstelling]],Tb_Openstelling[],2,0)=1,1,""),"")</f>
        <v/>
      </c>
      <c r="O1153" s="192"/>
      <c r="P1153" s="192"/>
      <c r="Q1153" s="192"/>
      <c r="R1153" s="192"/>
      <c r="S1153" s="192"/>
      <c r="T1153" s="192"/>
      <c r="U1153" s="192"/>
      <c r="V1153" s="192"/>
      <c r="W1153" s="192"/>
      <c r="X1153" s="192"/>
      <c r="Y1153" s="192"/>
      <c r="Z1153" s="192"/>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J1154" s="192"/>
      <c r="K1154" s="192"/>
      <c r="L1154" s="327"/>
      <c r="M1154" s="192"/>
      <c r="N1154" t="str">
        <f>IFERROR(IF(VLOOKUP(Tb_Activiteiten[[#This Row],[Openstelling]],Tb_Openstelling[],2,0)=1,1,""),"")</f>
        <v/>
      </c>
      <c r="O1154" s="192"/>
      <c r="P1154" s="192"/>
      <c r="Q1154" s="192"/>
      <c r="R1154" s="192"/>
      <c r="S1154" s="192"/>
      <c r="T1154" s="192"/>
      <c r="U1154" s="192"/>
      <c r="V1154" s="192"/>
      <c r="W1154" s="192"/>
      <c r="X1154" s="192"/>
      <c r="Y1154" s="192"/>
      <c r="Z1154" s="192"/>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J1155" s="192"/>
      <c r="K1155" s="192"/>
      <c r="L1155" s="327"/>
      <c r="M1155" s="192"/>
      <c r="N1155" t="str">
        <f>IFERROR(IF(VLOOKUP(Tb_Activiteiten[[#This Row],[Openstelling]],Tb_Openstelling[],2,0)=1,1,""),"")</f>
        <v/>
      </c>
      <c r="O1155" s="192"/>
      <c r="P1155" s="192"/>
      <c r="Q1155" s="192"/>
      <c r="R1155" s="192"/>
      <c r="S1155" s="192"/>
      <c r="T1155" s="192"/>
      <c r="U1155" s="192"/>
      <c r="V1155" s="192"/>
      <c r="W1155" s="192"/>
      <c r="X1155" s="192"/>
      <c r="Y1155" s="192"/>
      <c r="Z1155" s="192"/>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J1156" s="192"/>
      <c r="K1156" s="192"/>
      <c r="L1156" s="327"/>
      <c r="M1156" s="192"/>
      <c r="N1156" t="str">
        <f>IFERROR(IF(VLOOKUP(Tb_Activiteiten[[#This Row],[Openstelling]],Tb_Openstelling[],2,0)=1,1,""),"")</f>
        <v/>
      </c>
      <c r="O1156" s="192"/>
      <c r="P1156" s="192"/>
      <c r="Q1156" s="192"/>
      <c r="R1156" s="192"/>
      <c r="S1156" s="192"/>
      <c r="T1156" s="192"/>
      <c r="U1156" s="192"/>
      <c r="V1156" s="192"/>
      <c r="W1156" s="192"/>
      <c r="X1156" s="192"/>
      <c r="Y1156" s="192"/>
      <c r="Z1156" s="192"/>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J1157" s="192"/>
      <c r="K1157" s="192"/>
      <c r="L1157" s="327"/>
      <c r="M1157" s="192"/>
      <c r="N1157" t="str">
        <f>IFERROR(IF(VLOOKUP(Tb_Activiteiten[[#This Row],[Openstelling]],Tb_Openstelling[],2,0)=1,1,""),"")</f>
        <v/>
      </c>
      <c r="O1157" s="192"/>
      <c r="P1157" s="192"/>
      <c r="Q1157" s="192"/>
      <c r="R1157" s="192"/>
      <c r="S1157" s="192"/>
      <c r="T1157" s="192"/>
      <c r="U1157" s="192"/>
      <c r="V1157" s="192"/>
      <c r="W1157" s="192"/>
      <c r="X1157" s="192"/>
      <c r="Y1157" s="192"/>
      <c r="Z1157" s="192"/>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J1158" s="192"/>
      <c r="K1158" s="192"/>
      <c r="L1158" s="327"/>
      <c r="M1158" s="192"/>
      <c r="N1158" t="str">
        <f>IFERROR(IF(VLOOKUP(Tb_Activiteiten[[#This Row],[Openstelling]],Tb_Openstelling[],2,0)=1,1,""),"")</f>
        <v/>
      </c>
      <c r="O1158" s="192"/>
      <c r="P1158" s="192"/>
      <c r="Q1158" s="192"/>
      <c r="R1158" s="192"/>
      <c r="S1158" s="192"/>
      <c r="T1158" s="192"/>
      <c r="U1158" s="192"/>
      <c r="V1158" s="192"/>
      <c r="W1158" s="192"/>
      <c r="X1158" s="192"/>
      <c r="Y1158" s="192"/>
      <c r="Z1158" s="192"/>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J1159" s="192"/>
      <c r="K1159" s="192"/>
      <c r="L1159" s="327"/>
      <c r="M1159" s="192"/>
      <c r="N1159" t="str">
        <f>IFERROR(IF(VLOOKUP(Tb_Activiteiten[[#This Row],[Openstelling]],Tb_Openstelling[],2,0)=1,1,""),"")</f>
        <v/>
      </c>
      <c r="O1159" s="192"/>
      <c r="P1159" s="192"/>
      <c r="Q1159" s="192"/>
      <c r="R1159" s="192"/>
      <c r="S1159" s="192"/>
      <c r="T1159" s="192"/>
      <c r="U1159" s="192"/>
      <c r="V1159" s="192"/>
      <c r="W1159" s="192"/>
      <c r="X1159" s="192"/>
      <c r="Y1159" s="192"/>
      <c r="Z1159" s="192"/>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J1160" s="192"/>
      <c r="K1160" s="192"/>
      <c r="L1160" s="327"/>
      <c r="M1160" s="192"/>
      <c r="N1160" t="str">
        <f>IFERROR(IF(VLOOKUP(Tb_Activiteiten[[#This Row],[Openstelling]],Tb_Openstelling[],2,0)=1,1,""),"")</f>
        <v/>
      </c>
      <c r="O1160" s="192"/>
      <c r="P1160" s="192"/>
      <c r="Q1160" s="192"/>
      <c r="R1160" s="192"/>
      <c r="S1160" s="192"/>
      <c r="T1160" s="192"/>
      <c r="U1160" s="192"/>
      <c r="V1160" s="192"/>
      <c r="W1160" s="192"/>
      <c r="X1160" s="192"/>
      <c r="Y1160" s="192"/>
      <c r="Z1160" s="192"/>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J1161" s="192"/>
      <c r="K1161" s="192"/>
      <c r="L1161" s="327"/>
      <c r="M1161" s="192"/>
      <c r="N1161" t="str">
        <f>IFERROR(IF(VLOOKUP(Tb_Activiteiten[[#This Row],[Openstelling]],Tb_Openstelling[],2,0)=1,1,""),"")</f>
        <v/>
      </c>
      <c r="O1161" s="192"/>
      <c r="P1161" s="192"/>
      <c r="Q1161" s="192"/>
      <c r="R1161" s="192"/>
      <c r="S1161" s="192"/>
      <c r="T1161" s="192"/>
      <c r="U1161" s="192"/>
      <c r="V1161" s="192"/>
      <c r="W1161" s="192"/>
      <c r="X1161" s="192"/>
      <c r="Y1161" s="192"/>
      <c r="Z1161" s="192"/>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J1162" s="192"/>
      <c r="K1162" s="192"/>
      <c r="L1162" s="327"/>
      <c r="M1162" s="192"/>
      <c r="N1162" t="str">
        <f>IFERROR(IF(VLOOKUP(Tb_Activiteiten[[#This Row],[Openstelling]],Tb_Openstelling[],2,0)=1,1,""),"")</f>
        <v/>
      </c>
      <c r="O1162" s="192"/>
      <c r="P1162" s="192"/>
      <c r="Q1162" s="192"/>
      <c r="R1162" s="192"/>
      <c r="S1162" s="192"/>
      <c r="T1162" s="192"/>
      <c r="U1162" s="192"/>
      <c r="V1162" s="192"/>
      <c r="W1162" s="192"/>
      <c r="X1162" s="192"/>
      <c r="Y1162" s="192"/>
      <c r="Z1162" s="192"/>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J1163" s="192"/>
      <c r="K1163" s="192"/>
      <c r="L1163" s="327"/>
      <c r="M1163" s="192"/>
      <c r="N1163" t="str">
        <f>IFERROR(IF(VLOOKUP(Tb_Activiteiten[[#This Row],[Openstelling]],Tb_Openstelling[],2,0)=1,1,""),"")</f>
        <v/>
      </c>
      <c r="O1163" s="192"/>
      <c r="P1163" s="192"/>
      <c r="Q1163" s="192"/>
      <c r="R1163" s="192"/>
      <c r="S1163" s="192"/>
      <c r="T1163" s="192"/>
      <c r="U1163" s="192"/>
      <c r="V1163" s="192"/>
      <c r="W1163" s="192"/>
      <c r="X1163" s="192"/>
      <c r="Y1163" s="192"/>
      <c r="Z1163" s="192"/>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J1164" s="192"/>
      <c r="K1164" s="192"/>
      <c r="L1164" s="327"/>
      <c r="M1164" s="192"/>
      <c r="N1164" t="str">
        <f>IFERROR(IF(VLOOKUP(Tb_Activiteiten[[#This Row],[Openstelling]],Tb_Openstelling[],2,0)=1,1,""),"")</f>
        <v/>
      </c>
      <c r="O1164" s="192"/>
      <c r="P1164" s="192"/>
      <c r="Q1164" s="192"/>
      <c r="R1164" s="192"/>
      <c r="S1164" s="192"/>
      <c r="T1164" s="192"/>
      <c r="U1164" s="192"/>
      <c r="V1164" s="192"/>
      <c r="W1164" s="192"/>
      <c r="X1164" s="192"/>
      <c r="Y1164" s="192"/>
      <c r="Z1164" s="192"/>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J1165" s="192"/>
      <c r="K1165" s="192"/>
      <c r="L1165" s="327"/>
      <c r="M1165" s="192"/>
      <c r="N1165" t="str">
        <f>IFERROR(IF(VLOOKUP(Tb_Activiteiten[[#This Row],[Openstelling]],Tb_Openstelling[],2,0)=1,1,""),"")</f>
        <v/>
      </c>
      <c r="O1165" s="192"/>
      <c r="P1165" s="192"/>
      <c r="Q1165" s="192"/>
      <c r="R1165" s="192"/>
      <c r="S1165" s="192"/>
      <c r="T1165" s="192"/>
      <c r="U1165" s="192"/>
      <c r="V1165" s="192"/>
      <c r="W1165" s="192"/>
      <c r="X1165" s="192"/>
      <c r="Y1165" s="192"/>
      <c r="Z1165" s="192"/>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J1166" s="192"/>
      <c r="K1166" s="192"/>
      <c r="L1166" s="327"/>
      <c r="M1166" s="192"/>
      <c r="N1166" t="str">
        <f>IFERROR(IF(VLOOKUP(Tb_Activiteiten[[#This Row],[Openstelling]],Tb_Openstelling[],2,0)=1,1,""),"")</f>
        <v/>
      </c>
      <c r="O1166" s="192"/>
      <c r="P1166" s="192"/>
      <c r="Q1166" s="192"/>
      <c r="R1166" s="192"/>
      <c r="S1166" s="192"/>
      <c r="T1166" s="192"/>
      <c r="U1166" s="192"/>
      <c r="V1166" s="192"/>
      <c r="W1166" s="192"/>
      <c r="X1166" s="192"/>
      <c r="Y1166" s="192"/>
      <c r="Z1166" s="192"/>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J1167" s="192"/>
      <c r="K1167" s="192"/>
      <c r="L1167" s="327"/>
      <c r="M1167" s="192"/>
      <c r="N1167" t="str">
        <f>IFERROR(IF(VLOOKUP(Tb_Activiteiten[[#This Row],[Openstelling]],Tb_Openstelling[],2,0)=1,1,""),"")</f>
        <v/>
      </c>
      <c r="O1167" s="192"/>
      <c r="P1167" s="192"/>
      <c r="Q1167" s="192"/>
      <c r="R1167" s="192"/>
      <c r="S1167" s="192"/>
      <c r="T1167" s="192"/>
      <c r="U1167" s="192"/>
      <c r="V1167" s="192"/>
      <c r="W1167" s="192"/>
      <c r="X1167" s="192"/>
      <c r="Y1167" s="192"/>
      <c r="Z1167" s="192"/>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J1168" s="192"/>
      <c r="K1168" s="192"/>
      <c r="L1168" s="327"/>
      <c r="M1168" s="192"/>
      <c r="N1168" t="str">
        <f>IFERROR(IF(VLOOKUP(Tb_Activiteiten[[#This Row],[Openstelling]],Tb_Openstelling[],2,0)=1,1,""),"")</f>
        <v/>
      </c>
      <c r="O1168" s="192"/>
      <c r="P1168" s="192"/>
      <c r="Q1168" s="192"/>
      <c r="R1168" s="192"/>
      <c r="S1168" s="192"/>
      <c r="T1168" s="192"/>
      <c r="U1168" s="192"/>
      <c r="V1168" s="192"/>
      <c r="W1168" s="192"/>
      <c r="X1168" s="192"/>
      <c r="Y1168" s="192"/>
      <c r="Z1168" s="192"/>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J1169" s="192"/>
      <c r="K1169" s="192"/>
      <c r="L1169" s="327"/>
      <c r="M1169" s="192"/>
      <c r="N1169" t="str">
        <f>IFERROR(IF(VLOOKUP(Tb_Activiteiten[[#This Row],[Openstelling]],Tb_Openstelling[],2,0)=1,1,""),"")</f>
        <v/>
      </c>
      <c r="O1169" s="192"/>
      <c r="P1169" s="192"/>
      <c r="Q1169" s="192"/>
      <c r="R1169" s="192"/>
      <c r="S1169" s="192"/>
      <c r="T1169" s="192"/>
      <c r="U1169" s="192"/>
      <c r="V1169" s="192"/>
      <c r="W1169" s="192"/>
      <c r="X1169" s="192"/>
      <c r="Y1169" s="192"/>
      <c r="Z1169" s="192"/>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J1170" s="192"/>
      <c r="K1170" s="192"/>
      <c r="L1170" s="327"/>
      <c r="M1170" s="192"/>
      <c r="N1170" t="str">
        <f>IFERROR(IF(VLOOKUP(Tb_Activiteiten[[#This Row],[Openstelling]],Tb_Openstelling[],2,0)=1,1,""),"")</f>
        <v/>
      </c>
      <c r="O1170" s="192"/>
      <c r="P1170" s="192"/>
      <c r="Q1170" s="192"/>
      <c r="R1170" s="192"/>
      <c r="S1170" s="192"/>
      <c r="T1170" s="192"/>
      <c r="U1170" s="192"/>
      <c r="V1170" s="192"/>
      <c r="W1170" s="192"/>
      <c r="X1170" s="192"/>
      <c r="Y1170" s="192"/>
      <c r="Z1170" s="192"/>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J1171" s="192"/>
      <c r="K1171" s="192"/>
      <c r="L1171" s="327"/>
      <c r="M1171" s="192"/>
      <c r="N1171" t="str">
        <f>IFERROR(IF(VLOOKUP(Tb_Activiteiten[[#This Row],[Openstelling]],Tb_Openstelling[],2,0)=1,1,""),"")</f>
        <v/>
      </c>
      <c r="O1171" s="192"/>
      <c r="P1171" s="192"/>
      <c r="Q1171" s="192"/>
      <c r="R1171" s="192"/>
      <c r="S1171" s="192"/>
      <c r="T1171" s="192"/>
      <c r="U1171" s="192"/>
      <c r="V1171" s="192"/>
      <c r="W1171" s="192"/>
      <c r="X1171" s="192"/>
      <c r="Y1171" s="192"/>
      <c r="Z1171" s="192"/>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J1172" s="192"/>
      <c r="K1172" s="192"/>
      <c r="L1172" s="327"/>
      <c r="M1172" s="192"/>
      <c r="N1172" t="str">
        <f>IFERROR(IF(VLOOKUP(Tb_Activiteiten[[#This Row],[Openstelling]],Tb_Openstelling[],2,0)=1,1,""),"")</f>
        <v/>
      </c>
      <c r="O1172" s="192"/>
      <c r="P1172" s="192"/>
      <c r="Q1172" s="192"/>
      <c r="R1172" s="192"/>
      <c r="S1172" s="192"/>
      <c r="T1172" s="192"/>
      <c r="U1172" s="192"/>
      <c r="V1172" s="192"/>
      <c r="W1172" s="192"/>
      <c r="X1172" s="192"/>
      <c r="Y1172" s="192"/>
      <c r="Z1172" s="192"/>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J1173" s="192"/>
      <c r="K1173" s="192"/>
      <c r="L1173" s="327"/>
      <c r="M1173" s="192"/>
      <c r="N1173" t="str">
        <f>IFERROR(IF(VLOOKUP(Tb_Activiteiten[[#This Row],[Openstelling]],Tb_Openstelling[],2,0)=1,1,""),"")</f>
        <v/>
      </c>
      <c r="O1173" s="192"/>
      <c r="P1173" s="192"/>
      <c r="Q1173" s="192"/>
      <c r="R1173" s="192"/>
      <c r="S1173" s="192"/>
      <c r="T1173" s="192"/>
      <c r="U1173" s="192"/>
      <c r="V1173" s="192"/>
      <c r="W1173" s="192"/>
      <c r="X1173" s="192"/>
      <c r="Y1173" s="192"/>
      <c r="Z1173" s="192"/>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J1174" s="192"/>
      <c r="K1174" s="192"/>
      <c r="L1174" s="327"/>
      <c r="M1174" s="192"/>
      <c r="N1174" t="str">
        <f>IFERROR(IF(VLOOKUP(Tb_Activiteiten[[#This Row],[Openstelling]],Tb_Openstelling[],2,0)=1,1,""),"")</f>
        <v/>
      </c>
      <c r="O1174" s="192"/>
      <c r="P1174" s="192"/>
      <c r="Q1174" s="192"/>
      <c r="R1174" s="192"/>
      <c r="S1174" s="192"/>
      <c r="T1174" s="192"/>
      <c r="U1174" s="192"/>
      <c r="V1174" s="192"/>
      <c r="W1174" s="192"/>
      <c r="X1174" s="192"/>
      <c r="Y1174" s="192"/>
      <c r="Z1174" s="192"/>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J1175" s="192"/>
      <c r="K1175" s="192"/>
      <c r="L1175" s="327"/>
      <c r="M1175" s="192"/>
      <c r="N1175" t="str">
        <f>IFERROR(IF(VLOOKUP(Tb_Activiteiten[[#This Row],[Openstelling]],Tb_Openstelling[],2,0)=1,1,""),"")</f>
        <v/>
      </c>
      <c r="O1175" s="192"/>
      <c r="P1175" s="192"/>
      <c r="Q1175" s="192"/>
      <c r="R1175" s="192"/>
      <c r="S1175" s="192"/>
      <c r="T1175" s="192"/>
      <c r="U1175" s="192"/>
      <c r="V1175" s="192"/>
      <c r="W1175" s="192"/>
      <c r="X1175" s="192"/>
      <c r="Y1175" s="192"/>
      <c r="Z1175" s="192"/>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J1176" s="192"/>
      <c r="K1176" s="192"/>
      <c r="L1176" s="327"/>
      <c r="M1176" s="192"/>
      <c r="N1176" t="str">
        <f>IFERROR(IF(VLOOKUP(Tb_Activiteiten[[#This Row],[Openstelling]],Tb_Openstelling[],2,0)=1,1,""),"")</f>
        <v/>
      </c>
      <c r="O1176" s="192"/>
      <c r="P1176" s="192"/>
      <c r="Q1176" s="192"/>
      <c r="R1176" s="192"/>
      <c r="S1176" s="192"/>
      <c r="T1176" s="192"/>
      <c r="U1176" s="192"/>
      <c r="V1176" s="192"/>
      <c r="W1176" s="192"/>
      <c r="X1176" s="192"/>
      <c r="Y1176" s="192"/>
      <c r="Z1176" s="192"/>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J1177" s="192"/>
      <c r="K1177" s="192"/>
      <c r="L1177" s="327"/>
      <c r="M1177" s="192"/>
      <c r="N1177" t="str">
        <f>IFERROR(IF(VLOOKUP(Tb_Activiteiten[[#This Row],[Openstelling]],Tb_Openstelling[],2,0)=1,1,""),"")</f>
        <v/>
      </c>
      <c r="O1177" s="192"/>
      <c r="P1177" s="192"/>
      <c r="Q1177" s="192"/>
      <c r="R1177" s="192"/>
      <c r="S1177" s="192"/>
      <c r="T1177" s="192"/>
      <c r="U1177" s="192"/>
      <c r="V1177" s="192"/>
      <c r="W1177" s="192"/>
      <c r="X1177" s="192"/>
      <c r="Y1177" s="192"/>
      <c r="Z1177" s="192"/>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J1178" s="192"/>
      <c r="K1178" s="192"/>
      <c r="L1178" s="327"/>
      <c r="M1178" s="192"/>
      <c r="N1178" t="str">
        <f>IFERROR(IF(VLOOKUP(Tb_Activiteiten[[#This Row],[Openstelling]],Tb_Openstelling[],2,0)=1,1,""),"")</f>
        <v/>
      </c>
      <c r="O1178" s="192"/>
      <c r="P1178" s="192"/>
      <c r="Q1178" s="192"/>
      <c r="R1178" s="192"/>
      <c r="S1178" s="192"/>
      <c r="T1178" s="192"/>
      <c r="U1178" s="192"/>
      <c r="V1178" s="192"/>
      <c r="W1178" s="192"/>
      <c r="X1178" s="192"/>
      <c r="Y1178" s="192"/>
      <c r="Z1178" s="192"/>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J1179" s="192"/>
      <c r="K1179" s="192"/>
      <c r="L1179" s="327"/>
      <c r="M1179" s="192"/>
      <c r="N1179" t="str">
        <f>IFERROR(IF(VLOOKUP(Tb_Activiteiten[[#This Row],[Openstelling]],Tb_Openstelling[],2,0)=1,1,""),"")</f>
        <v/>
      </c>
      <c r="O1179" s="192"/>
      <c r="P1179" s="192"/>
      <c r="Q1179" s="192"/>
      <c r="R1179" s="192"/>
      <c r="S1179" s="192"/>
      <c r="T1179" s="192"/>
      <c r="U1179" s="192"/>
      <c r="V1179" s="192"/>
      <c r="W1179" s="192"/>
      <c r="X1179" s="192"/>
      <c r="Y1179" s="192"/>
      <c r="Z1179" s="192"/>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J1180" s="192"/>
      <c r="K1180" s="192"/>
      <c r="L1180" s="327"/>
      <c r="M1180" s="192"/>
      <c r="N1180" t="str">
        <f>IFERROR(IF(VLOOKUP(Tb_Activiteiten[[#This Row],[Openstelling]],Tb_Openstelling[],2,0)=1,1,""),"")</f>
        <v/>
      </c>
      <c r="O1180" s="192"/>
      <c r="P1180" s="192"/>
      <c r="Q1180" s="192"/>
      <c r="R1180" s="192"/>
      <c r="S1180" s="192"/>
      <c r="T1180" s="192"/>
      <c r="U1180" s="192"/>
      <c r="V1180" s="192"/>
      <c r="W1180" s="192"/>
      <c r="X1180" s="192"/>
      <c r="Y1180" s="192"/>
      <c r="Z1180" s="192"/>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J1181" s="192"/>
      <c r="K1181" s="192"/>
      <c r="L1181" s="327"/>
      <c r="M1181" s="192"/>
      <c r="N1181" t="str">
        <f>IFERROR(IF(VLOOKUP(Tb_Activiteiten[[#This Row],[Openstelling]],Tb_Openstelling[],2,0)=1,1,""),"")</f>
        <v/>
      </c>
      <c r="O1181" s="192"/>
      <c r="P1181" s="192"/>
      <c r="Q1181" s="192"/>
      <c r="R1181" s="192"/>
      <c r="S1181" s="192"/>
      <c r="T1181" s="192"/>
      <c r="U1181" s="192"/>
      <c r="V1181" s="192"/>
      <c r="W1181" s="192"/>
      <c r="X1181" s="192"/>
      <c r="Y1181" s="192"/>
      <c r="Z1181" s="192"/>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J1182" s="192"/>
      <c r="K1182" s="192"/>
      <c r="L1182" s="327"/>
      <c r="M1182" s="192"/>
      <c r="N1182" t="str">
        <f>IFERROR(IF(VLOOKUP(Tb_Activiteiten[[#This Row],[Openstelling]],Tb_Openstelling[],2,0)=1,1,""),"")</f>
        <v/>
      </c>
      <c r="O1182" s="192"/>
      <c r="P1182" s="192"/>
      <c r="Q1182" s="192"/>
      <c r="R1182" s="192"/>
      <c r="S1182" s="192"/>
      <c r="T1182" s="192"/>
      <c r="U1182" s="192"/>
      <c r="V1182" s="192"/>
      <c r="W1182" s="192"/>
      <c r="X1182" s="192"/>
      <c r="Y1182" s="192"/>
      <c r="Z1182" s="192"/>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J1183" s="192"/>
      <c r="K1183" s="192"/>
      <c r="L1183" s="327"/>
      <c r="M1183" s="192"/>
      <c r="N1183" t="str">
        <f>IFERROR(IF(VLOOKUP(Tb_Activiteiten[[#This Row],[Openstelling]],Tb_Openstelling[],2,0)=1,1,""),"")</f>
        <v/>
      </c>
      <c r="O1183" s="192"/>
      <c r="P1183" s="192"/>
      <c r="Q1183" s="192"/>
      <c r="R1183" s="192"/>
      <c r="S1183" s="192"/>
      <c r="T1183" s="192"/>
      <c r="U1183" s="192"/>
      <c r="V1183" s="192"/>
      <c r="W1183" s="192"/>
      <c r="X1183" s="192"/>
      <c r="Y1183" s="192"/>
      <c r="Z1183" s="192"/>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J1184" s="192"/>
      <c r="K1184" s="192"/>
      <c r="L1184" s="327"/>
      <c r="M1184" s="192"/>
      <c r="N1184" t="str">
        <f>IFERROR(IF(VLOOKUP(Tb_Activiteiten[[#This Row],[Openstelling]],Tb_Openstelling[],2,0)=1,1,""),"")</f>
        <v/>
      </c>
      <c r="O1184" s="192"/>
      <c r="P1184" s="192"/>
      <c r="Q1184" s="192"/>
      <c r="R1184" s="192"/>
      <c r="S1184" s="192"/>
      <c r="T1184" s="192"/>
      <c r="U1184" s="192"/>
      <c r="V1184" s="192"/>
      <c r="W1184" s="192"/>
      <c r="X1184" s="192"/>
      <c r="Y1184" s="192"/>
      <c r="Z1184" s="192"/>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J1185" s="192"/>
      <c r="K1185" s="192"/>
      <c r="L1185" s="327"/>
      <c r="M1185" s="192"/>
      <c r="N1185" t="str">
        <f>IFERROR(IF(VLOOKUP(Tb_Activiteiten[[#This Row],[Openstelling]],Tb_Openstelling[],2,0)=1,1,""),"")</f>
        <v/>
      </c>
      <c r="O1185" s="192"/>
      <c r="P1185" s="192"/>
      <c r="Q1185" s="192"/>
      <c r="R1185" s="192"/>
      <c r="S1185" s="192"/>
      <c r="T1185" s="192"/>
      <c r="U1185" s="192"/>
      <c r="V1185" s="192"/>
      <c r="W1185" s="192"/>
      <c r="X1185" s="192"/>
      <c r="Y1185" s="192"/>
      <c r="Z1185" s="192"/>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J1186" s="192"/>
      <c r="K1186" s="192"/>
      <c r="L1186" s="327"/>
      <c r="M1186" s="192"/>
      <c r="N1186" t="str">
        <f>IFERROR(IF(VLOOKUP(Tb_Activiteiten[[#This Row],[Openstelling]],Tb_Openstelling[],2,0)=1,1,""),"")</f>
        <v/>
      </c>
      <c r="O1186" s="192"/>
      <c r="P1186" s="192"/>
      <c r="Q1186" s="192"/>
      <c r="R1186" s="192"/>
      <c r="S1186" s="192"/>
      <c r="T1186" s="192"/>
      <c r="U1186" s="192"/>
      <c r="V1186" s="192"/>
      <c r="W1186" s="192"/>
      <c r="X1186" s="192"/>
      <c r="Y1186" s="192"/>
      <c r="Z1186" s="192"/>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J1187" s="192"/>
      <c r="K1187" s="192"/>
      <c r="L1187" s="327"/>
      <c r="M1187" s="192"/>
      <c r="N1187" t="str">
        <f>IFERROR(IF(VLOOKUP(Tb_Activiteiten[[#This Row],[Openstelling]],Tb_Openstelling[],2,0)=1,1,""),"")</f>
        <v/>
      </c>
      <c r="O1187" s="192"/>
      <c r="P1187" s="192"/>
      <c r="Q1187" s="192"/>
      <c r="R1187" s="192"/>
      <c r="S1187" s="192"/>
      <c r="T1187" s="192"/>
      <c r="U1187" s="192"/>
      <c r="V1187" s="192"/>
      <c r="W1187" s="192"/>
      <c r="X1187" s="192"/>
      <c r="Y1187" s="192"/>
      <c r="Z1187" s="192"/>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J1188" s="192"/>
      <c r="K1188" s="192"/>
      <c r="L1188" s="327"/>
      <c r="M1188" s="192"/>
      <c r="N1188" t="str">
        <f>IFERROR(IF(VLOOKUP(Tb_Activiteiten[[#This Row],[Openstelling]],Tb_Openstelling[],2,0)=1,1,""),"")</f>
        <v/>
      </c>
      <c r="O1188" s="192"/>
      <c r="P1188" s="192"/>
      <c r="Q1188" s="192"/>
      <c r="R1188" s="192"/>
      <c r="S1188" s="192"/>
      <c r="T1188" s="192"/>
      <c r="U1188" s="192"/>
      <c r="V1188" s="192"/>
      <c r="W1188" s="192"/>
      <c r="X1188" s="192"/>
      <c r="Y1188" s="192"/>
      <c r="Z1188" s="192"/>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J1189" s="192"/>
      <c r="K1189" s="192"/>
      <c r="L1189" s="327"/>
      <c r="M1189" s="192"/>
      <c r="N1189" t="str">
        <f>IFERROR(IF(VLOOKUP(Tb_Activiteiten[[#This Row],[Openstelling]],Tb_Openstelling[],2,0)=1,1,""),"")</f>
        <v/>
      </c>
      <c r="O1189" s="192"/>
      <c r="P1189" s="192"/>
      <c r="Q1189" s="192"/>
      <c r="R1189" s="192"/>
      <c r="S1189" s="192"/>
      <c r="T1189" s="192"/>
      <c r="U1189" s="192"/>
      <c r="V1189" s="192"/>
      <c r="W1189" s="192"/>
      <c r="X1189" s="192"/>
      <c r="Y1189" s="192"/>
      <c r="Z1189" s="192"/>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J1190" s="192"/>
      <c r="K1190" s="192"/>
      <c r="L1190" s="327"/>
      <c r="M1190" s="192"/>
      <c r="N1190" t="str">
        <f>IFERROR(IF(VLOOKUP(Tb_Activiteiten[[#This Row],[Openstelling]],Tb_Openstelling[],2,0)=1,1,""),"")</f>
        <v/>
      </c>
      <c r="O1190" s="192"/>
      <c r="P1190" s="192"/>
      <c r="Q1190" s="192"/>
      <c r="R1190" s="192"/>
      <c r="S1190" s="192"/>
      <c r="T1190" s="192"/>
      <c r="U1190" s="192"/>
      <c r="V1190" s="192"/>
      <c r="W1190" s="192"/>
      <c r="X1190" s="192"/>
      <c r="Y1190" s="192"/>
      <c r="Z1190" s="192"/>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J1191" s="192"/>
      <c r="K1191" s="192"/>
      <c r="L1191" s="327"/>
      <c r="M1191" s="192"/>
      <c r="N1191" t="str">
        <f>IFERROR(IF(VLOOKUP(Tb_Activiteiten[[#This Row],[Openstelling]],Tb_Openstelling[],2,0)=1,1,""),"")</f>
        <v/>
      </c>
      <c r="O1191" s="192"/>
      <c r="P1191" s="192"/>
      <c r="Q1191" s="192"/>
      <c r="R1191" s="192"/>
      <c r="S1191" s="192"/>
      <c r="T1191" s="192"/>
      <c r="U1191" s="192"/>
      <c r="V1191" s="192"/>
      <c r="W1191" s="192"/>
      <c r="X1191" s="192"/>
      <c r="Y1191" s="192"/>
      <c r="Z1191" s="192"/>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J1192" s="192"/>
      <c r="K1192" s="192"/>
      <c r="L1192" s="327"/>
      <c r="M1192" s="192"/>
      <c r="N1192" t="str">
        <f>IFERROR(IF(VLOOKUP(Tb_Activiteiten[[#This Row],[Openstelling]],Tb_Openstelling[],2,0)=1,1,""),"")</f>
        <v/>
      </c>
      <c r="O1192" s="192"/>
      <c r="P1192" s="192"/>
      <c r="Q1192" s="192"/>
      <c r="R1192" s="192"/>
      <c r="S1192" s="192"/>
      <c r="T1192" s="192"/>
      <c r="U1192" s="192"/>
      <c r="V1192" s="192"/>
      <c r="W1192" s="192"/>
      <c r="X1192" s="192"/>
      <c r="Y1192" s="192"/>
      <c r="Z1192" s="192"/>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J1193" s="192"/>
      <c r="K1193" s="192"/>
      <c r="L1193" s="327"/>
      <c r="M1193" s="192"/>
      <c r="N1193" t="str">
        <f>IFERROR(IF(VLOOKUP(Tb_Activiteiten[[#This Row],[Openstelling]],Tb_Openstelling[],2,0)=1,1,""),"")</f>
        <v/>
      </c>
      <c r="O1193" s="192"/>
      <c r="P1193" s="192"/>
      <c r="Q1193" s="192"/>
      <c r="R1193" s="192"/>
      <c r="S1193" s="192"/>
      <c r="T1193" s="192"/>
      <c r="U1193" s="192"/>
      <c r="V1193" s="192"/>
      <c r="W1193" s="192"/>
      <c r="X1193" s="192"/>
      <c r="Y1193" s="192"/>
      <c r="Z1193" s="192"/>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J1194" s="192"/>
      <c r="K1194" s="192"/>
      <c r="L1194" s="327"/>
      <c r="M1194" s="192"/>
      <c r="N1194" t="str">
        <f>IFERROR(IF(VLOOKUP(Tb_Activiteiten[[#This Row],[Openstelling]],Tb_Openstelling[],2,0)=1,1,""),"")</f>
        <v/>
      </c>
      <c r="O1194" s="192"/>
      <c r="P1194" s="192"/>
      <c r="Q1194" s="192"/>
      <c r="R1194" s="192"/>
      <c r="S1194" s="192"/>
      <c r="T1194" s="192"/>
      <c r="U1194" s="192"/>
      <c r="V1194" s="192"/>
      <c r="W1194" s="192"/>
      <c r="X1194" s="192"/>
      <c r="Y1194" s="192"/>
      <c r="Z1194" s="192"/>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J1195" s="192"/>
      <c r="K1195" s="192"/>
      <c r="L1195" s="327"/>
      <c r="M1195" s="192"/>
      <c r="N1195" t="str">
        <f>IFERROR(IF(VLOOKUP(Tb_Activiteiten[[#This Row],[Openstelling]],Tb_Openstelling[],2,0)=1,1,""),"")</f>
        <v/>
      </c>
      <c r="O1195" s="192"/>
      <c r="P1195" s="192"/>
      <c r="Q1195" s="192"/>
      <c r="R1195" s="192"/>
      <c r="S1195" s="192"/>
      <c r="T1195" s="192"/>
      <c r="U1195" s="192"/>
      <c r="V1195" s="192"/>
      <c r="W1195" s="192"/>
      <c r="X1195" s="192"/>
      <c r="Y1195" s="192"/>
      <c r="Z1195" s="192"/>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J1196" s="192"/>
      <c r="K1196" s="192"/>
      <c r="L1196" s="327"/>
      <c r="M1196" s="192"/>
      <c r="N1196" t="str">
        <f>IFERROR(IF(VLOOKUP(Tb_Activiteiten[[#This Row],[Openstelling]],Tb_Openstelling[],2,0)=1,1,""),"")</f>
        <v/>
      </c>
      <c r="O1196" s="192"/>
      <c r="P1196" s="192"/>
      <c r="Q1196" s="192"/>
      <c r="R1196" s="192"/>
      <c r="S1196" s="192"/>
      <c r="T1196" s="192"/>
      <c r="U1196" s="192"/>
      <c r="V1196" s="192"/>
      <c r="W1196" s="192"/>
      <c r="X1196" s="192"/>
      <c r="Y1196" s="192"/>
      <c r="Z1196" s="192"/>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J1197" s="192"/>
      <c r="K1197" s="192"/>
      <c r="L1197" s="327"/>
      <c r="M1197" s="192"/>
      <c r="N1197" t="str">
        <f>IFERROR(IF(VLOOKUP(Tb_Activiteiten[[#This Row],[Openstelling]],Tb_Openstelling[],2,0)=1,1,""),"")</f>
        <v/>
      </c>
      <c r="O1197" s="192"/>
      <c r="P1197" s="192"/>
      <c r="Q1197" s="192"/>
      <c r="R1197" s="192"/>
      <c r="S1197" s="192"/>
      <c r="T1197" s="192"/>
      <c r="U1197" s="192"/>
      <c r="V1197" s="192"/>
      <c r="W1197" s="192"/>
      <c r="X1197" s="192"/>
      <c r="Y1197" s="192"/>
      <c r="Z1197" s="192"/>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J1198" s="192"/>
      <c r="K1198" s="192"/>
      <c r="L1198" s="327"/>
      <c r="M1198" s="192"/>
      <c r="N1198" t="str">
        <f>IFERROR(IF(VLOOKUP(Tb_Activiteiten[[#This Row],[Openstelling]],Tb_Openstelling[],2,0)=1,1,""),"")</f>
        <v/>
      </c>
      <c r="O1198" s="192"/>
      <c r="P1198" s="192"/>
      <c r="Q1198" s="192"/>
      <c r="R1198" s="192"/>
      <c r="S1198" s="192"/>
      <c r="T1198" s="192"/>
      <c r="U1198" s="192"/>
      <c r="V1198" s="192"/>
      <c r="W1198" s="192"/>
      <c r="X1198" s="192"/>
      <c r="Y1198" s="192"/>
      <c r="Z1198" s="192"/>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J1199" s="192"/>
      <c r="K1199" s="192"/>
      <c r="L1199" s="327"/>
      <c r="M1199" s="192"/>
      <c r="N1199" t="str">
        <f>IFERROR(IF(VLOOKUP(Tb_Activiteiten[[#This Row],[Openstelling]],Tb_Openstelling[],2,0)=1,1,""),"")</f>
        <v/>
      </c>
      <c r="O1199" s="192"/>
      <c r="P1199" s="192"/>
      <c r="Q1199" s="192"/>
      <c r="R1199" s="192"/>
      <c r="S1199" s="192"/>
      <c r="T1199" s="192"/>
      <c r="U1199" s="192"/>
      <c r="V1199" s="192"/>
      <c r="W1199" s="192"/>
      <c r="X1199" s="192"/>
      <c r="Y1199" s="192"/>
      <c r="Z1199" s="192"/>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J1200" s="192"/>
      <c r="K1200" s="192"/>
      <c r="L1200" s="327"/>
      <c r="M1200" s="192"/>
      <c r="N1200" t="str">
        <f>IFERROR(IF(VLOOKUP(Tb_Activiteiten[[#This Row],[Openstelling]],Tb_Openstelling[],2,0)=1,1,""),"")</f>
        <v/>
      </c>
      <c r="O1200" s="192"/>
      <c r="P1200" s="192"/>
      <c r="Q1200" s="192"/>
      <c r="R1200" s="192"/>
      <c r="S1200" s="192"/>
      <c r="T1200" s="192"/>
      <c r="U1200" s="192"/>
      <c r="V1200" s="192"/>
      <c r="W1200" s="192"/>
      <c r="X1200" s="192"/>
      <c r="Y1200" s="192"/>
      <c r="Z1200" s="192"/>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J1201" s="192"/>
      <c r="K1201" s="192"/>
      <c r="L1201" s="327"/>
      <c r="M1201" s="192"/>
      <c r="N1201" t="str">
        <f>IFERROR(IF(VLOOKUP(Tb_Activiteiten[[#This Row],[Openstelling]],Tb_Openstelling[],2,0)=1,1,""),"")</f>
        <v/>
      </c>
      <c r="O1201" s="192"/>
      <c r="P1201" s="192"/>
      <c r="Q1201" s="192"/>
      <c r="R1201" s="192"/>
      <c r="S1201" s="192"/>
      <c r="T1201" s="192"/>
      <c r="U1201" s="192"/>
      <c r="V1201" s="192"/>
      <c r="W1201" s="192"/>
      <c r="X1201" s="192"/>
      <c r="Y1201" s="192"/>
      <c r="Z1201" s="192"/>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J1202" s="192"/>
      <c r="K1202" s="192"/>
      <c r="L1202" s="327"/>
      <c r="M1202" s="192"/>
      <c r="N1202" t="str">
        <f>IFERROR(IF(VLOOKUP(Tb_Activiteiten[[#This Row],[Openstelling]],Tb_Openstelling[],2,0)=1,1,""),"")</f>
        <v/>
      </c>
      <c r="O1202" s="192"/>
      <c r="P1202" s="192"/>
      <c r="Q1202" s="192"/>
      <c r="R1202" s="192"/>
      <c r="S1202" s="192"/>
      <c r="T1202" s="192"/>
      <c r="U1202" s="192"/>
      <c r="V1202" s="192"/>
      <c r="W1202" s="192"/>
      <c r="X1202" s="192"/>
      <c r="Y1202" s="192"/>
      <c r="Z1202" s="192"/>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J1203" s="192"/>
      <c r="K1203" s="192"/>
      <c r="L1203" s="327"/>
      <c r="M1203" s="192"/>
      <c r="N1203" t="str">
        <f>IFERROR(IF(VLOOKUP(Tb_Activiteiten[[#This Row],[Openstelling]],Tb_Openstelling[],2,0)=1,1,""),"")</f>
        <v/>
      </c>
      <c r="O1203" s="192"/>
      <c r="P1203" s="192"/>
      <c r="Q1203" s="192"/>
      <c r="R1203" s="192"/>
      <c r="S1203" s="192"/>
      <c r="T1203" s="192"/>
      <c r="U1203" s="192"/>
      <c r="V1203" s="192"/>
      <c r="W1203" s="192"/>
      <c r="X1203" s="192"/>
      <c r="Y1203" s="192"/>
      <c r="Z1203" s="192"/>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J1204" s="192"/>
      <c r="K1204" s="192"/>
      <c r="L1204" s="327"/>
      <c r="M1204" s="192"/>
      <c r="N1204" t="str">
        <f>IFERROR(IF(VLOOKUP(Tb_Activiteiten[[#This Row],[Openstelling]],Tb_Openstelling[],2,0)=1,1,""),"")</f>
        <v/>
      </c>
      <c r="O1204" s="192"/>
      <c r="P1204" s="192"/>
      <c r="Q1204" s="192"/>
      <c r="R1204" s="192"/>
      <c r="S1204" s="192"/>
      <c r="T1204" s="192"/>
      <c r="U1204" s="192"/>
      <c r="V1204" s="192"/>
      <c r="W1204" s="192"/>
      <c r="X1204" s="192"/>
      <c r="Y1204" s="192"/>
      <c r="Z1204" s="192"/>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J1205" s="192"/>
      <c r="K1205" s="192"/>
      <c r="L1205" s="327"/>
      <c r="M1205" s="192"/>
      <c r="N1205" t="str">
        <f>IFERROR(IF(VLOOKUP(Tb_Activiteiten[[#This Row],[Openstelling]],Tb_Openstelling[],2,0)=1,1,""),"")</f>
        <v/>
      </c>
      <c r="O1205" s="192"/>
      <c r="P1205" s="192"/>
      <c r="Q1205" s="192"/>
      <c r="R1205" s="192"/>
      <c r="S1205" s="192"/>
      <c r="T1205" s="192"/>
      <c r="U1205" s="192"/>
      <c r="V1205" s="192"/>
      <c r="W1205" s="192"/>
      <c r="X1205" s="192"/>
      <c r="Y1205" s="192"/>
      <c r="Z1205" s="192"/>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J1206" s="192"/>
      <c r="K1206" s="192"/>
      <c r="L1206" s="327"/>
      <c r="M1206" s="192"/>
      <c r="N1206" t="str">
        <f>IFERROR(IF(VLOOKUP(Tb_Activiteiten[[#This Row],[Openstelling]],Tb_Openstelling[],2,0)=1,1,""),"")</f>
        <v/>
      </c>
      <c r="O1206" s="192"/>
      <c r="P1206" s="192"/>
      <c r="Q1206" s="192"/>
      <c r="R1206" s="192"/>
      <c r="S1206" s="192"/>
      <c r="T1206" s="192"/>
      <c r="U1206" s="192"/>
      <c r="V1206" s="192"/>
      <c r="W1206" s="192"/>
      <c r="X1206" s="192"/>
      <c r="Y1206" s="192"/>
      <c r="Z1206" s="192"/>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J1207" s="192"/>
      <c r="K1207" s="192"/>
      <c r="L1207" s="327"/>
      <c r="M1207" s="192"/>
      <c r="N1207" t="str">
        <f>IFERROR(IF(VLOOKUP(Tb_Activiteiten[[#This Row],[Openstelling]],Tb_Openstelling[],2,0)=1,1,""),"")</f>
        <v/>
      </c>
      <c r="O1207" s="192"/>
      <c r="P1207" s="192"/>
      <c r="Q1207" s="192"/>
      <c r="R1207" s="192"/>
      <c r="S1207" s="192"/>
      <c r="T1207" s="192"/>
      <c r="U1207" s="192"/>
      <c r="V1207" s="192"/>
      <c r="W1207" s="192"/>
      <c r="X1207" s="192"/>
      <c r="Y1207" s="192"/>
      <c r="Z1207" s="192"/>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J1208" s="192"/>
      <c r="K1208" s="192"/>
      <c r="L1208" s="327"/>
      <c r="M1208" s="192"/>
      <c r="N1208" t="str">
        <f>IFERROR(IF(VLOOKUP(Tb_Activiteiten[[#This Row],[Openstelling]],Tb_Openstelling[],2,0)=1,1,""),"")</f>
        <v/>
      </c>
      <c r="O1208" s="192"/>
      <c r="P1208" s="192"/>
      <c r="Q1208" s="192"/>
      <c r="R1208" s="192"/>
      <c r="S1208" s="192"/>
      <c r="T1208" s="192"/>
      <c r="U1208" s="192"/>
      <c r="V1208" s="192"/>
      <c r="W1208" s="192"/>
      <c r="X1208" s="192"/>
      <c r="Y1208" s="192"/>
      <c r="Z1208" s="192"/>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J1209" s="192"/>
      <c r="K1209" s="192"/>
      <c r="L1209" s="327"/>
      <c r="M1209" s="192"/>
      <c r="N1209" t="str">
        <f>IFERROR(IF(VLOOKUP(Tb_Activiteiten[[#This Row],[Openstelling]],Tb_Openstelling[],2,0)=1,1,""),"")</f>
        <v/>
      </c>
      <c r="O1209" s="192"/>
      <c r="P1209" s="192"/>
      <c r="Q1209" s="192"/>
      <c r="R1209" s="192"/>
      <c r="S1209" s="192"/>
      <c r="T1209" s="192"/>
      <c r="U1209" s="192"/>
      <c r="V1209" s="192"/>
      <c r="W1209" s="192"/>
      <c r="X1209" s="192"/>
      <c r="Y1209" s="192"/>
      <c r="Z1209" s="192"/>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J1210" s="192"/>
      <c r="K1210" s="192"/>
      <c r="L1210" s="327"/>
      <c r="M1210" s="192"/>
      <c r="N1210" t="str">
        <f>IFERROR(IF(VLOOKUP(Tb_Activiteiten[[#This Row],[Openstelling]],Tb_Openstelling[],2,0)=1,1,""),"")</f>
        <v/>
      </c>
      <c r="O1210" s="192"/>
      <c r="P1210" s="192"/>
      <c r="Q1210" s="192"/>
      <c r="R1210" s="192"/>
      <c r="S1210" s="192"/>
      <c r="T1210" s="192"/>
      <c r="U1210" s="192"/>
      <c r="V1210" s="192"/>
      <c r="W1210" s="192"/>
      <c r="X1210" s="192"/>
      <c r="Y1210" s="192"/>
      <c r="Z1210" s="192"/>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J1211" s="192"/>
      <c r="K1211" s="192"/>
      <c r="L1211" s="327"/>
      <c r="M1211" s="192"/>
      <c r="N1211" t="str">
        <f>IFERROR(IF(VLOOKUP(Tb_Activiteiten[[#This Row],[Openstelling]],Tb_Openstelling[],2,0)=1,1,""),"")</f>
        <v/>
      </c>
      <c r="O1211" s="192"/>
      <c r="P1211" s="192"/>
      <c r="Q1211" s="192"/>
      <c r="R1211" s="192"/>
      <c r="S1211" s="192"/>
      <c r="T1211" s="192"/>
      <c r="U1211" s="192"/>
      <c r="V1211" s="192"/>
      <c r="W1211" s="192"/>
      <c r="X1211" s="192"/>
      <c r="Y1211" s="192"/>
      <c r="Z1211" s="192"/>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J1212" s="192"/>
      <c r="K1212" s="192"/>
      <c r="L1212" s="327"/>
      <c r="M1212" s="192"/>
      <c r="N1212" t="str">
        <f>IFERROR(IF(VLOOKUP(Tb_Activiteiten[[#This Row],[Openstelling]],Tb_Openstelling[],2,0)=1,1,""),"")</f>
        <v/>
      </c>
      <c r="O1212" s="192"/>
      <c r="P1212" s="192"/>
      <c r="Q1212" s="192"/>
      <c r="R1212" s="192"/>
      <c r="S1212" s="192"/>
      <c r="T1212" s="192"/>
      <c r="U1212" s="192"/>
      <c r="V1212" s="192"/>
      <c r="W1212" s="192"/>
      <c r="X1212" s="192"/>
      <c r="Y1212" s="192"/>
      <c r="Z1212" s="192"/>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J1213" s="192"/>
      <c r="K1213" s="192"/>
      <c r="L1213" s="327"/>
      <c r="M1213" s="192"/>
      <c r="N1213" t="str">
        <f>IFERROR(IF(VLOOKUP(Tb_Activiteiten[[#This Row],[Openstelling]],Tb_Openstelling[],2,0)=1,1,""),"")</f>
        <v/>
      </c>
      <c r="O1213" s="192"/>
      <c r="P1213" s="192"/>
      <c r="Q1213" s="192"/>
      <c r="R1213" s="192"/>
      <c r="S1213" s="192"/>
      <c r="T1213" s="192"/>
      <c r="U1213" s="192"/>
      <c r="V1213" s="192"/>
      <c r="W1213" s="192"/>
      <c r="X1213" s="192"/>
      <c r="Y1213" s="192"/>
      <c r="Z1213" s="192"/>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J1214" s="192"/>
      <c r="K1214" s="192"/>
      <c r="L1214" s="327"/>
      <c r="M1214" s="192"/>
      <c r="N1214" t="str">
        <f>IFERROR(IF(VLOOKUP(Tb_Activiteiten[[#This Row],[Openstelling]],Tb_Openstelling[],2,0)=1,1,""),"")</f>
        <v/>
      </c>
      <c r="O1214" s="192"/>
      <c r="P1214" s="192"/>
      <c r="Q1214" s="192"/>
      <c r="R1214" s="192"/>
      <c r="S1214" s="192"/>
      <c r="T1214" s="192"/>
      <c r="U1214" s="192"/>
      <c r="V1214" s="192"/>
      <c r="W1214" s="192"/>
      <c r="X1214" s="192"/>
      <c r="Y1214" s="192"/>
      <c r="Z1214" s="192"/>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J1215" s="192"/>
      <c r="K1215" s="192"/>
      <c r="L1215" s="327"/>
      <c r="M1215" s="192"/>
      <c r="N1215" t="str">
        <f>IFERROR(IF(VLOOKUP(Tb_Activiteiten[[#This Row],[Openstelling]],Tb_Openstelling[],2,0)=1,1,""),"")</f>
        <v/>
      </c>
      <c r="O1215" s="192"/>
      <c r="P1215" s="192"/>
      <c r="Q1215" s="192"/>
      <c r="R1215" s="192"/>
      <c r="S1215" s="192"/>
      <c r="T1215" s="192"/>
      <c r="U1215" s="192"/>
      <c r="V1215" s="192"/>
      <c r="W1215" s="192"/>
      <c r="X1215" s="192"/>
      <c r="Y1215" s="192"/>
      <c r="Z1215" s="192"/>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J1216" s="192"/>
      <c r="K1216" s="192"/>
      <c r="L1216" s="327"/>
      <c r="M1216" s="192"/>
      <c r="N1216" t="str">
        <f>IFERROR(IF(VLOOKUP(Tb_Activiteiten[[#This Row],[Openstelling]],Tb_Openstelling[],2,0)=1,1,""),"")</f>
        <v/>
      </c>
      <c r="O1216" s="192"/>
      <c r="P1216" s="192"/>
      <c r="Q1216" s="192"/>
      <c r="R1216" s="192"/>
      <c r="S1216" s="192"/>
      <c r="T1216" s="192"/>
      <c r="U1216" s="192"/>
      <c r="V1216" s="192"/>
      <c r="W1216" s="192"/>
      <c r="X1216" s="192"/>
      <c r="Y1216" s="192"/>
      <c r="Z1216" s="192"/>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J1217" s="192"/>
      <c r="K1217" s="192"/>
      <c r="L1217" s="327"/>
      <c r="M1217" s="192"/>
      <c r="N1217" t="str">
        <f>IFERROR(IF(VLOOKUP(Tb_Activiteiten[[#This Row],[Openstelling]],Tb_Openstelling[],2,0)=1,1,""),"")</f>
        <v/>
      </c>
      <c r="O1217" s="192"/>
      <c r="P1217" s="192"/>
      <c r="Q1217" s="192"/>
      <c r="R1217" s="192"/>
      <c r="S1217" s="192"/>
      <c r="T1217" s="192"/>
      <c r="U1217" s="192"/>
      <c r="V1217" s="192"/>
      <c r="W1217" s="192"/>
      <c r="X1217" s="192"/>
      <c r="Y1217" s="192"/>
      <c r="Z1217" s="192"/>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J1218" s="192"/>
      <c r="K1218" s="192"/>
      <c r="L1218" s="327"/>
      <c r="M1218" s="192"/>
      <c r="N1218" t="str">
        <f>IFERROR(IF(VLOOKUP(Tb_Activiteiten[[#This Row],[Openstelling]],Tb_Openstelling[],2,0)=1,1,""),"")</f>
        <v/>
      </c>
      <c r="O1218" s="192"/>
      <c r="P1218" s="192"/>
      <c r="Q1218" s="192"/>
      <c r="R1218" s="192"/>
      <c r="S1218" s="192"/>
      <c r="T1218" s="192"/>
      <c r="U1218" s="192"/>
      <c r="V1218" s="192"/>
      <c r="W1218" s="192"/>
      <c r="X1218" s="192"/>
      <c r="Y1218" s="192"/>
      <c r="Z1218" s="192"/>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J1219" s="192"/>
      <c r="K1219" s="192"/>
      <c r="L1219" s="327"/>
      <c r="M1219" s="192"/>
      <c r="N1219" t="str">
        <f>IFERROR(IF(VLOOKUP(Tb_Activiteiten[[#This Row],[Openstelling]],Tb_Openstelling[],2,0)=1,1,""),"")</f>
        <v/>
      </c>
      <c r="O1219" s="192"/>
      <c r="P1219" s="192"/>
      <c r="Q1219" s="192"/>
      <c r="R1219" s="192"/>
      <c r="S1219" s="192"/>
      <c r="T1219" s="192"/>
      <c r="U1219" s="192"/>
      <c r="V1219" s="192"/>
      <c r="W1219" s="192"/>
      <c r="X1219" s="192"/>
      <c r="Y1219" s="192"/>
      <c r="Z1219" s="192"/>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J1220" s="192"/>
      <c r="K1220" s="192"/>
      <c r="L1220" s="327"/>
      <c r="M1220" s="192"/>
      <c r="N1220" t="str">
        <f>IFERROR(IF(VLOOKUP(Tb_Activiteiten[[#This Row],[Openstelling]],Tb_Openstelling[],2,0)=1,1,""),"")</f>
        <v/>
      </c>
      <c r="O1220" s="192"/>
      <c r="P1220" s="192"/>
      <c r="Q1220" s="192"/>
      <c r="R1220" s="192"/>
      <c r="S1220" s="192"/>
      <c r="T1220" s="192"/>
      <c r="U1220" s="192"/>
      <c r="V1220" s="192"/>
      <c r="W1220" s="192"/>
      <c r="X1220" s="192"/>
      <c r="Y1220" s="192"/>
      <c r="Z1220" s="192"/>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J1221" s="192"/>
      <c r="K1221" s="192"/>
      <c r="L1221" s="327"/>
      <c r="M1221" s="192"/>
      <c r="N1221" t="str">
        <f>IFERROR(IF(VLOOKUP(Tb_Activiteiten[[#This Row],[Openstelling]],Tb_Openstelling[],2,0)=1,1,""),"")</f>
        <v/>
      </c>
      <c r="O1221" s="192"/>
      <c r="P1221" s="192"/>
      <c r="Q1221" s="192"/>
      <c r="R1221" s="192"/>
      <c r="S1221" s="192"/>
      <c r="T1221" s="192"/>
      <c r="U1221" s="192"/>
      <c r="V1221" s="192"/>
      <c r="W1221" s="192"/>
      <c r="X1221" s="192"/>
      <c r="Y1221" s="192"/>
      <c r="Z1221" s="192"/>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J1222" s="192"/>
      <c r="K1222" s="192"/>
      <c r="L1222" s="327"/>
      <c r="M1222" s="192"/>
      <c r="N1222" t="str">
        <f>IFERROR(IF(VLOOKUP(Tb_Activiteiten[[#This Row],[Openstelling]],Tb_Openstelling[],2,0)=1,1,""),"")</f>
        <v/>
      </c>
      <c r="O1222" s="192"/>
      <c r="P1222" s="192"/>
      <c r="Q1222" s="192"/>
      <c r="R1222" s="192"/>
      <c r="S1222" s="192"/>
      <c r="T1222" s="192"/>
      <c r="U1222" s="192"/>
      <c r="V1222" s="192"/>
      <c r="W1222" s="192"/>
      <c r="X1222" s="192"/>
      <c r="Y1222" s="192"/>
      <c r="Z1222" s="192"/>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J1223" s="192"/>
      <c r="K1223" s="192"/>
      <c r="L1223" s="327"/>
      <c r="M1223" s="192"/>
      <c r="N1223" t="str">
        <f>IFERROR(IF(VLOOKUP(Tb_Activiteiten[[#This Row],[Openstelling]],Tb_Openstelling[],2,0)=1,1,""),"")</f>
        <v/>
      </c>
      <c r="O1223" s="192"/>
      <c r="P1223" s="192"/>
      <c r="Q1223" s="192"/>
      <c r="R1223" s="192"/>
      <c r="S1223" s="192"/>
      <c r="T1223" s="192"/>
      <c r="U1223" s="192"/>
      <c r="V1223" s="192"/>
      <c r="W1223" s="192"/>
      <c r="X1223" s="192"/>
      <c r="Y1223" s="192"/>
      <c r="Z1223" s="192"/>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J1224" s="192"/>
      <c r="K1224" s="192"/>
      <c r="L1224" s="327"/>
      <c r="M1224" s="192"/>
      <c r="N1224" t="str">
        <f>IFERROR(IF(VLOOKUP(Tb_Activiteiten[[#This Row],[Openstelling]],Tb_Openstelling[],2,0)=1,1,""),"")</f>
        <v/>
      </c>
      <c r="O1224" s="192"/>
      <c r="P1224" s="192"/>
      <c r="Q1224" s="192"/>
      <c r="R1224" s="192"/>
      <c r="S1224" s="192"/>
      <c r="T1224" s="192"/>
      <c r="U1224" s="192"/>
      <c r="V1224" s="192"/>
      <c r="W1224" s="192"/>
      <c r="X1224" s="192"/>
      <c r="Y1224" s="192"/>
      <c r="Z1224" s="192"/>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J1225" s="192"/>
      <c r="K1225" s="192"/>
      <c r="L1225" s="327"/>
      <c r="M1225" s="192"/>
      <c r="N1225" t="str">
        <f>IFERROR(IF(VLOOKUP(Tb_Activiteiten[[#This Row],[Openstelling]],Tb_Openstelling[],2,0)=1,1,""),"")</f>
        <v/>
      </c>
      <c r="O1225" s="192"/>
      <c r="P1225" s="192"/>
      <c r="Q1225" s="192"/>
      <c r="R1225" s="192"/>
      <c r="S1225" s="192"/>
      <c r="T1225" s="192"/>
      <c r="U1225" s="192"/>
      <c r="V1225" s="192"/>
      <c r="W1225" s="192"/>
      <c r="X1225" s="192"/>
      <c r="Y1225" s="192"/>
      <c r="Z1225" s="192"/>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J1226" s="192"/>
      <c r="K1226" s="192"/>
      <c r="L1226" s="327"/>
      <c r="M1226" s="192"/>
      <c r="N1226" t="str">
        <f>IFERROR(IF(VLOOKUP(Tb_Activiteiten[[#This Row],[Openstelling]],Tb_Openstelling[],2,0)=1,1,""),"")</f>
        <v/>
      </c>
      <c r="O1226" s="192"/>
      <c r="P1226" s="192"/>
      <c r="Q1226" s="192"/>
      <c r="R1226" s="192"/>
      <c r="S1226" s="192"/>
      <c r="T1226" s="192"/>
      <c r="U1226" s="192"/>
      <c r="V1226" s="192"/>
      <c r="W1226" s="192"/>
      <c r="X1226" s="192"/>
      <c r="Y1226" s="192"/>
      <c r="Z1226" s="192"/>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J1227" s="192"/>
      <c r="K1227" s="192"/>
      <c r="L1227" s="327"/>
      <c r="M1227" s="192"/>
      <c r="N1227" t="str">
        <f>IFERROR(IF(VLOOKUP(Tb_Activiteiten[[#This Row],[Openstelling]],Tb_Openstelling[],2,0)=1,1,""),"")</f>
        <v/>
      </c>
      <c r="O1227" s="192"/>
      <c r="P1227" s="192"/>
      <c r="Q1227" s="192"/>
      <c r="R1227" s="192"/>
      <c r="S1227" s="192"/>
      <c r="T1227" s="192"/>
      <c r="U1227" s="192"/>
      <c r="V1227" s="192"/>
      <c r="W1227" s="192"/>
      <c r="X1227" s="192"/>
      <c r="Y1227" s="192"/>
      <c r="Z1227" s="192"/>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J1228" s="192"/>
      <c r="K1228" s="192"/>
      <c r="L1228" s="327"/>
      <c r="M1228" s="192"/>
      <c r="N1228" t="str">
        <f>IFERROR(IF(VLOOKUP(Tb_Activiteiten[[#This Row],[Openstelling]],Tb_Openstelling[],2,0)=1,1,""),"")</f>
        <v/>
      </c>
      <c r="O1228" s="192"/>
      <c r="P1228" s="192"/>
      <c r="Q1228" s="192"/>
      <c r="R1228" s="192"/>
      <c r="S1228" s="192"/>
      <c r="T1228" s="192"/>
      <c r="U1228" s="192"/>
      <c r="V1228" s="192"/>
      <c r="W1228" s="192"/>
      <c r="X1228" s="192"/>
      <c r="Y1228" s="192"/>
      <c r="Z1228" s="192"/>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J1229" s="192"/>
      <c r="K1229" s="192"/>
      <c r="L1229" s="327"/>
      <c r="M1229" s="192"/>
      <c r="N1229" t="str">
        <f>IFERROR(IF(VLOOKUP(Tb_Activiteiten[[#This Row],[Openstelling]],Tb_Openstelling[],2,0)=1,1,""),"")</f>
        <v/>
      </c>
      <c r="O1229" s="192"/>
      <c r="P1229" s="192"/>
      <c r="Q1229" s="192"/>
      <c r="R1229" s="192"/>
      <c r="S1229" s="192"/>
      <c r="T1229" s="192"/>
      <c r="U1229" s="192"/>
      <c r="V1229" s="192"/>
      <c r="W1229" s="192"/>
      <c r="X1229" s="192"/>
      <c r="Y1229" s="192"/>
      <c r="Z1229" s="192"/>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J1230" s="192"/>
      <c r="K1230" s="192"/>
      <c r="L1230" s="327"/>
      <c r="M1230" s="192"/>
      <c r="N1230" t="str">
        <f>IFERROR(IF(VLOOKUP(Tb_Activiteiten[[#This Row],[Openstelling]],Tb_Openstelling[],2,0)=1,1,""),"")</f>
        <v/>
      </c>
      <c r="O1230" s="192"/>
      <c r="P1230" s="192"/>
      <c r="Q1230" s="192"/>
      <c r="R1230" s="192"/>
      <c r="S1230" s="192"/>
      <c r="T1230" s="192"/>
      <c r="U1230" s="192"/>
      <c r="V1230" s="192"/>
      <c r="W1230" s="192"/>
      <c r="X1230" s="192"/>
      <c r="Y1230" s="192"/>
      <c r="Z1230" s="192"/>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J1231" s="192"/>
      <c r="K1231" s="192"/>
      <c r="L1231" s="327"/>
      <c r="M1231" s="192"/>
      <c r="N1231" t="str">
        <f>IFERROR(IF(VLOOKUP(Tb_Activiteiten[[#This Row],[Openstelling]],Tb_Openstelling[],2,0)=1,1,""),"")</f>
        <v/>
      </c>
      <c r="O1231" s="192"/>
      <c r="P1231" s="192"/>
      <c r="Q1231" s="192"/>
      <c r="R1231" s="192"/>
      <c r="S1231" s="192"/>
      <c r="T1231" s="192"/>
      <c r="U1231" s="192"/>
      <c r="V1231" s="192"/>
      <c r="W1231" s="192"/>
      <c r="X1231" s="192"/>
      <c r="Y1231" s="192"/>
      <c r="Z1231" s="192"/>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J1232" s="192"/>
      <c r="K1232" s="192"/>
      <c r="L1232" s="327"/>
      <c r="M1232" s="192"/>
      <c r="N1232" t="str">
        <f>IFERROR(IF(VLOOKUP(Tb_Activiteiten[[#This Row],[Openstelling]],Tb_Openstelling[],2,0)=1,1,""),"")</f>
        <v/>
      </c>
      <c r="O1232" s="192"/>
      <c r="P1232" s="192"/>
      <c r="Q1232" s="192"/>
      <c r="R1232" s="192"/>
      <c r="S1232" s="192"/>
      <c r="T1232" s="192"/>
      <c r="U1232" s="192"/>
      <c r="V1232" s="192"/>
      <c r="W1232" s="192"/>
      <c r="X1232" s="192"/>
      <c r="Y1232" s="192"/>
      <c r="Z1232" s="192"/>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J1233" s="192"/>
      <c r="K1233" s="192"/>
      <c r="L1233" s="327"/>
      <c r="M1233" s="192"/>
      <c r="N1233" t="str">
        <f>IFERROR(IF(VLOOKUP(Tb_Activiteiten[[#This Row],[Openstelling]],Tb_Openstelling[],2,0)=1,1,""),"")</f>
        <v/>
      </c>
      <c r="O1233" s="192"/>
      <c r="P1233" s="192"/>
      <c r="Q1233" s="192"/>
      <c r="R1233" s="192"/>
      <c r="S1233" s="192"/>
      <c r="T1233" s="192"/>
      <c r="U1233" s="192"/>
      <c r="V1233" s="192"/>
      <c r="W1233" s="192"/>
      <c r="X1233" s="192"/>
      <c r="Y1233" s="192"/>
      <c r="Z1233" s="192"/>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J1234" s="192"/>
      <c r="K1234" s="192"/>
      <c r="L1234" s="327"/>
      <c r="M1234" s="192"/>
      <c r="N1234" t="str">
        <f>IFERROR(IF(VLOOKUP(Tb_Activiteiten[[#This Row],[Openstelling]],Tb_Openstelling[],2,0)=1,1,""),"")</f>
        <v/>
      </c>
      <c r="O1234" s="192"/>
      <c r="P1234" s="192"/>
      <c r="Q1234" s="192"/>
      <c r="R1234" s="192"/>
      <c r="S1234" s="192"/>
      <c r="T1234" s="192"/>
      <c r="U1234" s="192"/>
      <c r="V1234" s="192"/>
      <c r="W1234" s="192"/>
      <c r="X1234" s="192"/>
      <c r="Y1234" s="192"/>
      <c r="Z1234" s="192"/>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J1235" s="192"/>
      <c r="K1235" s="192"/>
      <c r="L1235" s="327"/>
      <c r="M1235" s="192"/>
      <c r="N1235" t="str">
        <f>IFERROR(IF(VLOOKUP(Tb_Activiteiten[[#This Row],[Openstelling]],Tb_Openstelling[],2,0)=1,1,""),"")</f>
        <v/>
      </c>
      <c r="O1235" s="192"/>
      <c r="P1235" s="192"/>
      <c r="Q1235" s="192"/>
      <c r="R1235" s="192"/>
      <c r="S1235" s="192"/>
      <c r="T1235" s="192"/>
      <c r="U1235" s="192"/>
      <c r="V1235" s="192"/>
      <c r="W1235" s="192"/>
      <c r="X1235" s="192"/>
      <c r="Y1235" s="192"/>
      <c r="Z1235" s="192"/>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J1236" s="192"/>
      <c r="K1236" s="192"/>
      <c r="L1236" s="327"/>
      <c r="M1236" s="192"/>
      <c r="N1236" t="str">
        <f>IFERROR(IF(VLOOKUP(Tb_Activiteiten[[#This Row],[Openstelling]],Tb_Openstelling[],2,0)=1,1,""),"")</f>
        <v/>
      </c>
      <c r="O1236" s="192"/>
      <c r="P1236" s="192"/>
      <c r="Q1236" s="192"/>
      <c r="R1236" s="192"/>
      <c r="S1236" s="192"/>
      <c r="T1236" s="192"/>
      <c r="U1236" s="192"/>
      <c r="V1236" s="192"/>
      <c r="W1236" s="192"/>
      <c r="X1236" s="192"/>
      <c r="Y1236" s="192"/>
      <c r="Z1236" s="192"/>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J1237" s="192"/>
      <c r="K1237" s="192"/>
      <c r="L1237" s="327"/>
      <c r="M1237" s="192"/>
      <c r="N1237" t="str">
        <f>IFERROR(IF(VLOOKUP(Tb_Activiteiten[[#This Row],[Openstelling]],Tb_Openstelling[],2,0)=1,1,""),"")</f>
        <v/>
      </c>
      <c r="O1237" s="192"/>
      <c r="P1237" s="192"/>
      <c r="Q1237" s="192"/>
      <c r="R1237" s="192"/>
      <c r="S1237" s="192"/>
      <c r="T1237" s="192"/>
      <c r="U1237" s="192"/>
      <c r="V1237" s="192"/>
      <c r="W1237" s="192"/>
      <c r="X1237" s="192"/>
      <c r="Y1237" s="192"/>
      <c r="Z1237" s="192"/>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J1238" s="192"/>
      <c r="K1238" s="192"/>
      <c r="L1238" s="327"/>
      <c r="M1238" s="192"/>
      <c r="N1238" t="str">
        <f>IFERROR(IF(VLOOKUP(Tb_Activiteiten[[#This Row],[Openstelling]],Tb_Openstelling[],2,0)=1,1,""),"")</f>
        <v/>
      </c>
      <c r="O1238" s="192"/>
      <c r="P1238" s="192"/>
      <c r="Q1238" s="192"/>
      <c r="R1238" s="192"/>
      <c r="S1238" s="192"/>
      <c r="T1238" s="192"/>
      <c r="U1238" s="192"/>
      <c r="V1238" s="192"/>
      <c r="W1238" s="192"/>
      <c r="X1238" s="192"/>
      <c r="Y1238" s="192"/>
      <c r="Z1238" s="192"/>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J1239" s="192"/>
      <c r="K1239" s="192"/>
      <c r="L1239" s="327"/>
      <c r="M1239" s="192"/>
      <c r="N1239" t="str">
        <f>IFERROR(IF(VLOOKUP(Tb_Activiteiten[[#This Row],[Openstelling]],Tb_Openstelling[],2,0)=1,1,""),"")</f>
        <v/>
      </c>
      <c r="O1239" s="192"/>
      <c r="P1239" s="192"/>
      <c r="Q1239" s="192"/>
      <c r="R1239" s="192"/>
      <c r="S1239" s="192"/>
      <c r="T1239" s="192"/>
      <c r="U1239" s="192"/>
      <c r="V1239" s="192"/>
      <c r="W1239" s="192"/>
      <c r="X1239" s="192"/>
      <c r="Y1239" s="192"/>
      <c r="Z1239" s="192"/>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J1240" s="192"/>
      <c r="K1240" s="192"/>
      <c r="L1240" s="327"/>
      <c r="M1240" s="192"/>
      <c r="N1240" t="str">
        <f>IFERROR(IF(VLOOKUP(Tb_Activiteiten[[#This Row],[Openstelling]],Tb_Openstelling[],2,0)=1,1,""),"")</f>
        <v/>
      </c>
      <c r="O1240" s="192"/>
      <c r="P1240" s="192"/>
      <c r="Q1240" s="192"/>
      <c r="R1240" s="192"/>
      <c r="S1240" s="192"/>
      <c r="T1240" s="192"/>
      <c r="U1240" s="192"/>
      <c r="V1240" s="192"/>
      <c r="W1240" s="192"/>
      <c r="X1240" s="192"/>
      <c r="Y1240" s="192"/>
      <c r="Z1240" s="192"/>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J1241" s="192"/>
      <c r="K1241" s="192"/>
      <c r="L1241" s="327"/>
      <c r="M1241" s="192"/>
      <c r="N1241" t="str">
        <f>IFERROR(IF(VLOOKUP(Tb_Activiteiten[[#This Row],[Openstelling]],Tb_Openstelling[],2,0)=1,1,""),"")</f>
        <v/>
      </c>
      <c r="O1241" s="192"/>
      <c r="P1241" s="192"/>
      <c r="Q1241" s="192"/>
      <c r="R1241" s="192"/>
      <c r="S1241" s="192"/>
      <c r="T1241" s="192"/>
      <c r="U1241" s="192"/>
      <c r="V1241" s="192"/>
      <c r="W1241" s="192"/>
      <c r="X1241" s="192"/>
      <c r="Y1241" s="192"/>
      <c r="Z1241" s="192"/>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J1242" s="192"/>
      <c r="K1242" s="192"/>
      <c r="L1242" s="327"/>
      <c r="M1242" s="192"/>
      <c r="N1242" t="str">
        <f>IFERROR(IF(VLOOKUP(Tb_Activiteiten[[#This Row],[Openstelling]],Tb_Openstelling[],2,0)=1,1,""),"")</f>
        <v/>
      </c>
      <c r="O1242" s="192"/>
      <c r="P1242" s="192"/>
      <c r="Q1242" s="192"/>
      <c r="R1242" s="192"/>
      <c r="S1242" s="192"/>
      <c r="T1242" s="192"/>
      <c r="U1242" s="192"/>
      <c r="V1242" s="192"/>
      <c r="W1242" s="192"/>
      <c r="X1242" s="192"/>
      <c r="Y1242" s="192"/>
      <c r="Z1242" s="192"/>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J1243" s="192"/>
      <c r="K1243" s="192"/>
      <c r="L1243" s="327"/>
      <c r="M1243" s="192"/>
      <c r="N1243" t="str">
        <f>IFERROR(IF(VLOOKUP(Tb_Activiteiten[[#This Row],[Openstelling]],Tb_Openstelling[],2,0)=1,1,""),"")</f>
        <v/>
      </c>
      <c r="O1243" s="192"/>
      <c r="P1243" s="192"/>
      <c r="Q1243" s="192"/>
      <c r="R1243" s="192"/>
      <c r="S1243" s="192"/>
      <c r="T1243" s="192"/>
      <c r="U1243" s="192"/>
      <c r="V1243" s="192"/>
      <c r="W1243" s="192"/>
      <c r="X1243" s="192"/>
      <c r="Y1243" s="192"/>
      <c r="Z1243" s="192"/>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J1244" s="192"/>
      <c r="K1244" s="192"/>
      <c r="L1244" s="327"/>
      <c r="M1244" s="192"/>
      <c r="N1244" t="str">
        <f>IFERROR(IF(VLOOKUP(Tb_Activiteiten[[#This Row],[Openstelling]],Tb_Openstelling[],2,0)=1,1,""),"")</f>
        <v/>
      </c>
      <c r="O1244" s="192"/>
      <c r="P1244" s="192"/>
      <c r="Q1244" s="192"/>
      <c r="R1244" s="192"/>
      <c r="S1244" s="192"/>
      <c r="T1244" s="192"/>
      <c r="U1244" s="192"/>
      <c r="V1244" s="192"/>
      <c r="W1244" s="192"/>
      <c r="X1244" s="192"/>
      <c r="Y1244" s="192"/>
      <c r="Z1244" s="192"/>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J1245" s="192"/>
      <c r="K1245" s="192"/>
      <c r="L1245" s="327"/>
      <c r="M1245" s="192"/>
      <c r="N1245" t="str">
        <f>IFERROR(IF(VLOOKUP(Tb_Activiteiten[[#This Row],[Openstelling]],Tb_Openstelling[],2,0)=1,1,""),"")</f>
        <v/>
      </c>
      <c r="O1245" s="192"/>
      <c r="P1245" s="192"/>
      <c r="Q1245" s="192"/>
      <c r="R1245" s="192"/>
      <c r="S1245" s="192"/>
      <c r="T1245" s="192"/>
      <c r="U1245" s="192"/>
      <c r="V1245" s="192"/>
      <c r="W1245" s="192"/>
      <c r="X1245" s="192"/>
      <c r="Y1245" s="192"/>
      <c r="Z1245" s="192"/>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J1246" s="192"/>
      <c r="K1246" s="192"/>
      <c r="L1246" s="327"/>
      <c r="M1246" s="192"/>
      <c r="N1246" t="str">
        <f>IFERROR(IF(VLOOKUP(Tb_Activiteiten[[#This Row],[Openstelling]],Tb_Openstelling[],2,0)=1,1,""),"")</f>
        <v/>
      </c>
      <c r="O1246" s="192"/>
      <c r="P1246" s="192"/>
      <c r="Q1246" s="192"/>
      <c r="R1246" s="192"/>
      <c r="S1246" s="192"/>
      <c r="T1246" s="192"/>
      <c r="U1246" s="192"/>
      <c r="V1246" s="192"/>
      <c r="W1246" s="192"/>
      <c r="X1246" s="192"/>
      <c r="Y1246" s="192"/>
      <c r="Z1246" s="192"/>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J1247" s="192"/>
      <c r="K1247" s="192"/>
      <c r="L1247" s="327"/>
      <c r="M1247" s="192"/>
      <c r="N1247" t="str">
        <f>IFERROR(IF(VLOOKUP(Tb_Activiteiten[[#This Row],[Openstelling]],Tb_Openstelling[],2,0)=1,1,""),"")</f>
        <v/>
      </c>
      <c r="O1247" s="192"/>
      <c r="P1247" s="192"/>
      <c r="Q1247" s="192"/>
      <c r="R1247" s="192"/>
      <c r="S1247" s="192"/>
      <c r="T1247" s="192"/>
      <c r="U1247" s="192"/>
      <c r="V1247" s="192"/>
      <c r="W1247" s="192"/>
      <c r="X1247" s="192"/>
      <c r="Y1247" s="192"/>
      <c r="Z1247" s="192"/>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J1248" s="192"/>
      <c r="K1248" s="192"/>
      <c r="L1248" s="327"/>
      <c r="M1248" s="192"/>
      <c r="N1248" t="str">
        <f>IFERROR(IF(VLOOKUP(Tb_Activiteiten[[#This Row],[Openstelling]],Tb_Openstelling[],2,0)=1,1,""),"")</f>
        <v/>
      </c>
      <c r="O1248" s="192"/>
      <c r="P1248" s="192"/>
      <c r="Q1248" s="192"/>
      <c r="R1248" s="192"/>
      <c r="S1248" s="192"/>
      <c r="T1248" s="192"/>
      <c r="U1248" s="192"/>
      <c r="V1248" s="192"/>
      <c r="W1248" s="192"/>
      <c r="X1248" s="192"/>
      <c r="Y1248" s="192"/>
      <c r="Z1248" s="192"/>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J1249" s="192"/>
      <c r="K1249" s="192"/>
      <c r="L1249" s="327"/>
      <c r="M1249" s="192"/>
      <c r="N1249" t="str">
        <f>IFERROR(IF(VLOOKUP(Tb_Activiteiten[[#This Row],[Openstelling]],Tb_Openstelling[],2,0)=1,1,""),"")</f>
        <v/>
      </c>
      <c r="O1249" s="192"/>
      <c r="P1249" s="192"/>
      <c r="Q1249" s="192"/>
      <c r="R1249" s="192"/>
      <c r="S1249" s="192"/>
      <c r="T1249" s="192"/>
      <c r="U1249" s="192"/>
      <c r="V1249" s="192"/>
      <c r="W1249" s="192"/>
      <c r="X1249" s="192"/>
      <c r="Y1249" s="192"/>
      <c r="Z1249" s="192"/>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J1250" s="192"/>
      <c r="K1250" s="192"/>
      <c r="L1250" s="327"/>
      <c r="M1250" s="192"/>
      <c r="N1250" t="str">
        <f>IFERROR(IF(VLOOKUP(Tb_Activiteiten[[#This Row],[Openstelling]],Tb_Openstelling[],2,0)=1,1,""),"")</f>
        <v/>
      </c>
      <c r="O1250" s="192"/>
      <c r="P1250" s="192"/>
      <c r="Q1250" s="192"/>
      <c r="R1250" s="192"/>
      <c r="S1250" s="192"/>
      <c r="T1250" s="192"/>
      <c r="U1250" s="192"/>
      <c r="V1250" s="192"/>
      <c r="W1250" s="192"/>
      <c r="X1250" s="192"/>
      <c r="Y1250" s="192"/>
      <c r="Z1250" s="192"/>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J1251" s="192"/>
      <c r="K1251" s="192"/>
      <c r="L1251" s="327"/>
      <c r="M1251" s="192"/>
      <c r="N1251" t="str">
        <f>IFERROR(IF(VLOOKUP(Tb_Activiteiten[[#This Row],[Openstelling]],Tb_Openstelling[],2,0)=1,1,""),"")</f>
        <v/>
      </c>
      <c r="O1251" s="192"/>
      <c r="P1251" s="192"/>
      <c r="Q1251" s="192"/>
      <c r="R1251" s="192"/>
      <c r="S1251" s="192"/>
      <c r="T1251" s="192"/>
      <c r="U1251" s="192"/>
      <c r="V1251" s="192"/>
      <c r="W1251" s="192"/>
      <c r="X1251" s="192"/>
      <c r="Y1251" s="192"/>
      <c r="Z1251" s="192"/>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J1252" s="192"/>
      <c r="K1252" s="192"/>
      <c r="L1252" s="327"/>
      <c r="M1252" s="192"/>
      <c r="N1252" t="str">
        <f>IFERROR(IF(VLOOKUP(Tb_Activiteiten[[#This Row],[Openstelling]],Tb_Openstelling[],2,0)=1,1,""),"")</f>
        <v/>
      </c>
      <c r="O1252" s="192"/>
      <c r="P1252" s="192"/>
      <c r="Q1252" s="192"/>
      <c r="R1252" s="192"/>
      <c r="S1252" s="192"/>
      <c r="T1252" s="192"/>
      <c r="U1252" s="192"/>
      <c r="V1252" s="192"/>
      <c r="W1252" s="192"/>
      <c r="X1252" s="192"/>
      <c r="Y1252" s="192"/>
      <c r="Z1252" s="192"/>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J1253" s="192"/>
      <c r="K1253" s="192"/>
      <c r="L1253" s="327"/>
      <c r="M1253" s="192"/>
      <c r="N1253" t="str">
        <f>IFERROR(IF(VLOOKUP(Tb_Activiteiten[[#This Row],[Openstelling]],Tb_Openstelling[],2,0)=1,1,""),"")</f>
        <v/>
      </c>
      <c r="O1253" s="192"/>
      <c r="P1253" s="192"/>
      <c r="Q1253" s="192"/>
      <c r="R1253" s="192"/>
      <c r="S1253" s="192"/>
      <c r="T1253" s="192"/>
      <c r="U1253" s="192"/>
      <c r="V1253" s="192"/>
      <c r="W1253" s="192"/>
      <c r="X1253" s="192"/>
      <c r="Y1253" s="192"/>
      <c r="Z1253" s="192"/>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J1254" s="192"/>
      <c r="K1254" s="192"/>
      <c r="L1254" s="327"/>
      <c r="M1254" s="192"/>
      <c r="N1254" t="str">
        <f>IFERROR(IF(VLOOKUP(Tb_Activiteiten[[#This Row],[Openstelling]],Tb_Openstelling[],2,0)=1,1,""),"")</f>
        <v/>
      </c>
      <c r="O1254" s="192"/>
      <c r="P1254" s="192"/>
      <c r="Q1254" s="192"/>
      <c r="R1254" s="192"/>
      <c r="S1254" s="192"/>
      <c r="T1254" s="192"/>
      <c r="U1254" s="192"/>
      <c r="V1254" s="192"/>
      <c r="W1254" s="192"/>
      <c r="X1254" s="192"/>
      <c r="Y1254" s="192"/>
      <c r="Z1254" s="192"/>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J1255" s="192"/>
      <c r="K1255" s="192"/>
      <c r="L1255" s="327"/>
      <c r="M1255" s="192"/>
      <c r="N1255" t="str">
        <f>IFERROR(IF(VLOOKUP(Tb_Activiteiten[[#This Row],[Openstelling]],Tb_Openstelling[],2,0)=1,1,""),"")</f>
        <v/>
      </c>
      <c r="O1255" s="192"/>
      <c r="P1255" s="192"/>
      <c r="Q1255" s="192"/>
      <c r="R1255" s="192"/>
      <c r="S1255" s="192"/>
      <c r="T1255" s="192"/>
      <c r="U1255" s="192"/>
      <c r="V1255" s="192"/>
      <c r="W1255" s="192"/>
      <c r="X1255" s="192"/>
      <c r="Y1255" s="192"/>
      <c r="Z1255" s="192"/>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J1256" s="192"/>
      <c r="K1256" s="192"/>
      <c r="L1256" s="327"/>
      <c r="M1256" s="192"/>
      <c r="N1256" t="str">
        <f>IFERROR(IF(VLOOKUP(Tb_Activiteiten[[#This Row],[Openstelling]],Tb_Openstelling[],2,0)=1,1,""),"")</f>
        <v/>
      </c>
      <c r="O1256" s="192"/>
      <c r="P1256" s="192"/>
      <c r="Q1256" s="192"/>
      <c r="R1256" s="192"/>
      <c r="S1256" s="192"/>
      <c r="T1256" s="192"/>
      <c r="U1256" s="192"/>
      <c r="V1256" s="192"/>
      <c r="W1256" s="192"/>
      <c r="X1256" s="192"/>
      <c r="Y1256" s="192"/>
      <c r="Z1256" s="192"/>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J1257" s="192"/>
      <c r="K1257" s="192"/>
      <c r="L1257" s="327"/>
      <c r="M1257" s="192"/>
      <c r="N1257" t="str">
        <f>IFERROR(IF(VLOOKUP(Tb_Activiteiten[[#This Row],[Openstelling]],Tb_Openstelling[],2,0)=1,1,""),"")</f>
        <v/>
      </c>
      <c r="O1257" s="192"/>
      <c r="P1257" s="192"/>
      <c r="Q1257" s="192"/>
      <c r="R1257" s="192"/>
      <c r="S1257" s="192"/>
      <c r="T1257" s="192"/>
      <c r="U1257" s="192"/>
      <c r="V1257" s="192"/>
      <c r="W1257" s="192"/>
      <c r="X1257" s="192"/>
      <c r="Y1257" s="192"/>
      <c r="Z1257" s="192"/>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J1258" s="192"/>
      <c r="K1258" s="192"/>
      <c r="L1258" s="327"/>
      <c r="M1258" s="192"/>
      <c r="N1258" t="str">
        <f>IFERROR(IF(VLOOKUP(Tb_Activiteiten[[#This Row],[Openstelling]],Tb_Openstelling[],2,0)=1,1,""),"")</f>
        <v/>
      </c>
      <c r="O1258" s="192"/>
      <c r="P1258" s="192"/>
      <c r="Q1258" s="192"/>
      <c r="R1258" s="192"/>
      <c r="S1258" s="192"/>
      <c r="T1258" s="192"/>
      <c r="U1258" s="192"/>
      <c r="V1258" s="192"/>
      <c r="W1258" s="192"/>
      <c r="X1258" s="192"/>
      <c r="Y1258" s="192"/>
      <c r="Z1258" s="192"/>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J1259" s="192"/>
      <c r="K1259" s="192"/>
      <c r="L1259" s="327"/>
      <c r="M1259" s="192"/>
      <c r="N1259" t="str">
        <f>IFERROR(IF(VLOOKUP(Tb_Activiteiten[[#This Row],[Openstelling]],Tb_Openstelling[],2,0)=1,1,""),"")</f>
        <v/>
      </c>
      <c r="O1259" s="192"/>
      <c r="P1259" s="192"/>
      <c r="Q1259" s="192"/>
      <c r="R1259" s="192"/>
      <c r="S1259" s="192"/>
      <c r="T1259" s="192"/>
      <c r="U1259" s="192"/>
      <c r="V1259" s="192"/>
      <c r="W1259" s="192"/>
      <c r="X1259" s="192"/>
      <c r="Y1259" s="192"/>
      <c r="Z1259" s="192"/>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J1260" s="192"/>
      <c r="K1260" s="192"/>
      <c r="L1260" s="327"/>
      <c r="M1260" s="192"/>
      <c r="N1260" t="str">
        <f>IFERROR(IF(VLOOKUP(Tb_Activiteiten[[#This Row],[Openstelling]],Tb_Openstelling[],2,0)=1,1,""),"")</f>
        <v/>
      </c>
      <c r="O1260" s="192"/>
      <c r="P1260" s="192"/>
      <c r="Q1260" s="192"/>
      <c r="R1260" s="192"/>
      <c r="S1260" s="192"/>
      <c r="T1260" s="192"/>
      <c r="U1260" s="192"/>
      <c r="V1260" s="192"/>
      <c r="W1260" s="192"/>
      <c r="X1260" s="192"/>
      <c r="Y1260" s="192"/>
      <c r="Z1260" s="192"/>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J1261" s="192"/>
      <c r="K1261" s="192"/>
      <c r="L1261" s="327"/>
      <c r="M1261" s="192"/>
      <c r="N1261" t="str">
        <f>IFERROR(IF(VLOOKUP(Tb_Activiteiten[[#This Row],[Openstelling]],Tb_Openstelling[],2,0)=1,1,""),"")</f>
        <v/>
      </c>
      <c r="O1261" s="192"/>
      <c r="P1261" s="192"/>
      <c r="Q1261" s="192"/>
      <c r="R1261" s="192"/>
      <c r="S1261" s="192"/>
      <c r="T1261" s="192"/>
      <c r="U1261" s="192"/>
      <c r="V1261" s="192"/>
      <c r="W1261" s="192"/>
      <c r="X1261" s="192"/>
      <c r="Y1261" s="192"/>
      <c r="Z1261" s="192"/>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J1262" s="192"/>
      <c r="K1262" s="192"/>
      <c r="L1262" s="327"/>
      <c r="M1262" s="192"/>
      <c r="N1262" t="str">
        <f>IFERROR(IF(VLOOKUP(Tb_Activiteiten[[#This Row],[Openstelling]],Tb_Openstelling[],2,0)=1,1,""),"")</f>
        <v/>
      </c>
      <c r="O1262" s="192"/>
      <c r="P1262" s="192"/>
      <c r="Q1262" s="192"/>
      <c r="R1262" s="192"/>
      <c r="S1262" s="192"/>
      <c r="T1262" s="192"/>
      <c r="U1262" s="192"/>
      <c r="V1262" s="192"/>
      <c r="W1262" s="192"/>
      <c r="X1262" s="192"/>
      <c r="Y1262" s="192"/>
      <c r="Z1262" s="192"/>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J1263" s="192"/>
      <c r="K1263" s="192"/>
      <c r="L1263" s="327"/>
      <c r="M1263" s="192"/>
      <c r="N1263" t="str">
        <f>IFERROR(IF(VLOOKUP(Tb_Activiteiten[[#This Row],[Openstelling]],Tb_Openstelling[],2,0)=1,1,""),"")</f>
        <v/>
      </c>
      <c r="O1263" s="192"/>
      <c r="P1263" s="192"/>
      <c r="Q1263" s="192"/>
      <c r="R1263" s="192"/>
      <c r="S1263" s="192"/>
      <c r="T1263" s="192"/>
      <c r="U1263" s="192"/>
      <c r="V1263" s="192"/>
      <c r="W1263" s="192"/>
      <c r="X1263" s="192"/>
      <c r="Y1263" s="192"/>
      <c r="Z1263" s="192"/>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J1264" s="192"/>
      <c r="K1264" s="192"/>
      <c r="L1264" s="327"/>
      <c r="M1264" s="192"/>
      <c r="N1264" t="str">
        <f>IFERROR(IF(VLOOKUP(Tb_Activiteiten[[#This Row],[Openstelling]],Tb_Openstelling[],2,0)=1,1,""),"")</f>
        <v/>
      </c>
      <c r="O1264" s="192"/>
      <c r="P1264" s="192"/>
      <c r="Q1264" s="192"/>
      <c r="R1264" s="192"/>
      <c r="S1264" s="192"/>
      <c r="T1264" s="192"/>
      <c r="U1264" s="192"/>
      <c r="V1264" s="192"/>
      <c r="W1264" s="192"/>
      <c r="X1264" s="192"/>
      <c r="Y1264" s="192"/>
      <c r="Z1264" s="192"/>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J1265" s="192"/>
      <c r="K1265" s="192"/>
      <c r="L1265" s="327"/>
      <c r="M1265" s="192"/>
      <c r="N1265" t="str">
        <f>IFERROR(IF(VLOOKUP(Tb_Activiteiten[[#This Row],[Openstelling]],Tb_Openstelling[],2,0)=1,1,""),"")</f>
        <v/>
      </c>
      <c r="O1265" s="192"/>
      <c r="P1265" s="192"/>
      <c r="Q1265" s="192"/>
      <c r="R1265" s="192"/>
      <c r="S1265" s="192"/>
      <c r="T1265" s="192"/>
      <c r="U1265" s="192"/>
      <c r="V1265" s="192"/>
      <c r="W1265" s="192"/>
      <c r="X1265" s="192"/>
      <c r="Y1265" s="192"/>
      <c r="Z1265" s="192"/>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J1266" s="192"/>
      <c r="K1266" s="192"/>
      <c r="L1266" s="327"/>
      <c r="M1266" s="192"/>
      <c r="N1266" t="str">
        <f>IFERROR(IF(VLOOKUP(Tb_Activiteiten[[#This Row],[Openstelling]],Tb_Openstelling[],2,0)=1,1,""),"")</f>
        <v/>
      </c>
      <c r="O1266" s="192"/>
      <c r="P1266" s="192"/>
      <c r="Q1266" s="192"/>
      <c r="R1266" s="192"/>
      <c r="S1266" s="192"/>
      <c r="T1266" s="192"/>
      <c r="U1266" s="192"/>
      <c r="V1266" s="192"/>
      <c r="W1266" s="192"/>
      <c r="X1266" s="192"/>
      <c r="Y1266" s="192"/>
      <c r="Z1266" s="192"/>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J1267" s="192"/>
      <c r="K1267" s="192"/>
      <c r="L1267" s="327"/>
      <c r="M1267" s="192"/>
      <c r="N1267" t="str">
        <f>IFERROR(IF(VLOOKUP(Tb_Activiteiten[[#This Row],[Openstelling]],Tb_Openstelling[],2,0)=1,1,""),"")</f>
        <v/>
      </c>
      <c r="O1267" s="192"/>
      <c r="P1267" s="192"/>
      <c r="Q1267" s="192"/>
      <c r="R1267" s="192"/>
      <c r="S1267" s="192"/>
      <c r="T1267" s="192"/>
      <c r="U1267" s="192"/>
      <c r="V1267" s="192"/>
      <c r="W1267" s="192"/>
      <c r="X1267" s="192"/>
      <c r="Y1267" s="192"/>
      <c r="Z1267" s="192"/>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J1268" s="192"/>
      <c r="K1268" s="192"/>
      <c r="L1268" s="327"/>
      <c r="M1268" s="192"/>
      <c r="N1268" t="str">
        <f>IFERROR(IF(VLOOKUP(Tb_Activiteiten[[#This Row],[Openstelling]],Tb_Openstelling[],2,0)=1,1,""),"")</f>
        <v/>
      </c>
      <c r="O1268" s="192"/>
      <c r="P1268" s="192"/>
      <c r="Q1268" s="192"/>
      <c r="R1268" s="192"/>
      <c r="S1268" s="192"/>
      <c r="T1268" s="192"/>
      <c r="U1268" s="192"/>
      <c r="V1268" s="192"/>
      <c r="W1268" s="192"/>
      <c r="X1268" s="192"/>
      <c r="Y1268" s="192"/>
      <c r="Z1268" s="192"/>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J1269" s="192"/>
      <c r="K1269" s="192"/>
      <c r="L1269" s="327"/>
      <c r="M1269" s="192"/>
      <c r="N1269" t="str">
        <f>IFERROR(IF(VLOOKUP(Tb_Activiteiten[[#This Row],[Openstelling]],Tb_Openstelling[],2,0)=1,1,""),"")</f>
        <v/>
      </c>
      <c r="O1269" s="192"/>
      <c r="P1269" s="192"/>
      <c r="Q1269" s="192"/>
      <c r="R1269" s="192"/>
      <c r="S1269" s="192"/>
      <c r="T1269" s="192"/>
      <c r="U1269" s="192"/>
      <c r="V1269" s="192"/>
      <c r="W1269" s="192"/>
      <c r="X1269" s="192"/>
      <c r="Y1269" s="192"/>
      <c r="Z1269" s="192"/>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J1270" s="192"/>
      <c r="K1270" s="192"/>
      <c r="L1270" s="327"/>
      <c r="M1270" s="192"/>
      <c r="N1270" t="str">
        <f>IFERROR(IF(VLOOKUP(Tb_Activiteiten[[#This Row],[Openstelling]],Tb_Openstelling[],2,0)=1,1,""),"")</f>
        <v/>
      </c>
      <c r="O1270" s="192"/>
      <c r="P1270" s="192"/>
      <c r="Q1270" s="192"/>
      <c r="R1270" s="192"/>
      <c r="S1270" s="192"/>
      <c r="T1270" s="192"/>
      <c r="U1270" s="192"/>
      <c r="V1270" s="192"/>
      <c r="W1270" s="192"/>
      <c r="X1270" s="192"/>
      <c r="Y1270" s="192"/>
      <c r="Z1270" s="192"/>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J1271" s="192"/>
      <c r="K1271" s="192"/>
      <c r="L1271" s="327"/>
      <c r="M1271" s="192"/>
      <c r="N1271" t="str">
        <f>IFERROR(IF(VLOOKUP(Tb_Activiteiten[[#This Row],[Openstelling]],Tb_Openstelling[],2,0)=1,1,""),"")</f>
        <v/>
      </c>
      <c r="O1271" s="192"/>
      <c r="P1271" s="192"/>
      <c r="Q1271" s="192"/>
      <c r="R1271" s="192"/>
      <c r="S1271" s="192"/>
      <c r="T1271" s="192"/>
      <c r="U1271" s="192"/>
      <c r="V1271" s="192"/>
      <c r="W1271" s="192"/>
      <c r="X1271" s="192"/>
      <c r="Y1271" s="192"/>
      <c r="Z1271" s="192"/>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J1272" s="192"/>
      <c r="K1272" s="192"/>
      <c r="L1272" s="327"/>
      <c r="M1272" s="192"/>
      <c r="N1272" t="str">
        <f>IFERROR(IF(VLOOKUP(Tb_Activiteiten[[#This Row],[Openstelling]],Tb_Openstelling[],2,0)=1,1,""),"")</f>
        <v/>
      </c>
      <c r="O1272" s="192"/>
      <c r="P1272" s="192"/>
      <c r="Q1272" s="192"/>
      <c r="R1272" s="192"/>
      <c r="S1272" s="192"/>
      <c r="T1272" s="192"/>
      <c r="U1272" s="192"/>
      <c r="V1272" s="192"/>
      <c r="W1272" s="192"/>
      <c r="X1272" s="192"/>
      <c r="Y1272" s="192"/>
      <c r="Z1272" s="192"/>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J1273" s="192"/>
      <c r="K1273" s="192"/>
      <c r="L1273" s="327"/>
      <c r="M1273" s="192"/>
      <c r="N1273" t="str">
        <f>IFERROR(IF(VLOOKUP(Tb_Activiteiten[[#This Row],[Openstelling]],Tb_Openstelling[],2,0)=1,1,""),"")</f>
        <v/>
      </c>
      <c r="O1273" s="192"/>
      <c r="P1273" s="192"/>
      <c r="Q1273" s="192"/>
      <c r="R1273" s="192"/>
      <c r="S1273" s="192"/>
      <c r="T1273" s="192"/>
      <c r="U1273" s="192"/>
      <c r="V1273" s="192"/>
      <c r="W1273" s="192"/>
      <c r="X1273" s="192"/>
      <c r="Y1273" s="192"/>
      <c r="Z1273" s="192"/>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J1274" s="192"/>
      <c r="K1274" s="192"/>
      <c r="L1274" s="327"/>
      <c r="M1274" s="192"/>
      <c r="N1274" t="str">
        <f>IFERROR(IF(VLOOKUP(Tb_Activiteiten[[#This Row],[Openstelling]],Tb_Openstelling[],2,0)=1,1,""),"")</f>
        <v/>
      </c>
      <c r="O1274" s="192"/>
      <c r="P1274" s="192"/>
      <c r="Q1274" s="192"/>
      <c r="R1274" s="192"/>
      <c r="S1274" s="192"/>
      <c r="T1274" s="192"/>
      <c r="U1274" s="192"/>
      <c r="V1274" s="192"/>
      <c r="W1274" s="192"/>
      <c r="X1274" s="192"/>
      <c r="Y1274" s="192"/>
      <c r="Z1274" s="192"/>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J1275" s="192"/>
      <c r="K1275" s="192"/>
      <c r="L1275" s="327"/>
      <c r="M1275" s="192"/>
      <c r="N1275" t="str">
        <f>IFERROR(IF(VLOOKUP(Tb_Activiteiten[[#This Row],[Openstelling]],Tb_Openstelling[],2,0)=1,1,""),"")</f>
        <v/>
      </c>
      <c r="O1275" s="192"/>
      <c r="P1275" s="192"/>
      <c r="Q1275" s="192"/>
      <c r="R1275" s="192"/>
      <c r="S1275" s="192"/>
      <c r="T1275" s="192"/>
      <c r="U1275" s="192"/>
      <c r="V1275" s="192"/>
      <c r="W1275" s="192"/>
      <c r="X1275" s="192"/>
      <c r="Y1275" s="192"/>
      <c r="Z1275" s="192"/>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J1276" s="192"/>
      <c r="K1276" s="192"/>
      <c r="L1276" s="327"/>
      <c r="M1276" s="192"/>
      <c r="N1276" t="str">
        <f>IFERROR(IF(VLOOKUP(Tb_Activiteiten[[#This Row],[Openstelling]],Tb_Openstelling[],2,0)=1,1,""),"")</f>
        <v/>
      </c>
      <c r="O1276" s="192"/>
      <c r="P1276" s="192"/>
      <c r="Q1276" s="192"/>
      <c r="R1276" s="192"/>
      <c r="S1276" s="192"/>
      <c r="T1276" s="192"/>
      <c r="U1276" s="192"/>
      <c r="V1276" s="192"/>
      <c r="W1276" s="192"/>
      <c r="X1276" s="192"/>
      <c r="Y1276" s="192"/>
      <c r="Z1276" s="192"/>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J1277" s="192"/>
      <c r="K1277" s="192"/>
      <c r="L1277" s="327"/>
      <c r="M1277" s="192"/>
      <c r="N1277" t="str">
        <f>IFERROR(IF(VLOOKUP(Tb_Activiteiten[[#This Row],[Openstelling]],Tb_Openstelling[],2,0)=1,1,""),"")</f>
        <v/>
      </c>
      <c r="O1277" s="192"/>
      <c r="P1277" s="192"/>
      <c r="Q1277" s="192"/>
      <c r="R1277" s="192"/>
      <c r="S1277" s="192"/>
      <c r="T1277" s="192"/>
      <c r="U1277" s="192"/>
      <c r="V1277" s="192"/>
      <c r="W1277" s="192"/>
      <c r="X1277" s="192"/>
      <c r="Y1277" s="192"/>
      <c r="Z1277" s="192"/>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J1278" s="192"/>
      <c r="K1278" s="192"/>
      <c r="L1278" s="327"/>
      <c r="M1278" s="192"/>
      <c r="N1278" t="str">
        <f>IFERROR(IF(VLOOKUP(Tb_Activiteiten[[#This Row],[Openstelling]],Tb_Openstelling[],2,0)=1,1,""),"")</f>
        <v/>
      </c>
      <c r="O1278" s="192"/>
      <c r="P1278" s="192"/>
      <c r="Q1278" s="192"/>
      <c r="R1278" s="192"/>
      <c r="S1278" s="192"/>
      <c r="T1278" s="192"/>
      <c r="U1278" s="192"/>
      <c r="V1278" s="192"/>
      <c r="W1278" s="192"/>
      <c r="X1278" s="192"/>
      <c r="Y1278" s="192"/>
      <c r="Z1278" s="192"/>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J1279" s="192"/>
      <c r="K1279" s="192"/>
      <c r="L1279" s="327"/>
      <c r="M1279" s="192"/>
      <c r="N1279" t="str">
        <f>IFERROR(IF(VLOOKUP(Tb_Activiteiten[[#This Row],[Openstelling]],Tb_Openstelling[],2,0)=1,1,""),"")</f>
        <v/>
      </c>
      <c r="O1279" s="192"/>
      <c r="P1279" s="192"/>
      <c r="Q1279" s="192"/>
      <c r="R1279" s="192"/>
      <c r="S1279" s="192"/>
      <c r="T1279" s="192"/>
      <c r="U1279" s="192"/>
      <c r="V1279" s="192"/>
      <c r="W1279" s="192"/>
      <c r="X1279" s="192"/>
      <c r="Y1279" s="192"/>
      <c r="Z1279" s="192"/>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J1280" s="192"/>
      <c r="K1280" s="192"/>
      <c r="L1280" s="327"/>
      <c r="M1280" s="192"/>
      <c r="N1280" t="str">
        <f>IFERROR(IF(VLOOKUP(Tb_Activiteiten[[#This Row],[Openstelling]],Tb_Openstelling[],2,0)=1,1,""),"")</f>
        <v/>
      </c>
      <c r="O1280" s="192"/>
      <c r="P1280" s="192"/>
      <c r="Q1280" s="192"/>
      <c r="R1280" s="192"/>
      <c r="S1280" s="192"/>
      <c r="T1280" s="192"/>
      <c r="U1280" s="192"/>
      <c r="V1280" s="192"/>
      <c r="W1280" s="192"/>
      <c r="X1280" s="192"/>
      <c r="Y1280" s="192"/>
      <c r="Z1280" s="192"/>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J1281" s="192"/>
      <c r="K1281" s="192"/>
      <c r="L1281" s="327"/>
      <c r="M1281" s="192"/>
      <c r="N1281" t="str">
        <f>IFERROR(IF(VLOOKUP(Tb_Activiteiten[[#This Row],[Openstelling]],Tb_Openstelling[],2,0)=1,1,""),"")</f>
        <v/>
      </c>
      <c r="O1281" s="192"/>
      <c r="P1281" s="192"/>
      <c r="Q1281" s="192"/>
      <c r="R1281" s="192"/>
      <c r="S1281" s="192"/>
      <c r="T1281" s="192"/>
      <c r="U1281" s="192"/>
      <c r="V1281" s="192"/>
      <c r="W1281" s="192"/>
      <c r="X1281" s="192"/>
      <c r="Y1281" s="192"/>
      <c r="Z1281" s="192"/>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J1282" s="192"/>
      <c r="K1282" s="192"/>
      <c r="L1282" s="327"/>
      <c r="M1282" s="192"/>
      <c r="N1282" t="str">
        <f>IFERROR(IF(VLOOKUP(Tb_Activiteiten[[#This Row],[Openstelling]],Tb_Openstelling[],2,0)=1,1,""),"")</f>
        <v/>
      </c>
      <c r="O1282" s="192"/>
      <c r="P1282" s="192"/>
      <c r="Q1282" s="192"/>
      <c r="R1282" s="192"/>
      <c r="S1282" s="192"/>
      <c r="T1282" s="192"/>
      <c r="U1282" s="192"/>
      <c r="V1282" s="192"/>
      <c r="W1282" s="192"/>
      <c r="X1282" s="192"/>
      <c r="Y1282" s="192"/>
      <c r="Z1282" s="192"/>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J1283" s="192"/>
      <c r="K1283" s="192"/>
      <c r="L1283" s="327"/>
      <c r="M1283" s="192"/>
      <c r="N1283" t="str">
        <f>IFERROR(IF(VLOOKUP(Tb_Activiteiten[[#This Row],[Openstelling]],Tb_Openstelling[],2,0)=1,1,""),"")</f>
        <v/>
      </c>
      <c r="O1283" s="192"/>
      <c r="P1283" s="192"/>
      <c r="Q1283" s="192"/>
      <c r="R1283" s="192"/>
      <c r="S1283" s="192"/>
      <c r="T1283" s="192"/>
      <c r="U1283" s="192"/>
      <c r="V1283" s="192"/>
      <c r="W1283" s="192"/>
      <c r="X1283" s="192"/>
      <c r="Y1283" s="192"/>
      <c r="Z1283" s="192"/>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J1284" s="192"/>
      <c r="K1284" s="192"/>
      <c r="L1284" s="327"/>
      <c r="M1284" s="192"/>
      <c r="N1284" t="str">
        <f>IFERROR(IF(VLOOKUP(Tb_Activiteiten[[#This Row],[Openstelling]],Tb_Openstelling[],2,0)=1,1,""),"")</f>
        <v/>
      </c>
      <c r="O1284" s="192"/>
      <c r="P1284" s="192"/>
      <c r="Q1284" s="192"/>
      <c r="R1284" s="192"/>
      <c r="S1284" s="192"/>
      <c r="T1284" s="192"/>
      <c r="U1284" s="192"/>
      <c r="V1284" s="192"/>
      <c r="W1284" s="192"/>
      <c r="X1284" s="192"/>
      <c r="Y1284" s="192"/>
      <c r="Z1284" s="192"/>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J1285" s="192"/>
      <c r="K1285" s="192"/>
      <c r="L1285" s="327"/>
      <c r="M1285" s="192"/>
      <c r="N1285" t="str">
        <f>IFERROR(IF(VLOOKUP(Tb_Activiteiten[[#This Row],[Openstelling]],Tb_Openstelling[],2,0)=1,1,""),"")</f>
        <v/>
      </c>
      <c r="O1285" s="192"/>
      <c r="P1285" s="192"/>
      <c r="Q1285" s="192"/>
      <c r="R1285" s="192"/>
      <c r="S1285" s="192"/>
      <c r="T1285" s="192"/>
      <c r="U1285" s="192"/>
      <c r="V1285" s="192"/>
      <c r="W1285" s="192"/>
      <c r="X1285" s="192"/>
      <c r="Y1285" s="192"/>
      <c r="Z1285" s="192"/>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J1286" s="192"/>
      <c r="K1286" s="192"/>
      <c r="L1286" s="327"/>
      <c r="M1286" s="192"/>
      <c r="N1286" t="str">
        <f>IFERROR(IF(VLOOKUP(Tb_Activiteiten[[#This Row],[Openstelling]],Tb_Openstelling[],2,0)=1,1,""),"")</f>
        <v/>
      </c>
      <c r="O1286" s="192"/>
      <c r="P1286" s="192"/>
      <c r="Q1286" s="192"/>
      <c r="R1286" s="192"/>
      <c r="S1286" s="192"/>
      <c r="T1286" s="192"/>
      <c r="U1286" s="192"/>
      <c r="V1286" s="192"/>
      <c r="W1286" s="192"/>
      <c r="X1286" s="192"/>
      <c r="Y1286" s="192"/>
      <c r="Z1286" s="192"/>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J1287" s="192"/>
      <c r="K1287" s="192"/>
      <c r="L1287" s="327"/>
      <c r="M1287" s="192"/>
      <c r="N1287" t="str">
        <f>IFERROR(IF(VLOOKUP(Tb_Activiteiten[[#This Row],[Openstelling]],Tb_Openstelling[],2,0)=1,1,""),"")</f>
        <v/>
      </c>
      <c r="O1287" s="192"/>
      <c r="P1287" s="192"/>
      <c r="Q1287" s="192"/>
      <c r="R1287" s="192"/>
      <c r="S1287" s="192"/>
      <c r="T1287" s="192"/>
      <c r="U1287" s="192"/>
      <c r="V1287" s="192"/>
      <c r="W1287" s="192"/>
      <c r="X1287" s="192"/>
      <c r="Y1287" s="192"/>
      <c r="Z1287" s="192"/>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J1288" s="192"/>
      <c r="K1288" s="192"/>
      <c r="L1288" s="327"/>
      <c r="M1288" s="192"/>
      <c r="N1288" t="str">
        <f>IFERROR(IF(VLOOKUP(Tb_Activiteiten[[#This Row],[Openstelling]],Tb_Openstelling[],2,0)=1,1,""),"")</f>
        <v/>
      </c>
      <c r="O1288" s="192"/>
      <c r="P1288" s="192"/>
      <c r="Q1288" s="192"/>
      <c r="R1288" s="192"/>
      <c r="S1288" s="192"/>
      <c r="T1288" s="192"/>
      <c r="U1288" s="192"/>
      <c r="V1288" s="192"/>
      <c r="W1288" s="192"/>
      <c r="X1288" s="192"/>
      <c r="Y1288" s="192"/>
      <c r="Z1288" s="192"/>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J1289" s="192"/>
      <c r="K1289" s="192"/>
      <c r="L1289" s="327"/>
      <c r="M1289" s="192"/>
      <c r="N1289" t="str">
        <f>IFERROR(IF(VLOOKUP(Tb_Activiteiten[[#This Row],[Openstelling]],Tb_Openstelling[],2,0)=1,1,""),"")</f>
        <v/>
      </c>
      <c r="O1289" s="192"/>
      <c r="P1289" s="192"/>
      <c r="Q1289" s="192"/>
      <c r="R1289" s="192"/>
      <c r="S1289" s="192"/>
      <c r="T1289" s="192"/>
      <c r="U1289" s="192"/>
      <c r="V1289" s="192"/>
      <c r="W1289" s="192"/>
      <c r="X1289" s="192"/>
      <c r="Y1289" s="192"/>
      <c r="Z1289" s="192"/>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J1290" s="192"/>
      <c r="K1290" s="192"/>
      <c r="L1290" s="327"/>
      <c r="M1290" s="192"/>
      <c r="N1290" t="str">
        <f>IFERROR(IF(VLOOKUP(Tb_Activiteiten[[#This Row],[Openstelling]],Tb_Openstelling[],2,0)=1,1,""),"")</f>
        <v/>
      </c>
      <c r="O1290" s="192"/>
      <c r="P1290" s="192"/>
      <c r="Q1290" s="192"/>
      <c r="R1290" s="192"/>
      <c r="S1290" s="192"/>
      <c r="T1290" s="192"/>
      <c r="U1290" s="192"/>
      <c r="V1290" s="192"/>
      <c r="W1290" s="192"/>
      <c r="X1290" s="192"/>
      <c r="Y1290" s="192"/>
      <c r="Z1290" s="192"/>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J1291" s="192"/>
      <c r="K1291" s="192"/>
      <c r="L1291" s="327"/>
      <c r="M1291" s="192"/>
      <c r="N1291" t="str">
        <f>IFERROR(IF(VLOOKUP(Tb_Activiteiten[[#This Row],[Openstelling]],Tb_Openstelling[],2,0)=1,1,""),"")</f>
        <v/>
      </c>
      <c r="O1291" s="192"/>
      <c r="P1291" s="192"/>
      <c r="Q1291" s="192"/>
      <c r="R1291" s="192"/>
      <c r="S1291" s="192"/>
      <c r="T1291" s="192"/>
      <c r="U1291" s="192"/>
      <c r="V1291" s="192"/>
      <c r="W1291" s="192"/>
      <c r="X1291" s="192"/>
      <c r="Y1291" s="192"/>
      <c r="Z1291" s="192"/>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J1292" s="192"/>
      <c r="K1292" s="192"/>
      <c r="L1292" s="327"/>
      <c r="M1292" s="192"/>
      <c r="N1292" t="str">
        <f>IFERROR(IF(VLOOKUP(Tb_Activiteiten[[#This Row],[Openstelling]],Tb_Openstelling[],2,0)=1,1,""),"")</f>
        <v/>
      </c>
      <c r="O1292" s="192"/>
      <c r="P1292" s="192"/>
      <c r="Q1292" s="192"/>
      <c r="R1292" s="192"/>
      <c r="S1292" s="192"/>
      <c r="T1292" s="192"/>
      <c r="U1292" s="192"/>
      <c r="V1292" s="192"/>
      <c r="W1292" s="192"/>
      <c r="X1292" s="192"/>
      <c r="Y1292" s="192"/>
      <c r="Z1292" s="192"/>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J1293" s="192"/>
      <c r="K1293" s="192"/>
      <c r="L1293" s="327"/>
      <c r="M1293" s="192"/>
      <c r="N1293" t="str">
        <f>IFERROR(IF(VLOOKUP(Tb_Activiteiten[[#This Row],[Openstelling]],Tb_Openstelling[],2,0)=1,1,""),"")</f>
        <v/>
      </c>
      <c r="O1293" s="192"/>
      <c r="P1293" s="192"/>
      <c r="Q1293" s="192"/>
      <c r="R1293" s="192"/>
      <c r="S1293" s="192"/>
      <c r="T1293" s="192"/>
      <c r="U1293" s="192"/>
      <c r="V1293" s="192"/>
      <c r="W1293" s="192"/>
      <c r="X1293" s="192"/>
      <c r="Y1293" s="192"/>
      <c r="Z1293" s="192"/>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J1294" s="192"/>
      <c r="K1294" s="192"/>
      <c r="L1294" s="327"/>
      <c r="M1294" s="192"/>
      <c r="N1294" t="str">
        <f>IFERROR(IF(VLOOKUP(Tb_Activiteiten[[#This Row],[Openstelling]],Tb_Openstelling[],2,0)=1,1,""),"")</f>
        <v/>
      </c>
      <c r="O1294" s="192"/>
      <c r="P1294" s="192"/>
      <c r="Q1294" s="192"/>
      <c r="R1294" s="192"/>
      <c r="S1294" s="192"/>
      <c r="T1294" s="192"/>
      <c r="U1294" s="192"/>
      <c r="V1294" s="192"/>
      <c r="W1294" s="192"/>
      <c r="X1294" s="192"/>
      <c r="Y1294" s="192"/>
      <c r="Z1294" s="192"/>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J1295" s="192"/>
      <c r="K1295" s="192"/>
      <c r="L1295" s="327"/>
      <c r="M1295" s="192"/>
      <c r="N1295" t="str">
        <f>IFERROR(IF(VLOOKUP(Tb_Activiteiten[[#This Row],[Openstelling]],Tb_Openstelling[],2,0)=1,1,""),"")</f>
        <v/>
      </c>
      <c r="O1295" s="192"/>
      <c r="P1295" s="192"/>
      <c r="Q1295" s="192"/>
      <c r="R1295" s="192"/>
      <c r="S1295" s="192"/>
      <c r="T1295" s="192"/>
      <c r="U1295" s="192"/>
      <c r="V1295" s="192"/>
      <c r="W1295" s="192"/>
      <c r="X1295" s="192"/>
      <c r="Y1295" s="192"/>
      <c r="Z1295" s="192"/>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J1296" s="192"/>
      <c r="K1296" s="192"/>
      <c r="L1296" s="327"/>
      <c r="M1296" s="192"/>
      <c r="N1296" t="str">
        <f>IFERROR(IF(VLOOKUP(Tb_Activiteiten[[#This Row],[Openstelling]],Tb_Openstelling[],2,0)=1,1,""),"")</f>
        <v/>
      </c>
      <c r="O1296" s="192"/>
      <c r="P1296" s="192"/>
      <c r="Q1296" s="192"/>
      <c r="R1296" s="192"/>
      <c r="S1296" s="192"/>
      <c r="T1296" s="192"/>
      <c r="U1296" s="192"/>
      <c r="V1296" s="192"/>
      <c r="W1296" s="192"/>
      <c r="X1296" s="192"/>
      <c r="Y1296" s="192"/>
      <c r="Z1296" s="192"/>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J1297" s="192"/>
      <c r="K1297" s="192"/>
      <c r="L1297" s="327"/>
      <c r="M1297" s="192"/>
      <c r="N1297" t="str">
        <f>IFERROR(IF(VLOOKUP(Tb_Activiteiten[[#This Row],[Openstelling]],Tb_Openstelling[],2,0)=1,1,""),"")</f>
        <v/>
      </c>
      <c r="O1297" s="192"/>
      <c r="P1297" s="192"/>
      <c r="Q1297" s="192"/>
      <c r="R1297" s="192"/>
      <c r="S1297" s="192"/>
      <c r="T1297" s="192"/>
      <c r="U1297" s="192"/>
      <c r="V1297" s="192"/>
      <c r="W1297" s="192"/>
      <c r="X1297" s="192"/>
      <c r="Y1297" s="192"/>
      <c r="Z1297" s="192"/>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J1298" s="192"/>
      <c r="K1298" s="192"/>
      <c r="L1298" s="327"/>
      <c r="M1298" s="192"/>
      <c r="N1298" t="str">
        <f>IFERROR(IF(VLOOKUP(Tb_Activiteiten[[#This Row],[Openstelling]],Tb_Openstelling[],2,0)=1,1,""),"")</f>
        <v/>
      </c>
      <c r="O1298" s="192"/>
      <c r="P1298" s="192"/>
      <c r="Q1298" s="192"/>
      <c r="R1298" s="192"/>
      <c r="S1298" s="192"/>
      <c r="T1298" s="192"/>
      <c r="U1298" s="192"/>
      <c r="V1298" s="192"/>
      <c r="W1298" s="192"/>
      <c r="X1298" s="192"/>
      <c r="Y1298" s="192"/>
      <c r="Z1298" s="192"/>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J1299" s="192"/>
      <c r="K1299" s="192"/>
      <c r="L1299" s="327"/>
      <c r="M1299" s="192"/>
      <c r="N1299" t="str">
        <f>IFERROR(IF(VLOOKUP(Tb_Activiteiten[[#This Row],[Openstelling]],Tb_Openstelling[],2,0)=1,1,""),"")</f>
        <v/>
      </c>
      <c r="O1299" s="192"/>
      <c r="P1299" s="192"/>
      <c r="Q1299" s="192"/>
      <c r="R1299" s="192"/>
      <c r="S1299" s="192"/>
      <c r="T1299" s="192"/>
      <c r="U1299" s="192"/>
      <c r="V1299" s="192"/>
      <c r="W1299" s="192"/>
      <c r="X1299" s="192"/>
      <c r="Y1299" s="192"/>
      <c r="Z1299" s="192"/>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J1300" s="192"/>
      <c r="K1300" s="192"/>
      <c r="L1300" s="327"/>
      <c r="M1300" s="192"/>
      <c r="N1300" t="str">
        <f>IFERROR(IF(VLOOKUP(Tb_Activiteiten[[#This Row],[Openstelling]],Tb_Openstelling[],2,0)=1,1,""),"")</f>
        <v/>
      </c>
      <c r="O1300" s="192"/>
      <c r="P1300" s="192"/>
      <c r="Q1300" s="192"/>
      <c r="R1300" s="192"/>
      <c r="S1300" s="192"/>
      <c r="T1300" s="192"/>
      <c r="U1300" s="192"/>
      <c r="V1300" s="192"/>
      <c r="W1300" s="192"/>
      <c r="X1300" s="192"/>
      <c r="Y1300" s="192"/>
      <c r="Z1300" s="192"/>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J1301" s="192"/>
      <c r="K1301" s="192"/>
      <c r="L1301" s="327"/>
      <c r="M1301" s="192"/>
      <c r="N1301" t="str">
        <f>IFERROR(IF(VLOOKUP(Tb_Activiteiten[[#This Row],[Openstelling]],Tb_Openstelling[],2,0)=1,1,""),"")</f>
        <v/>
      </c>
      <c r="O1301" s="192"/>
      <c r="P1301" s="192"/>
      <c r="Q1301" s="192"/>
      <c r="R1301" s="192"/>
      <c r="S1301" s="192"/>
      <c r="T1301" s="192"/>
      <c r="U1301" s="192"/>
      <c r="V1301" s="192"/>
      <c r="W1301" s="192"/>
      <c r="X1301" s="192"/>
      <c r="Y1301" s="192"/>
      <c r="Z1301" s="192"/>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J1302" s="192"/>
      <c r="K1302" s="192"/>
      <c r="L1302" s="327"/>
      <c r="M1302" s="192"/>
      <c r="N1302" t="str">
        <f>IFERROR(IF(VLOOKUP(Tb_Activiteiten[[#This Row],[Openstelling]],Tb_Openstelling[],2,0)=1,1,""),"")</f>
        <v/>
      </c>
      <c r="O1302" s="192"/>
      <c r="P1302" s="192"/>
      <c r="Q1302" s="192"/>
      <c r="R1302" s="192"/>
      <c r="S1302" s="192"/>
      <c r="T1302" s="192"/>
      <c r="U1302" s="192"/>
      <c r="V1302" s="192"/>
      <c r="W1302" s="192"/>
      <c r="X1302" s="192"/>
      <c r="Y1302" s="192"/>
      <c r="Z1302" s="192"/>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J1303" s="192"/>
      <c r="K1303" s="192"/>
      <c r="L1303" s="327"/>
      <c r="M1303" s="192"/>
      <c r="N1303" t="str">
        <f>IFERROR(IF(VLOOKUP(Tb_Activiteiten[[#This Row],[Openstelling]],Tb_Openstelling[],2,0)=1,1,""),"")</f>
        <v/>
      </c>
      <c r="O1303" s="192"/>
      <c r="P1303" s="192"/>
      <c r="Q1303" s="192"/>
      <c r="R1303" s="192"/>
      <c r="S1303" s="192"/>
      <c r="T1303" s="192"/>
      <c r="U1303" s="192"/>
      <c r="V1303" s="192"/>
      <c r="W1303" s="192"/>
      <c r="X1303" s="192"/>
      <c r="Y1303" s="192"/>
      <c r="Z1303" s="192"/>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J1304" s="192"/>
      <c r="K1304" s="192"/>
      <c r="L1304" s="327"/>
      <c r="M1304" s="192"/>
      <c r="N1304" t="str">
        <f>IFERROR(IF(VLOOKUP(Tb_Activiteiten[[#This Row],[Openstelling]],Tb_Openstelling[],2,0)=1,1,""),"")</f>
        <v/>
      </c>
      <c r="O1304" s="192"/>
      <c r="P1304" s="192"/>
      <c r="Q1304" s="192"/>
      <c r="R1304" s="192"/>
      <c r="S1304" s="192"/>
      <c r="T1304" s="192"/>
      <c r="U1304" s="192"/>
      <c r="V1304" s="192"/>
      <c r="W1304" s="192"/>
      <c r="X1304" s="192"/>
      <c r="Y1304" s="192"/>
      <c r="Z1304" s="192"/>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J1305" s="192"/>
      <c r="K1305" s="192"/>
      <c r="L1305" s="327"/>
      <c r="M1305" s="192"/>
      <c r="N1305" t="str">
        <f>IFERROR(IF(VLOOKUP(Tb_Activiteiten[[#This Row],[Openstelling]],Tb_Openstelling[],2,0)=1,1,""),"")</f>
        <v/>
      </c>
      <c r="O1305" s="192"/>
      <c r="P1305" s="192"/>
      <c r="Q1305" s="192"/>
      <c r="R1305" s="192"/>
      <c r="S1305" s="192"/>
      <c r="T1305" s="192"/>
      <c r="U1305" s="192"/>
      <c r="V1305" s="192"/>
      <c r="W1305" s="192"/>
      <c r="X1305" s="192"/>
      <c r="Y1305" s="192"/>
      <c r="Z1305" s="192"/>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J1306" s="192"/>
      <c r="K1306" s="192"/>
      <c r="L1306" s="327"/>
      <c r="M1306" s="192"/>
      <c r="N1306" t="str">
        <f>IFERROR(IF(VLOOKUP(Tb_Activiteiten[[#This Row],[Openstelling]],Tb_Openstelling[],2,0)=1,1,""),"")</f>
        <v/>
      </c>
      <c r="O1306" s="192"/>
      <c r="P1306" s="192"/>
      <c r="Q1306" s="192"/>
      <c r="R1306" s="192"/>
      <c r="S1306" s="192"/>
      <c r="T1306" s="192"/>
      <c r="U1306" s="192"/>
      <c r="V1306" s="192"/>
      <c r="W1306" s="192"/>
      <c r="X1306" s="192"/>
      <c r="Y1306" s="192"/>
      <c r="Z1306" s="192"/>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J1307" s="192"/>
      <c r="K1307" s="192"/>
      <c r="L1307" s="327"/>
      <c r="M1307" s="192"/>
      <c r="N1307" t="str">
        <f>IFERROR(IF(VLOOKUP(Tb_Activiteiten[[#This Row],[Openstelling]],Tb_Openstelling[],2,0)=1,1,""),"")</f>
        <v/>
      </c>
      <c r="O1307" s="192"/>
      <c r="P1307" s="192"/>
      <c r="Q1307" s="192"/>
      <c r="R1307" s="192"/>
      <c r="S1307" s="192"/>
      <c r="T1307" s="192"/>
      <c r="U1307" s="192"/>
      <c r="V1307" s="192"/>
      <c r="W1307" s="192"/>
      <c r="X1307" s="192"/>
      <c r="Y1307" s="192"/>
      <c r="Z1307" s="192"/>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J1308" s="192"/>
      <c r="K1308" s="192"/>
      <c r="L1308" s="327"/>
      <c r="M1308" s="192"/>
      <c r="N1308" t="str">
        <f>IFERROR(IF(VLOOKUP(Tb_Activiteiten[[#This Row],[Openstelling]],Tb_Openstelling[],2,0)=1,1,""),"")</f>
        <v/>
      </c>
      <c r="O1308" s="192"/>
      <c r="P1308" s="192"/>
      <c r="Q1308" s="192"/>
      <c r="R1308" s="192"/>
      <c r="S1308" s="192"/>
      <c r="T1308" s="192"/>
      <c r="U1308" s="192"/>
      <c r="V1308" s="192"/>
      <c r="W1308" s="192"/>
      <c r="X1308" s="192"/>
      <c r="Y1308" s="192"/>
      <c r="Z1308" s="192"/>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J1309" s="192"/>
      <c r="K1309" s="192"/>
      <c r="L1309" s="327"/>
      <c r="M1309" s="192"/>
      <c r="N1309" t="str">
        <f>IFERROR(IF(VLOOKUP(Tb_Activiteiten[[#This Row],[Openstelling]],Tb_Openstelling[],2,0)=1,1,""),"")</f>
        <v/>
      </c>
      <c r="O1309" s="192"/>
      <c r="P1309" s="192"/>
      <c r="Q1309" s="192"/>
      <c r="R1309" s="192"/>
      <c r="S1309" s="192"/>
      <c r="T1309" s="192"/>
      <c r="U1309" s="192"/>
      <c r="V1309" s="192"/>
      <c r="W1309" s="192"/>
      <c r="X1309" s="192"/>
      <c r="Y1309" s="192"/>
      <c r="Z1309" s="192"/>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J1310" s="192"/>
      <c r="K1310" s="192"/>
      <c r="L1310" s="327"/>
      <c r="M1310" s="192"/>
      <c r="N1310" t="str">
        <f>IFERROR(IF(VLOOKUP(Tb_Activiteiten[[#This Row],[Openstelling]],Tb_Openstelling[],2,0)=1,1,""),"")</f>
        <v/>
      </c>
      <c r="O1310" s="192"/>
      <c r="P1310" s="192"/>
      <c r="Q1310" s="192"/>
      <c r="R1310" s="192"/>
      <c r="S1310" s="192"/>
      <c r="T1310" s="192"/>
      <c r="U1310" s="192"/>
      <c r="V1310" s="192"/>
      <c r="W1310" s="192"/>
      <c r="X1310" s="192"/>
      <c r="Y1310" s="192"/>
      <c r="Z1310" s="192"/>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J1311" s="192"/>
      <c r="K1311" s="192"/>
      <c r="L1311" s="327"/>
      <c r="M1311" s="192"/>
      <c r="N1311" t="str">
        <f>IFERROR(IF(VLOOKUP(Tb_Activiteiten[[#This Row],[Openstelling]],Tb_Openstelling[],2,0)=1,1,""),"")</f>
        <v/>
      </c>
      <c r="O1311" s="192"/>
      <c r="P1311" s="192"/>
      <c r="Q1311" s="192"/>
      <c r="R1311" s="192"/>
      <c r="S1311" s="192"/>
      <c r="T1311" s="192"/>
      <c r="U1311" s="192"/>
      <c r="V1311" s="192"/>
      <c r="W1311" s="192"/>
      <c r="X1311" s="192"/>
      <c r="Y1311" s="192"/>
      <c r="Z1311" s="192"/>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J1312" s="192"/>
      <c r="K1312" s="192"/>
      <c r="L1312" s="327"/>
      <c r="M1312" s="192"/>
      <c r="N1312" t="str">
        <f>IFERROR(IF(VLOOKUP(Tb_Activiteiten[[#This Row],[Openstelling]],Tb_Openstelling[],2,0)=1,1,""),"")</f>
        <v/>
      </c>
      <c r="O1312" s="192"/>
      <c r="P1312" s="192"/>
      <c r="Q1312" s="192"/>
      <c r="R1312" s="192"/>
      <c r="S1312" s="192"/>
      <c r="T1312" s="192"/>
      <c r="U1312" s="192"/>
      <c r="V1312" s="192"/>
      <c r="W1312" s="192"/>
      <c r="X1312" s="192"/>
      <c r="Y1312" s="192"/>
      <c r="Z1312" s="192"/>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J1313" s="192"/>
      <c r="K1313" s="192"/>
      <c r="L1313" s="327"/>
      <c r="M1313" s="192"/>
      <c r="N1313" t="str">
        <f>IFERROR(IF(VLOOKUP(Tb_Activiteiten[[#This Row],[Openstelling]],Tb_Openstelling[],2,0)=1,1,""),"")</f>
        <v/>
      </c>
      <c r="O1313" s="192"/>
      <c r="P1313" s="192"/>
      <c r="Q1313" s="192"/>
      <c r="R1313" s="192"/>
      <c r="S1313" s="192"/>
      <c r="T1313" s="192"/>
      <c r="U1313" s="192"/>
      <c r="V1313" s="192"/>
      <c r="W1313" s="192"/>
      <c r="X1313" s="192"/>
      <c r="Y1313" s="192"/>
      <c r="Z1313" s="192"/>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J1314" s="192"/>
      <c r="K1314" s="192"/>
      <c r="L1314" s="327"/>
      <c r="M1314" s="192"/>
      <c r="N1314" t="str">
        <f>IFERROR(IF(VLOOKUP(Tb_Activiteiten[[#This Row],[Openstelling]],Tb_Openstelling[],2,0)=1,1,""),"")</f>
        <v/>
      </c>
      <c r="O1314" s="192"/>
      <c r="P1314" s="192"/>
      <c r="Q1314" s="192"/>
      <c r="R1314" s="192"/>
      <c r="S1314" s="192"/>
      <c r="T1314" s="192"/>
      <c r="U1314" s="192"/>
      <c r="V1314" s="192"/>
      <c r="W1314" s="192"/>
      <c r="X1314" s="192"/>
      <c r="Y1314" s="192"/>
      <c r="Z1314" s="192"/>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J1315" s="192"/>
      <c r="K1315" s="192"/>
      <c r="L1315" s="327"/>
      <c r="M1315" s="192"/>
      <c r="N1315" t="str">
        <f>IFERROR(IF(VLOOKUP(Tb_Activiteiten[[#This Row],[Openstelling]],Tb_Openstelling[],2,0)=1,1,""),"")</f>
        <v/>
      </c>
      <c r="O1315" s="192"/>
      <c r="P1315" s="192"/>
      <c r="Q1315" s="192"/>
      <c r="R1315" s="192"/>
      <c r="S1315" s="192"/>
      <c r="T1315" s="192"/>
      <c r="U1315" s="192"/>
      <c r="V1315" s="192"/>
      <c r="W1315" s="192"/>
      <c r="X1315" s="192"/>
      <c r="Y1315" s="192"/>
      <c r="Z1315" s="192"/>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J1316" s="192"/>
      <c r="K1316" s="192"/>
      <c r="L1316" s="327"/>
      <c r="M1316" s="192"/>
      <c r="N1316" t="str">
        <f>IFERROR(IF(VLOOKUP(Tb_Activiteiten[[#This Row],[Openstelling]],Tb_Openstelling[],2,0)=1,1,""),"")</f>
        <v/>
      </c>
      <c r="O1316" s="192"/>
      <c r="P1316" s="192"/>
      <c r="Q1316" s="192"/>
      <c r="R1316" s="192"/>
      <c r="S1316" s="192"/>
      <c r="T1316" s="192"/>
      <c r="U1316" s="192"/>
      <c r="V1316" s="192"/>
      <c r="W1316" s="192"/>
      <c r="X1316" s="192"/>
      <c r="Y1316" s="192"/>
      <c r="Z1316" s="192"/>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J1317" s="192"/>
      <c r="K1317" s="192"/>
      <c r="L1317" s="327"/>
      <c r="M1317" s="192"/>
      <c r="N1317" t="str">
        <f>IFERROR(IF(VLOOKUP(Tb_Activiteiten[[#This Row],[Openstelling]],Tb_Openstelling[],2,0)=1,1,""),"")</f>
        <v/>
      </c>
      <c r="O1317" s="192"/>
      <c r="P1317" s="192"/>
      <c r="Q1317" s="192"/>
      <c r="R1317" s="192"/>
      <c r="S1317" s="192"/>
      <c r="T1317" s="192"/>
      <c r="U1317" s="192"/>
      <c r="V1317" s="192"/>
      <c r="W1317" s="192"/>
      <c r="X1317" s="192"/>
      <c r="Y1317" s="192"/>
      <c r="Z1317" s="192"/>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J1318" s="192"/>
      <c r="K1318" s="192"/>
      <c r="L1318" s="327"/>
      <c r="M1318" s="192"/>
      <c r="N1318" t="str">
        <f>IFERROR(IF(VLOOKUP(Tb_Activiteiten[[#This Row],[Openstelling]],Tb_Openstelling[],2,0)=1,1,""),"")</f>
        <v/>
      </c>
      <c r="O1318" s="192"/>
      <c r="P1318" s="192"/>
      <c r="Q1318" s="192"/>
      <c r="R1318" s="192"/>
      <c r="S1318" s="192"/>
      <c r="T1318" s="192"/>
      <c r="U1318" s="192"/>
      <c r="V1318" s="192"/>
      <c r="W1318" s="192"/>
      <c r="X1318" s="192"/>
      <c r="Y1318" s="192"/>
      <c r="Z1318" s="192"/>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J1319" s="192"/>
      <c r="K1319" s="192"/>
      <c r="L1319" s="327"/>
      <c r="M1319" s="192"/>
      <c r="N1319" t="str">
        <f>IFERROR(IF(VLOOKUP(Tb_Activiteiten[[#This Row],[Openstelling]],Tb_Openstelling[],2,0)=1,1,""),"")</f>
        <v/>
      </c>
      <c r="O1319" s="192"/>
      <c r="P1319" s="192"/>
      <c r="Q1319" s="192"/>
      <c r="R1319" s="192"/>
      <c r="S1319" s="192"/>
      <c r="T1319" s="192"/>
      <c r="U1319" s="192"/>
      <c r="V1319" s="192"/>
      <c r="W1319" s="192"/>
      <c r="X1319" s="192"/>
      <c r="Y1319" s="192"/>
      <c r="Z1319" s="192"/>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J1320" s="192"/>
      <c r="K1320" s="192"/>
      <c r="L1320" s="327"/>
      <c r="M1320" s="192"/>
      <c r="N1320" t="str">
        <f>IFERROR(IF(VLOOKUP(Tb_Activiteiten[[#This Row],[Openstelling]],Tb_Openstelling[],2,0)=1,1,""),"")</f>
        <v/>
      </c>
      <c r="O1320" s="192"/>
      <c r="P1320" s="192"/>
      <c r="Q1320" s="192"/>
      <c r="R1320" s="192"/>
      <c r="S1320" s="192"/>
      <c r="T1320" s="192"/>
      <c r="U1320" s="192"/>
      <c r="V1320" s="192"/>
      <c r="W1320" s="192"/>
      <c r="X1320" s="192"/>
      <c r="Y1320" s="192"/>
      <c r="Z1320" s="192"/>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J1321" s="192"/>
      <c r="K1321" s="192"/>
      <c r="L1321" s="327"/>
      <c r="M1321" s="192"/>
      <c r="N1321" t="str">
        <f>IFERROR(IF(VLOOKUP(Tb_Activiteiten[[#This Row],[Openstelling]],Tb_Openstelling[],2,0)=1,1,""),"")</f>
        <v/>
      </c>
      <c r="O1321" s="192"/>
      <c r="P1321" s="192"/>
      <c r="Q1321" s="192"/>
      <c r="R1321" s="192"/>
      <c r="S1321" s="192"/>
      <c r="T1321" s="192"/>
      <c r="U1321" s="192"/>
      <c r="V1321" s="192"/>
      <c r="W1321" s="192"/>
      <c r="X1321" s="192"/>
      <c r="Y1321" s="192"/>
      <c r="Z1321" s="192"/>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J1322" s="192"/>
      <c r="K1322" s="192"/>
      <c r="L1322" s="327"/>
      <c r="M1322" s="192"/>
      <c r="N1322" t="str">
        <f>IFERROR(IF(VLOOKUP(Tb_Activiteiten[[#This Row],[Openstelling]],Tb_Openstelling[],2,0)=1,1,""),"")</f>
        <v/>
      </c>
      <c r="O1322" s="192"/>
      <c r="P1322" s="192"/>
      <c r="Q1322" s="192"/>
      <c r="R1322" s="192"/>
      <c r="S1322" s="192"/>
      <c r="T1322" s="192"/>
      <c r="U1322" s="192"/>
      <c r="V1322" s="192"/>
      <c r="W1322" s="192"/>
      <c r="X1322" s="192"/>
      <c r="Y1322" s="192"/>
      <c r="Z1322" s="192"/>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J1323" s="192"/>
      <c r="K1323" s="192"/>
      <c r="L1323" s="327"/>
      <c r="M1323" s="192"/>
      <c r="N1323" t="str">
        <f>IFERROR(IF(VLOOKUP(Tb_Activiteiten[[#This Row],[Openstelling]],Tb_Openstelling[],2,0)=1,1,""),"")</f>
        <v/>
      </c>
      <c r="O1323" s="192"/>
      <c r="P1323" s="192"/>
      <c r="Q1323" s="192"/>
      <c r="R1323" s="192"/>
      <c r="S1323" s="192"/>
      <c r="T1323" s="192"/>
      <c r="U1323" s="192"/>
      <c r="V1323" s="192"/>
      <c r="W1323" s="192"/>
      <c r="X1323" s="192"/>
      <c r="Y1323" s="192"/>
      <c r="Z1323" s="192"/>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J1324" s="192"/>
      <c r="K1324" s="192"/>
      <c r="L1324" s="327"/>
      <c r="M1324" s="192"/>
      <c r="N1324" t="str">
        <f>IFERROR(IF(VLOOKUP(Tb_Activiteiten[[#This Row],[Openstelling]],Tb_Openstelling[],2,0)=1,1,""),"")</f>
        <v/>
      </c>
      <c r="O1324" s="192"/>
      <c r="P1324" s="192"/>
      <c r="Q1324" s="192"/>
      <c r="R1324" s="192"/>
      <c r="S1324" s="192"/>
      <c r="T1324" s="192"/>
      <c r="U1324" s="192"/>
      <c r="V1324" s="192"/>
      <c r="W1324" s="192"/>
      <c r="X1324" s="192"/>
      <c r="Y1324" s="192"/>
      <c r="Z1324" s="192"/>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J1325" s="192"/>
      <c r="K1325" s="192"/>
      <c r="L1325" s="327"/>
      <c r="M1325" s="192"/>
      <c r="N1325" t="str">
        <f>IFERROR(IF(VLOOKUP(Tb_Activiteiten[[#This Row],[Openstelling]],Tb_Openstelling[],2,0)=1,1,""),"")</f>
        <v/>
      </c>
      <c r="O1325" s="192"/>
      <c r="P1325" s="192"/>
      <c r="Q1325" s="192"/>
      <c r="R1325" s="192"/>
      <c r="S1325" s="192"/>
      <c r="T1325" s="192"/>
      <c r="U1325" s="192"/>
      <c r="V1325" s="192"/>
      <c r="W1325" s="192"/>
      <c r="X1325" s="192"/>
      <c r="Y1325" s="192"/>
      <c r="Z1325" s="192"/>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J1326" s="192"/>
      <c r="K1326" s="192"/>
      <c r="L1326" s="327"/>
      <c r="M1326" s="192"/>
      <c r="N1326" t="str">
        <f>IFERROR(IF(VLOOKUP(Tb_Activiteiten[[#This Row],[Openstelling]],Tb_Openstelling[],2,0)=1,1,""),"")</f>
        <v/>
      </c>
      <c r="O1326" s="192"/>
      <c r="P1326" s="192"/>
      <c r="Q1326" s="192"/>
      <c r="R1326" s="192"/>
      <c r="S1326" s="192"/>
      <c r="T1326" s="192"/>
      <c r="U1326" s="192"/>
      <c r="V1326" s="192"/>
      <c r="W1326" s="192"/>
      <c r="X1326" s="192"/>
      <c r="Y1326" s="192"/>
      <c r="Z1326" s="192"/>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J1327" s="192"/>
      <c r="K1327" s="192"/>
      <c r="L1327" s="327"/>
      <c r="M1327" s="192"/>
      <c r="N1327" t="str">
        <f>IFERROR(IF(VLOOKUP(Tb_Activiteiten[[#This Row],[Openstelling]],Tb_Openstelling[],2,0)=1,1,""),"")</f>
        <v/>
      </c>
      <c r="O1327" s="192"/>
      <c r="P1327" s="192"/>
      <c r="Q1327" s="192"/>
      <c r="R1327" s="192"/>
      <c r="S1327" s="192"/>
      <c r="T1327" s="192"/>
      <c r="U1327" s="192"/>
      <c r="V1327" s="192"/>
      <c r="W1327" s="192"/>
      <c r="X1327" s="192"/>
      <c r="Y1327" s="192"/>
      <c r="Z1327" s="192"/>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J1328" s="192"/>
      <c r="K1328" s="192"/>
      <c r="L1328" s="327"/>
      <c r="M1328" s="192"/>
      <c r="N1328" t="str">
        <f>IFERROR(IF(VLOOKUP(Tb_Activiteiten[[#This Row],[Openstelling]],Tb_Openstelling[],2,0)=1,1,""),"")</f>
        <v/>
      </c>
      <c r="O1328" s="192"/>
      <c r="P1328" s="192"/>
      <c r="Q1328" s="192"/>
      <c r="R1328" s="192"/>
      <c r="S1328" s="192"/>
      <c r="T1328" s="192"/>
      <c r="U1328" s="192"/>
      <c r="V1328" s="192"/>
      <c r="W1328" s="192"/>
      <c r="X1328" s="192"/>
      <c r="Y1328" s="192"/>
      <c r="Z1328" s="192"/>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0:40" x14ac:dyDescent="0.25">
      <c r="J1329" s="192"/>
      <c r="K1329" s="192"/>
      <c r="L1329" s="327"/>
      <c r="M1329" s="192"/>
      <c r="N1329" t="str">
        <f>IFERROR(IF(VLOOKUP(Tb_Activiteiten[[#This Row],[Openstelling]],Tb_Openstelling[],2,0)=1,1,""),"")</f>
        <v/>
      </c>
      <c r="O1329" s="192"/>
      <c r="P1329" s="192"/>
      <c r="Q1329" s="192"/>
      <c r="R1329" s="192"/>
      <c r="S1329" s="192"/>
      <c r="T1329" s="192"/>
      <c r="U1329" s="192"/>
      <c r="V1329" s="192"/>
      <c r="W1329" s="192"/>
      <c r="X1329" s="192"/>
      <c r="Y1329" s="192"/>
      <c r="Z1329" s="192"/>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0:40" x14ac:dyDescent="0.25">
      <c r="J1330" s="192"/>
      <c r="K1330" s="192"/>
      <c r="L1330" s="327"/>
      <c r="M1330" s="192"/>
      <c r="N1330" t="str">
        <f>IFERROR(IF(VLOOKUP(Tb_Activiteiten[[#This Row],[Openstelling]],Tb_Openstelling[],2,0)=1,1,""),"")</f>
        <v/>
      </c>
      <c r="O1330" s="192"/>
      <c r="P1330" s="192"/>
      <c r="Q1330" s="192"/>
      <c r="R1330" s="192"/>
      <c r="S1330" s="192"/>
      <c r="T1330" s="192"/>
      <c r="U1330" s="192"/>
      <c r="V1330" s="192"/>
      <c r="W1330" s="192"/>
      <c r="X1330" s="192"/>
      <c r="Y1330" s="192"/>
      <c r="Z1330" s="192"/>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0:40" x14ac:dyDescent="0.25">
      <c r="J1331" s="192"/>
      <c r="K1331" s="192"/>
      <c r="L1331" s="327"/>
      <c r="M1331" s="192"/>
      <c r="N1331" t="str">
        <f>IFERROR(IF(VLOOKUP(Tb_Activiteiten[[#This Row],[Openstelling]],Tb_Openstelling[],2,0)=1,1,""),"")</f>
        <v/>
      </c>
      <c r="O1331" s="192"/>
      <c r="P1331" s="192"/>
      <c r="Q1331" s="192"/>
      <c r="R1331" s="192"/>
      <c r="S1331" s="192"/>
      <c r="T1331" s="192"/>
      <c r="U1331" s="192"/>
      <c r="V1331" s="192"/>
      <c r="W1331" s="192"/>
      <c r="X1331" s="192"/>
      <c r="Y1331" s="192"/>
      <c r="Z1331" s="192"/>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0:40" x14ac:dyDescent="0.25">
      <c r="J1332" s="192"/>
      <c r="K1332" s="192"/>
      <c r="L1332" s="327"/>
      <c r="M1332" s="192"/>
      <c r="N1332" t="str">
        <f>IFERROR(IF(VLOOKUP(Tb_Activiteiten[[#This Row],[Openstelling]],Tb_Openstelling[],2,0)=1,1,""),"")</f>
        <v/>
      </c>
      <c r="O1332" s="192"/>
      <c r="P1332" s="192"/>
      <c r="Q1332" s="192"/>
      <c r="R1332" s="192"/>
      <c r="S1332" s="192"/>
      <c r="T1332" s="192"/>
      <c r="U1332" s="192"/>
      <c r="V1332" s="192"/>
      <c r="W1332" s="192"/>
      <c r="X1332" s="192"/>
      <c r="Y1332" s="192"/>
      <c r="Z1332" s="192"/>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0:40" x14ac:dyDescent="0.25">
      <c r="J1333" s="192"/>
      <c r="K1333" s="192"/>
      <c r="L1333" s="327"/>
      <c r="M1333" s="192"/>
      <c r="N1333" t="str">
        <f>IFERROR(IF(VLOOKUP(Tb_Activiteiten[[#This Row],[Openstelling]],Tb_Openstelling[],2,0)=1,1,""),"")</f>
        <v/>
      </c>
      <c r="O1333" s="192"/>
      <c r="P1333" s="192"/>
      <c r="Q1333" s="192"/>
      <c r="R1333" s="192"/>
      <c r="S1333" s="192"/>
      <c r="T1333" s="192"/>
      <c r="U1333" s="192"/>
      <c r="V1333" s="192"/>
      <c r="W1333" s="192"/>
      <c r="X1333" s="192"/>
      <c r="Y1333" s="192"/>
      <c r="Z1333" s="192"/>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0:40" x14ac:dyDescent="0.25">
      <c r="J1334" s="192"/>
      <c r="K1334" s="192"/>
      <c r="L1334" s="327"/>
      <c r="M1334" s="192"/>
      <c r="N1334" t="str">
        <f>IFERROR(IF(VLOOKUP(Tb_Activiteiten[[#This Row],[Openstelling]],Tb_Openstelling[],2,0)=1,1,""),"")</f>
        <v/>
      </c>
      <c r="O1334" s="192"/>
      <c r="P1334" s="192"/>
      <c r="Q1334" s="192"/>
      <c r="R1334" s="192"/>
      <c r="S1334" s="192"/>
      <c r="T1334" s="192"/>
      <c r="U1334" s="192"/>
      <c r="V1334" s="192"/>
      <c r="W1334" s="192"/>
      <c r="X1334" s="192"/>
      <c r="Y1334" s="192"/>
      <c r="Z1334" s="192"/>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0:40" x14ac:dyDescent="0.25">
      <c r="J1335" s="192"/>
      <c r="K1335" s="192"/>
      <c r="L1335" s="327"/>
      <c r="M1335" s="192"/>
      <c r="N1335" t="str">
        <f>IFERROR(IF(VLOOKUP(Tb_Activiteiten[[#This Row],[Openstelling]],Tb_Openstelling[],2,0)=1,1,""),"")</f>
        <v/>
      </c>
      <c r="O1335" s="192"/>
      <c r="P1335" s="192"/>
      <c r="Q1335" s="192"/>
      <c r="R1335" s="192"/>
      <c r="S1335" s="192"/>
      <c r="T1335" s="192"/>
      <c r="U1335" s="192"/>
      <c r="V1335" s="192"/>
      <c r="W1335" s="192"/>
      <c r="X1335" s="192"/>
      <c r="Y1335" s="192"/>
      <c r="Z1335" s="192"/>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0:40" x14ac:dyDescent="0.25">
      <c r="J1336" s="192"/>
      <c r="K1336" s="192"/>
      <c r="L1336" s="327"/>
      <c r="M1336" s="192"/>
      <c r="N1336" t="str">
        <f>IFERROR(IF(VLOOKUP(Tb_Activiteiten[[#This Row],[Openstelling]],Tb_Openstelling[],2,0)=1,1,""),"")</f>
        <v/>
      </c>
      <c r="O1336" s="192"/>
      <c r="P1336" s="192"/>
      <c r="Q1336" s="192"/>
      <c r="R1336" s="192"/>
      <c r="S1336" s="192"/>
      <c r="T1336" s="192"/>
      <c r="U1336" s="192"/>
      <c r="V1336" s="192"/>
      <c r="W1336" s="192"/>
      <c r="X1336" s="192"/>
      <c r="Y1336" s="192"/>
      <c r="Z1336" s="192"/>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0:40" x14ac:dyDescent="0.25">
      <c r="J1337" s="192"/>
      <c r="K1337" s="192"/>
      <c r="L1337" s="327"/>
      <c r="M1337" s="192"/>
      <c r="N1337" t="str">
        <f>IFERROR(IF(VLOOKUP(Tb_Activiteiten[[#This Row],[Openstelling]],Tb_Openstelling[],2,0)=1,1,""),"")</f>
        <v/>
      </c>
      <c r="O1337" s="192"/>
      <c r="P1337" s="192"/>
      <c r="Q1337" s="192"/>
      <c r="R1337" s="192"/>
      <c r="S1337" s="192"/>
      <c r="T1337" s="192"/>
      <c r="U1337" s="192"/>
      <c r="V1337" s="192"/>
      <c r="W1337" s="192"/>
      <c r="X1337" s="192"/>
      <c r="Y1337" s="192"/>
      <c r="Z1337" s="192"/>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0:40" x14ac:dyDescent="0.25">
      <c r="J1338" s="192"/>
      <c r="K1338" s="192"/>
      <c r="L1338" s="327"/>
      <c r="M1338" s="192"/>
      <c r="N1338" t="str">
        <f>IFERROR(IF(VLOOKUP(Tb_Activiteiten[[#This Row],[Openstelling]],Tb_Openstelling[],2,0)=1,1,""),"")</f>
        <v/>
      </c>
      <c r="O1338" s="192"/>
      <c r="P1338" s="192"/>
      <c r="Q1338" s="192"/>
      <c r="R1338" s="192"/>
      <c r="S1338" s="192"/>
      <c r="T1338" s="192"/>
      <c r="U1338" s="192"/>
      <c r="V1338" s="192"/>
      <c r="W1338" s="192"/>
      <c r="X1338" s="192"/>
      <c r="Y1338" s="192"/>
      <c r="Z1338" s="192"/>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0:40" x14ac:dyDescent="0.25">
      <c r="J1339" s="192"/>
      <c r="K1339" s="192"/>
      <c r="L1339" s="327"/>
      <c r="M1339" s="192"/>
      <c r="N1339" t="str">
        <f>IFERROR(IF(VLOOKUP(Tb_Activiteiten[[#This Row],[Openstelling]],Tb_Openstelling[],2,0)=1,1,""),"")</f>
        <v/>
      </c>
      <c r="O1339" s="192"/>
      <c r="P1339" s="192"/>
      <c r="Q1339" s="192"/>
      <c r="R1339" s="192"/>
      <c r="S1339" s="192"/>
      <c r="T1339" s="192"/>
      <c r="U1339" s="192"/>
      <c r="V1339" s="192"/>
      <c r="W1339" s="192"/>
      <c r="X1339" s="192"/>
      <c r="Y1339" s="192"/>
      <c r="Z1339" s="192"/>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0:40" x14ac:dyDescent="0.25">
      <c r="J1340" s="192"/>
      <c r="K1340" s="192"/>
      <c r="L1340" s="327"/>
      <c r="M1340" s="192"/>
      <c r="N1340" t="str">
        <f>IFERROR(IF(VLOOKUP(Tb_Activiteiten[[#This Row],[Openstelling]],Tb_Openstelling[],2,0)=1,1,""),"")</f>
        <v/>
      </c>
      <c r="O1340" s="192"/>
      <c r="P1340" s="192"/>
      <c r="Q1340" s="192"/>
      <c r="R1340" s="192"/>
      <c r="S1340" s="192"/>
      <c r="T1340" s="192"/>
      <c r="U1340" s="192"/>
      <c r="V1340" s="192"/>
      <c r="W1340" s="192"/>
      <c r="X1340" s="192"/>
      <c r="Y1340" s="192"/>
      <c r="Z1340" s="192"/>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0:40" x14ac:dyDescent="0.25">
      <c r="J1341" s="192"/>
      <c r="K1341" s="192"/>
      <c r="L1341" s="327"/>
      <c r="M1341" s="192"/>
      <c r="N1341" t="str">
        <f>IFERROR(IF(VLOOKUP(Tb_Activiteiten[[#This Row],[Openstelling]],Tb_Openstelling[],2,0)=1,1,""),"")</f>
        <v/>
      </c>
      <c r="O1341" s="192"/>
      <c r="P1341" s="192"/>
      <c r="Q1341" s="192"/>
      <c r="R1341" s="192"/>
      <c r="S1341" s="192"/>
      <c r="T1341" s="192"/>
      <c r="U1341" s="192"/>
      <c r="V1341" s="192"/>
      <c r="W1341" s="192"/>
      <c r="X1341" s="192"/>
      <c r="Y1341" s="192"/>
      <c r="Z1341" s="192"/>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0:40" x14ac:dyDescent="0.25">
      <c r="J1342" s="192"/>
      <c r="K1342" s="192"/>
      <c r="L1342" s="327"/>
      <c r="M1342" s="192"/>
      <c r="N1342" t="str">
        <f>IFERROR(IF(VLOOKUP(Tb_Activiteiten[[#This Row],[Openstelling]],Tb_Openstelling[],2,0)=1,1,""),"")</f>
        <v/>
      </c>
      <c r="O1342" s="192"/>
      <c r="P1342" s="192"/>
      <c r="Q1342" s="192"/>
      <c r="R1342" s="192"/>
      <c r="S1342" s="192"/>
      <c r="T1342" s="192"/>
      <c r="U1342" s="192"/>
      <c r="V1342" s="192"/>
      <c r="W1342" s="192"/>
      <c r="X1342" s="192"/>
      <c r="Y1342" s="192"/>
      <c r="Z1342" s="192"/>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0:40" x14ac:dyDescent="0.25">
      <c r="J1343" s="192"/>
      <c r="K1343" s="192"/>
      <c r="L1343" s="327"/>
      <c r="M1343" s="192"/>
      <c r="N1343" t="str">
        <f>IFERROR(IF(VLOOKUP(Tb_Activiteiten[[#This Row],[Openstelling]],Tb_Openstelling[],2,0)=1,1,""),"")</f>
        <v/>
      </c>
      <c r="O1343" s="192"/>
      <c r="P1343" s="192"/>
      <c r="Q1343" s="192"/>
      <c r="R1343" s="192"/>
      <c r="S1343" s="192"/>
      <c r="T1343" s="192"/>
      <c r="U1343" s="192"/>
      <c r="V1343" s="192"/>
      <c r="W1343" s="192"/>
      <c r="X1343" s="192"/>
      <c r="Y1343" s="192"/>
      <c r="Z1343" s="192"/>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0:40" x14ac:dyDescent="0.25">
      <c r="J1344" s="192"/>
      <c r="K1344" s="192"/>
      <c r="L1344" s="327"/>
      <c r="M1344" s="192"/>
      <c r="N1344" t="str">
        <f>IFERROR(IF(VLOOKUP(Tb_Activiteiten[[#This Row],[Openstelling]],Tb_Openstelling[],2,0)=1,1,""),"")</f>
        <v/>
      </c>
      <c r="O1344" s="192"/>
      <c r="P1344" s="192"/>
      <c r="Q1344" s="192"/>
      <c r="R1344" s="192"/>
      <c r="S1344" s="192"/>
      <c r="T1344" s="192"/>
      <c r="U1344" s="192"/>
      <c r="V1344" s="192"/>
      <c r="W1344" s="192"/>
      <c r="X1344" s="192"/>
      <c r="Y1344" s="192"/>
      <c r="Z1344" s="192"/>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0:40" x14ac:dyDescent="0.25">
      <c r="J1345" s="192"/>
      <c r="K1345" s="192"/>
      <c r="L1345" s="327"/>
      <c r="M1345" s="192"/>
      <c r="N1345" t="str">
        <f>IFERROR(IF(VLOOKUP(Tb_Activiteiten[[#This Row],[Openstelling]],Tb_Openstelling[],2,0)=1,1,""),"")</f>
        <v/>
      </c>
      <c r="O1345" s="192"/>
      <c r="P1345" s="192"/>
      <c r="Q1345" s="192"/>
      <c r="R1345" s="192"/>
      <c r="S1345" s="192"/>
      <c r="T1345" s="192"/>
      <c r="U1345" s="192"/>
      <c r="V1345" s="192"/>
      <c r="W1345" s="192"/>
      <c r="X1345" s="192"/>
      <c r="Y1345" s="192"/>
      <c r="Z1345" s="192"/>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0:40" x14ac:dyDescent="0.25">
      <c r="J1346" s="192"/>
      <c r="K1346" s="192"/>
      <c r="L1346" s="327"/>
      <c r="M1346" s="192"/>
      <c r="N1346" t="str">
        <f>IFERROR(IF(VLOOKUP(Tb_Activiteiten[[#This Row],[Openstelling]],Tb_Openstelling[],2,0)=1,1,""),"")</f>
        <v/>
      </c>
      <c r="O1346" s="192"/>
      <c r="P1346" s="192"/>
      <c r="Q1346" s="192"/>
      <c r="R1346" s="192"/>
      <c r="S1346" s="192"/>
      <c r="T1346" s="192"/>
      <c r="U1346" s="192"/>
      <c r="V1346" s="192"/>
      <c r="W1346" s="192"/>
      <c r="X1346" s="192"/>
      <c r="Y1346" s="192"/>
      <c r="Z1346" s="192"/>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0:40" x14ac:dyDescent="0.25">
      <c r="J1347" s="192"/>
      <c r="K1347" s="192"/>
      <c r="L1347" s="327"/>
      <c r="M1347" s="192"/>
      <c r="N1347" t="str">
        <f>IFERROR(IF(VLOOKUP(Tb_Activiteiten[[#This Row],[Openstelling]],Tb_Openstelling[],2,0)=1,1,""),"")</f>
        <v/>
      </c>
      <c r="O1347" s="192"/>
      <c r="P1347" s="192"/>
      <c r="Q1347" s="192"/>
      <c r="R1347" s="192"/>
      <c r="S1347" s="192"/>
      <c r="T1347" s="192"/>
      <c r="U1347" s="192"/>
      <c r="V1347" s="192"/>
      <c r="W1347" s="192"/>
      <c r="X1347" s="192"/>
      <c r="Y1347" s="192"/>
      <c r="Z1347" s="192"/>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0:40" x14ac:dyDescent="0.25">
      <c r="J1348" s="192"/>
      <c r="K1348" s="192"/>
      <c r="L1348" s="327"/>
      <c r="M1348" s="192"/>
      <c r="N1348" t="str">
        <f>IFERROR(IF(VLOOKUP(Tb_Activiteiten[[#This Row],[Openstelling]],Tb_Openstelling[],2,0)=1,1,""),"")</f>
        <v/>
      </c>
      <c r="O1348" s="192"/>
      <c r="P1348" s="192"/>
      <c r="Q1348" s="192"/>
      <c r="R1348" s="192"/>
      <c r="S1348" s="192"/>
      <c r="T1348" s="192"/>
      <c r="U1348" s="192"/>
      <c r="V1348" s="192"/>
      <c r="W1348" s="192"/>
      <c r="X1348" s="192"/>
      <c r="Y1348" s="192"/>
      <c r="Z1348" s="192"/>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0:40" x14ac:dyDescent="0.25">
      <c r="J1349" s="192"/>
      <c r="K1349" s="192"/>
      <c r="L1349" s="327"/>
      <c r="M1349" s="192"/>
      <c r="N1349" t="str">
        <f>IFERROR(IF(VLOOKUP(Tb_Activiteiten[[#This Row],[Openstelling]],Tb_Openstelling[],2,0)=1,1,""),"")</f>
        <v/>
      </c>
      <c r="O1349" s="192"/>
      <c r="P1349" s="192"/>
      <c r="Q1349" s="192"/>
      <c r="R1349" s="192"/>
      <c r="S1349" s="192"/>
      <c r="T1349" s="192"/>
      <c r="U1349" s="192"/>
      <c r="V1349" s="192"/>
      <c r="W1349" s="192"/>
      <c r="X1349" s="192"/>
      <c r="Y1349" s="192"/>
      <c r="Z1349" s="192"/>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0:40" x14ac:dyDescent="0.25">
      <c r="J1350" s="192"/>
      <c r="K1350" s="192"/>
      <c r="L1350" s="327"/>
      <c r="M1350" s="192"/>
      <c r="N1350" t="str">
        <f>IFERROR(IF(VLOOKUP(Tb_Activiteiten[[#This Row],[Openstelling]],Tb_Openstelling[],2,0)=1,1,""),"")</f>
        <v/>
      </c>
      <c r="O1350" s="192"/>
      <c r="P1350" s="192"/>
      <c r="Q1350" s="192"/>
      <c r="R1350" s="192"/>
      <c r="S1350" s="192"/>
      <c r="T1350" s="192"/>
      <c r="U1350" s="192"/>
      <c r="V1350" s="192"/>
      <c r="W1350" s="192"/>
      <c r="X1350" s="192"/>
      <c r="Y1350" s="192"/>
      <c r="Z1350" s="192"/>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0:40" x14ac:dyDescent="0.25">
      <c r="J1351" s="192"/>
      <c r="K1351" s="192"/>
      <c r="L1351" s="327"/>
      <c r="M1351" s="192"/>
      <c r="N1351" t="str">
        <f>IFERROR(IF(VLOOKUP(Tb_Activiteiten[[#This Row],[Openstelling]],Tb_Openstelling[],2,0)=1,1,""),"")</f>
        <v/>
      </c>
      <c r="O1351" s="192"/>
      <c r="P1351" s="192"/>
      <c r="Q1351" s="192"/>
      <c r="R1351" s="192"/>
      <c r="S1351" s="192"/>
      <c r="T1351" s="192"/>
      <c r="U1351" s="192"/>
      <c r="V1351" s="192"/>
      <c r="W1351" s="192"/>
      <c r="X1351" s="192"/>
      <c r="Y1351" s="192"/>
      <c r="Z1351" s="192"/>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0:40" x14ac:dyDescent="0.25">
      <c r="J1352" s="192"/>
      <c r="K1352" s="192"/>
      <c r="L1352" s="327"/>
      <c r="M1352" s="192"/>
      <c r="N1352" t="str">
        <f>IFERROR(IF(VLOOKUP(Tb_Activiteiten[[#This Row],[Openstelling]],Tb_Openstelling[],2,0)=1,1,""),"")</f>
        <v/>
      </c>
      <c r="O1352" s="192"/>
      <c r="P1352" s="192"/>
      <c r="Q1352" s="192"/>
      <c r="R1352" s="192"/>
      <c r="S1352" s="192"/>
      <c r="T1352" s="192"/>
      <c r="U1352" s="192"/>
      <c r="V1352" s="192"/>
      <c r="W1352" s="192"/>
      <c r="X1352" s="192"/>
      <c r="Y1352" s="192"/>
      <c r="Z1352" s="192"/>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0:40" x14ac:dyDescent="0.25">
      <c r="J1353" s="192"/>
      <c r="K1353" s="192"/>
      <c r="L1353" s="327"/>
      <c r="M1353" s="192"/>
      <c r="N1353" t="str">
        <f>IFERROR(IF(VLOOKUP(Tb_Activiteiten[[#This Row],[Openstelling]],Tb_Openstelling[],2,0)=1,1,""),"")</f>
        <v/>
      </c>
      <c r="O1353" s="192"/>
      <c r="P1353" s="192"/>
      <c r="Q1353" s="192"/>
      <c r="R1353" s="192"/>
      <c r="S1353" s="192"/>
      <c r="T1353" s="192"/>
      <c r="U1353" s="192"/>
      <c r="V1353" s="192"/>
      <c r="W1353" s="192"/>
      <c r="X1353" s="192"/>
      <c r="Y1353" s="192"/>
      <c r="Z1353" s="192"/>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0:40" x14ac:dyDescent="0.25">
      <c r="J1354" s="192"/>
      <c r="K1354" s="192"/>
      <c r="L1354" s="327"/>
      <c r="M1354" s="192"/>
      <c r="N1354" t="str">
        <f>IFERROR(IF(VLOOKUP(Tb_Activiteiten[[#This Row],[Openstelling]],Tb_Openstelling[],2,0)=1,1,""),"")</f>
        <v/>
      </c>
      <c r="O1354" s="192"/>
      <c r="P1354" s="192"/>
      <c r="Q1354" s="192"/>
      <c r="R1354" s="192"/>
      <c r="S1354" s="192"/>
      <c r="T1354" s="192"/>
      <c r="U1354" s="192"/>
      <c r="V1354" s="192"/>
      <c r="W1354" s="192"/>
      <c r="X1354" s="192"/>
      <c r="Y1354" s="192"/>
      <c r="Z1354" s="192"/>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0:40" x14ac:dyDescent="0.25">
      <c r="J1355" s="192"/>
      <c r="K1355" s="192"/>
      <c r="L1355" s="327"/>
      <c r="M1355" s="192"/>
      <c r="N1355" t="str">
        <f>IFERROR(IF(VLOOKUP(Tb_Activiteiten[[#This Row],[Openstelling]],Tb_Openstelling[],2,0)=1,1,""),"")</f>
        <v/>
      </c>
      <c r="O1355" s="192"/>
      <c r="P1355" s="192"/>
      <c r="Q1355" s="192"/>
      <c r="R1355" s="192"/>
      <c r="S1355" s="192"/>
      <c r="T1355" s="192"/>
      <c r="U1355" s="192"/>
      <c r="V1355" s="192"/>
      <c r="W1355" s="192"/>
      <c r="X1355" s="192"/>
      <c r="Y1355" s="192"/>
      <c r="Z1355" s="192"/>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0:40" x14ac:dyDescent="0.25">
      <c r="J1356" s="192"/>
      <c r="K1356" s="192"/>
      <c r="L1356" s="327"/>
      <c r="M1356" s="192"/>
      <c r="N1356" t="str">
        <f>IFERROR(IF(VLOOKUP(Tb_Activiteiten[[#This Row],[Openstelling]],Tb_Openstelling[],2,0)=1,1,""),"")</f>
        <v/>
      </c>
      <c r="O1356" s="192"/>
      <c r="P1356" s="192"/>
      <c r="Q1356" s="192"/>
      <c r="R1356" s="192"/>
      <c r="S1356" s="192"/>
      <c r="T1356" s="192"/>
      <c r="U1356" s="192"/>
      <c r="V1356" s="192"/>
      <c r="W1356" s="192"/>
      <c r="X1356" s="192"/>
      <c r="Y1356" s="192"/>
      <c r="Z1356" s="192"/>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0:40" x14ac:dyDescent="0.25">
      <c r="J1357" s="192"/>
      <c r="K1357" s="192"/>
      <c r="L1357" s="327"/>
      <c r="M1357" s="192"/>
      <c r="N1357" t="str">
        <f>IFERROR(IF(VLOOKUP(Tb_Activiteiten[[#This Row],[Openstelling]],Tb_Openstelling[],2,0)=1,1,""),"")</f>
        <v/>
      </c>
      <c r="O1357" s="192"/>
      <c r="P1357" s="192"/>
      <c r="Q1357" s="192"/>
      <c r="R1357" s="192"/>
      <c r="S1357" s="192"/>
      <c r="T1357" s="192"/>
      <c r="U1357" s="192"/>
      <c r="V1357" s="192"/>
      <c r="W1357" s="192"/>
      <c r="X1357" s="192"/>
      <c r="Y1357" s="192"/>
      <c r="Z1357" s="192"/>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0:40" x14ac:dyDescent="0.25">
      <c r="J1358" s="192"/>
      <c r="K1358" s="192"/>
      <c r="L1358" s="327"/>
      <c r="M1358" s="192"/>
      <c r="N1358" t="str">
        <f>IFERROR(IF(VLOOKUP(Tb_Activiteiten[[#This Row],[Openstelling]],Tb_Openstelling[],2,0)=1,1,""),"")</f>
        <v/>
      </c>
      <c r="O1358" s="192"/>
      <c r="P1358" s="192"/>
      <c r="Q1358" s="192"/>
      <c r="R1358" s="192"/>
      <c r="S1358" s="192"/>
      <c r="T1358" s="192"/>
      <c r="U1358" s="192"/>
      <c r="V1358" s="192"/>
      <c r="W1358" s="192"/>
      <c r="X1358" s="192"/>
      <c r="Y1358" s="192"/>
      <c r="Z1358" s="192"/>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0:40" x14ac:dyDescent="0.25">
      <c r="J1359" s="192"/>
      <c r="K1359" s="192"/>
      <c r="L1359" s="327"/>
      <c r="M1359" s="192"/>
      <c r="N1359" t="str">
        <f>IFERROR(IF(VLOOKUP(Tb_Activiteiten[[#This Row],[Openstelling]],Tb_Openstelling[],2,0)=1,1,""),"")</f>
        <v/>
      </c>
      <c r="O1359" s="192"/>
      <c r="P1359" s="192"/>
      <c r="Q1359" s="192"/>
      <c r="R1359" s="192"/>
      <c r="S1359" s="192"/>
      <c r="T1359" s="192"/>
      <c r="U1359" s="192"/>
      <c r="V1359" s="192"/>
      <c r="W1359" s="192"/>
      <c r="X1359" s="192"/>
      <c r="Y1359" s="192"/>
      <c r="Z1359" s="192"/>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0:40" x14ac:dyDescent="0.25">
      <c r="J1360" s="192"/>
      <c r="K1360" s="192"/>
      <c r="L1360" s="327"/>
      <c r="M1360" s="192"/>
      <c r="N1360" t="str">
        <f>IFERROR(IF(VLOOKUP(Tb_Activiteiten[[#This Row],[Openstelling]],Tb_Openstelling[],2,0)=1,1,""),"")</f>
        <v/>
      </c>
      <c r="O1360" s="192"/>
      <c r="P1360" s="192"/>
      <c r="Q1360" s="192"/>
      <c r="R1360" s="192"/>
      <c r="S1360" s="192"/>
      <c r="T1360" s="192"/>
      <c r="U1360" s="192"/>
      <c r="V1360" s="192"/>
      <c r="W1360" s="192"/>
      <c r="X1360" s="192"/>
      <c r="Y1360" s="192"/>
      <c r="Z1360" s="192"/>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0:40" x14ac:dyDescent="0.25">
      <c r="J1361" s="192"/>
      <c r="K1361" s="192"/>
      <c r="L1361" s="327"/>
      <c r="M1361" s="192"/>
      <c r="N1361" t="str">
        <f>IFERROR(IF(VLOOKUP(Tb_Activiteiten[[#This Row],[Openstelling]],Tb_Openstelling[],2,0)=1,1,""),"")</f>
        <v/>
      </c>
      <c r="O1361" s="192"/>
      <c r="P1361" s="192"/>
      <c r="Q1361" s="192"/>
      <c r="R1361" s="192"/>
      <c r="S1361" s="192"/>
      <c r="T1361" s="192"/>
      <c r="U1361" s="192"/>
      <c r="V1361" s="192"/>
      <c r="W1361" s="192"/>
      <c r="X1361" s="192"/>
      <c r="Y1361" s="192"/>
      <c r="Z1361" s="192"/>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0:40" x14ac:dyDescent="0.25">
      <c r="J1362" s="192"/>
      <c r="K1362" s="192"/>
      <c r="L1362" s="327"/>
      <c r="M1362" s="192"/>
      <c r="N1362" t="str">
        <f>IFERROR(IF(VLOOKUP(Tb_Activiteiten[[#This Row],[Openstelling]],Tb_Openstelling[],2,0)=1,1,""),"")</f>
        <v/>
      </c>
      <c r="O1362" s="192"/>
      <c r="P1362" s="192"/>
      <c r="Q1362" s="192"/>
      <c r="R1362" s="192"/>
      <c r="S1362" s="192"/>
      <c r="T1362" s="192"/>
      <c r="U1362" s="192"/>
      <c r="V1362" s="192"/>
      <c r="W1362" s="192"/>
      <c r="X1362" s="192"/>
      <c r="Y1362" s="192"/>
      <c r="Z1362" s="192"/>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0:40" x14ac:dyDescent="0.25">
      <c r="J1363" s="192"/>
      <c r="K1363" s="192"/>
      <c r="L1363" s="327"/>
      <c r="M1363" s="192"/>
      <c r="N1363" t="str">
        <f>IFERROR(IF(VLOOKUP(Tb_Activiteiten[[#This Row],[Openstelling]],Tb_Openstelling[],2,0)=1,1,""),"")</f>
        <v/>
      </c>
      <c r="O1363" s="192"/>
      <c r="P1363" s="192"/>
      <c r="Q1363" s="192"/>
      <c r="R1363" s="192"/>
      <c r="S1363" s="192"/>
      <c r="T1363" s="192"/>
      <c r="U1363" s="192"/>
      <c r="V1363" s="192"/>
      <c r="W1363" s="192"/>
      <c r="X1363" s="192"/>
      <c r="Y1363" s="192"/>
      <c r="Z1363" s="192"/>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0:40" x14ac:dyDescent="0.25">
      <c r="J1364" s="192"/>
      <c r="K1364" s="192"/>
      <c r="L1364" s="327"/>
      <c r="M1364" s="192"/>
      <c r="N1364" t="str">
        <f>IFERROR(IF(VLOOKUP(Tb_Activiteiten[[#This Row],[Openstelling]],Tb_Openstelling[],2,0)=1,1,""),"")</f>
        <v/>
      </c>
      <c r="O1364" s="192"/>
      <c r="P1364" s="192"/>
      <c r="Q1364" s="192"/>
      <c r="R1364" s="192"/>
      <c r="S1364" s="192"/>
      <c r="T1364" s="192"/>
      <c r="U1364" s="192"/>
      <c r="V1364" s="192"/>
      <c r="W1364" s="192"/>
      <c r="X1364" s="192"/>
      <c r="Y1364" s="192"/>
      <c r="Z1364" s="192"/>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0:40" x14ac:dyDescent="0.25">
      <c r="J1365" s="192"/>
      <c r="K1365" s="192"/>
      <c r="L1365" s="327"/>
      <c r="M1365" s="192"/>
      <c r="N1365" t="str">
        <f>IFERROR(IF(VLOOKUP(Tb_Activiteiten[[#This Row],[Openstelling]],Tb_Openstelling[],2,0)=1,1,""),"")</f>
        <v/>
      </c>
      <c r="O1365" s="192"/>
      <c r="P1365" s="192"/>
      <c r="Q1365" s="192"/>
      <c r="R1365" s="192"/>
      <c r="S1365" s="192"/>
      <c r="T1365" s="192"/>
      <c r="U1365" s="192"/>
      <c r="V1365" s="192"/>
      <c r="W1365" s="192"/>
      <c r="X1365" s="192"/>
      <c r="Y1365" s="192"/>
      <c r="Z1365" s="192"/>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0:40" x14ac:dyDescent="0.25">
      <c r="J1366" s="192"/>
      <c r="K1366" s="192"/>
      <c r="L1366" s="327"/>
      <c r="M1366" s="192"/>
      <c r="N1366" t="str">
        <f>IFERROR(IF(VLOOKUP(Tb_Activiteiten[[#This Row],[Openstelling]],Tb_Openstelling[],2,0)=1,1,""),"")</f>
        <v/>
      </c>
      <c r="O1366" s="192"/>
      <c r="P1366" s="192"/>
      <c r="Q1366" s="192"/>
      <c r="R1366" s="192"/>
      <c r="S1366" s="192"/>
      <c r="T1366" s="192"/>
      <c r="U1366" s="192"/>
      <c r="V1366" s="192"/>
      <c r="W1366" s="192"/>
      <c r="X1366" s="192"/>
      <c r="Y1366" s="192"/>
      <c r="Z1366" s="192"/>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0:40" x14ac:dyDescent="0.25">
      <c r="J1367" s="192"/>
      <c r="K1367" s="192"/>
      <c r="L1367" s="327"/>
      <c r="M1367" s="192"/>
      <c r="N1367" t="str">
        <f>IFERROR(IF(VLOOKUP(Tb_Activiteiten[[#This Row],[Openstelling]],Tb_Openstelling[],2,0)=1,1,""),"")</f>
        <v/>
      </c>
      <c r="O1367" s="192"/>
      <c r="P1367" s="192"/>
      <c r="Q1367" s="192"/>
      <c r="R1367" s="192"/>
      <c r="S1367" s="192"/>
      <c r="T1367" s="192"/>
      <c r="U1367" s="192"/>
      <c r="V1367" s="192"/>
      <c r="W1367" s="192"/>
      <c r="X1367" s="192"/>
      <c r="Y1367" s="192"/>
      <c r="Z1367" s="192"/>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0:40" x14ac:dyDescent="0.25">
      <c r="J1368" s="192"/>
      <c r="K1368" s="192"/>
      <c r="L1368" s="327"/>
      <c r="M1368" s="192"/>
      <c r="N1368" t="str">
        <f>IFERROR(IF(VLOOKUP(Tb_Activiteiten[[#This Row],[Openstelling]],Tb_Openstelling[],2,0)=1,1,""),"")</f>
        <v/>
      </c>
      <c r="O1368" s="192"/>
      <c r="P1368" s="192"/>
      <c r="Q1368" s="192"/>
      <c r="R1368" s="192"/>
      <c r="S1368" s="192"/>
      <c r="T1368" s="192"/>
      <c r="U1368" s="192"/>
      <c r="V1368" s="192"/>
      <c r="W1368" s="192"/>
      <c r="X1368" s="192"/>
      <c r="Y1368" s="192"/>
      <c r="Z1368" s="192"/>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0:40" x14ac:dyDescent="0.25">
      <c r="J1369" s="192"/>
      <c r="K1369" s="192"/>
      <c r="L1369" s="327"/>
      <c r="M1369" s="192"/>
      <c r="N1369" t="str">
        <f>IFERROR(IF(VLOOKUP(Tb_Activiteiten[[#This Row],[Openstelling]],Tb_Openstelling[],2,0)=1,1,""),"")</f>
        <v/>
      </c>
      <c r="O1369" s="192"/>
      <c r="P1369" s="192"/>
      <c r="Q1369" s="192"/>
      <c r="R1369" s="192"/>
      <c r="S1369" s="192"/>
      <c r="T1369" s="192"/>
      <c r="U1369" s="192"/>
      <c r="V1369" s="192"/>
      <c r="W1369" s="192"/>
      <c r="X1369" s="192"/>
      <c r="Y1369" s="192"/>
      <c r="Z1369" s="192"/>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0:40" x14ac:dyDescent="0.25">
      <c r="J1370" s="192"/>
      <c r="K1370" s="192"/>
      <c r="L1370" s="327"/>
      <c r="M1370" s="192"/>
      <c r="N1370" t="str">
        <f>IFERROR(IF(VLOOKUP(Tb_Activiteiten[[#This Row],[Openstelling]],Tb_Openstelling[],2,0)=1,1,""),"")</f>
        <v/>
      </c>
      <c r="O1370" s="192"/>
      <c r="P1370" s="192"/>
      <c r="Q1370" s="192"/>
      <c r="R1370" s="192"/>
      <c r="S1370" s="192"/>
      <c r="T1370" s="192"/>
      <c r="U1370" s="192"/>
      <c r="V1370" s="192"/>
      <c r="W1370" s="192"/>
      <c r="X1370" s="192"/>
      <c r="Y1370" s="192"/>
      <c r="Z1370" s="192"/>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0:40" x14ac:dyDescent="0.25">
      <c r="J1371" s="192"/>
      <c r="K1371" s="192"/>
      <c r="L1371" s="327"/>
      <c r="M1371" s="192"/>
      <c r="N1371" t="str">
        <f>IFERROR(IF(VLOOKUP(Tb_Activiteiten[[#This Row],[Openstelling]],Tb_Openstelling[],2,0)=1,1,""),"")</f>
        <v/>
      </c>
      <c r="O1371" s="192"/>
      <c r="P1371" s="192"/>
      <c r="Q1371" s="192"/>
      <c r="R1371" s="192"/>
      <c r="S1371" s="192"/>
      <c r="T1371" s="192"/>
      <c r="U1371" s="192"/>
      <c r="V1371" s="192"/>
      <c r="W1371" s="192"/>
      <c r="X1371" s="192"/>
      <c r="Y1371" s="192"/>
      <c r="Z1371" s="192"/>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0:40" x14ac:dyDescent="0.25">
      <c r="J1372" s="192"/>
      <c r="K1372" s="192"/>
      <c r="L1372" s="327"/>
      <c r="M1372" s="192"/>
      <c r="N1372" t="str">
        <f>IFERROR(IF(VLOOKUP(Tb_Activiteiten[[#This Row],[Openstelling]],Tb_Openstelling[],2,0)=1,1,""),"")</f>
        <v/>
      </c>
      <c r="O1372" s="192"/>
      <c r="P1372" s="192"/>
      <c r="Q1372" s="192"/>
      <c r="R1372" s="192"/>
      <c r="S1372" s="192"/>
      <c r="T1372" s="192"/>
      <c r="U1372" s="192"/>
      <c r="V1372" s="192"/>
      <c r="W1372" s="192"/>
      <c r="X1372" s="192"/>
      <c r="Y1372" s="192"/>
      <c r="Z1372" s="192"/>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0:40" x14ac:dyDescent="0.25">
      <c r="J1373" s="192"/>
      <c r="K1373" s="192"/>
      <c r="L1373" s="327"/>
      <c r="M1373" s="192"/>
      <c r="N1373" t="str">
        <f>IFERROR(IF(VLOOKUP(Tb_Activiteiten[[#This Row],[Openstelling]],Tb_Openstelling[],2,0)=1,1,""),"")</f>
        <v/>
      </c>
      <c r="O1373" s="192"/>
      <c r="P1373" s="192"/>
      <c r="Q1373" s="192"/>
      <c r="R1373" s="192"/>
      <c r="S1373" s="192"/>
      <c r="T1373" s="192"/>
      <c r="U1373" s="192"/>
      <c r="V1373" s="192"/>
      <c r="W1373" s="192"/>
      <c r="X1373" s="192"/>
      <c r="Y1373" s="192"/>
      <c r="Z1373" s="192"/>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0:40" x14ac:dyDescent="0.25">
      <c r="J1374" s="192"/>
      <c r="K1374" s="192"/>
      <c r="L1374" s="327"/>
      <c r="M1374" s="192"/>
      <c r="N1374" t="str">
        <f>IFERROR(IF(VLOOKUP(Tb_Activiteiten[[#This Row],[Openstelling]],Tb_Openstelling[],2,0)=1,1,""),"")</f>
        <v/>
      </c>
      <c r="O1374" s="192"/>
      <c r="P1374" s="192"/>
      <c r="Q1374" s="192"/>
      <c r="R1374" s="192"/>
      <c r="S1374" s="192"/>
      <c r="T1374" s="192"/>
      <c r="U1374" s="192"/>
      <c r="V1374" s="192"/>
      <c r="W1374" s="192"/>
      <c r="X1374" s="192"/>
      <c r="Y1374" s="192"/>
      <c r="Z1374" s="192"/>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0:40" x14ac:dyDescent="0.25">
      <c r="J1375" s="192"/>
      <c r="K1375" s="192"/>
      <c r="L1375" s="327"/>
      <c r="M1375" s="192"/>
      <c r="N1375" t="str">
        <f>IFERROR(IF(VLOOKUP(Tb_Activiteiten[[#This Row],[Openstelling]],Tb_Openstelling[],2,0)=1,1,""),"")</f>
        <v/>
      </c>
      <c r="O1375" s="192"/>
      <c r="P1375" s="192"/>
      <c r="Q1375" s="192"/>
      <c r="R1375" s="192"/>
      <c r="S1375" s="192"/>
      <c r="T1375" s="192"/>
      <c r="U1375" s="192"/>
      <c r="V1375" s="192"/>
      <c r="W1375" s="192"/>
      <c r="X1375" s="192"/>
      <c r="Y1375" s="192"/>
      <c r="Z1375" s="192"/>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0:40" x14ac:dyDescent="0.25">
      <c r="J1376" s="192"/>
      <c r="K1376" s="192"/>
      <c r="L1376" s="327"/>
      <c r="M1376" s="192"/>
      <c r="N1376" t="str">
        <f>IFERROR(IF(VLOOKUP(Tb_Activiteiten[[#This Row],[Openstelling]],Tb_Openstelling[],2,0)=1,1,""),"")</f>
        <v/>
      </c>
      <c r="O1376" s="192"/>
      <c r="P1376" s="192"/>
      <c r="Q1376" s="192"/>
      <c r="R1376" s="192"/>
      <c r="S1376" s="192"/>
      <c r="T1376" s="192"/>
      <c r="U1376" s="192"/>
      <c r="V1376" s="192"/>
      <c r="W1376" s="192"/>
      <c r="X1376" s="192"/>
      <c r="Y1376" s="192"/>
      <c r="Z1376" s="192"/>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0:40" x14ac:dyDescent="0.25">
      <c r="J1377" s="192"/>
      <c r="K1377" s="192"/>
      <c r="L1377" s="327"/>
      <c r="M1377" s="192"/>
      <c r="N1377" t="str">
        <f>IFERROR(IF(VLOOKUP(Tb_Activiteiten[[#This Row],[Openstelling]],Tb_Openstelling[],2,0)=1,1,""),"")</f>
        <v/>
      </c>
      <c r="O1377" s="192"/>
      <c r="P1377" s="192"/>
      <c r="Q1377" s="192"/>
      <c r="R1377" s="192"/>
      <c r="S1377" s="192"/>
      <c r="T1377" s="192"/>
      <c r="U1377" s="192"/>
      <c r="V1377" s="192"/>
      <c r="W1377" s="192"/>
      <c r="X1377" s="192"/>
      <c r="Y1377" s="192"/>
      <c r="Z1377" s="192"/>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0:40" x14ac:dyDescent="0.25">
      <c r="J1378" s="192"/>
      <c r="K1378" s="192"/>
      <c r="L1378" s="327"/>
      <c r="M1378" s="192"/>
      <c r="N1378" t="str">
        <f>IFERROR(IF(VLOOKUP(Tb_Activiteiten[[#This Row],[Openstelling]],Tb_Openstelling[],2,0)=1,1,""),"")</f>
        <v/>
      </c>
      <c r="O1378" s="192"/>
      <c r="P1378" s="192"/>
      <c r="Q1378" s="192"/>
      <c r="R1378" s="192"/>
      <c r="S1378" s="192"/>
      <c r="T1378" s="192"/>
      <c r="U1378" s="192"/>
      <c r="V1378" s="192"/>
      <c r="W1378" s="192"/>
      <c r="X1378" s="192"/>
      <c r="Y1378" s="192"/>
      <c r="Z1378" s="192"/>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0:40" x14ac:dyDescent="0.25">
      <c r="J1379" s="192"/>
      <c r="K1379" s="192"/>
      <c r="L1379" s="327"/>
      <c r="M1379" s="192"/>
      <c r="N1379" t="str">
        <f>IFERROR(IF(VLOOKUP(Tb_Activiteiten[[#This Row],[Openstelling]],Tb_Openstelling[],2,0)=1,1,""),"")</f>
        <v/>
      </c>
      <c r="O1379" s="192"/>
      <c r="P1379" s="192"/>
      <c r="Q1379" s="192"/>
      <c r="R1379" s="192"/>
      <c r="S1379" s="192"/>
      <c r="T1379" s="192"/>
      <c r="U1379" s="192"/>
      <c r="V1379" s="192"/>
      <c r="W1379" s="192"/>
      <c r="X1379" s="192"/>
      <c r="Y1379" s="192"/>
      <c r="Z1379" s="192"/>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0:40" x14ac:dyDescent="0.25">
      <c r="J1380" s="192"/>
      <c r="K1380" s="192"/>
      <c r="L1380" s="327"/>
      <c r="M1380" s="192"/>
      <c r="N1380" t="str">
        <f>IFERROR(IF(VLOOKUP(Tb_Activiteiten[[#This Row],[Openstelling]],Tb_Openstelling[],2,0)=1,1,""),"")</f>
        <v/>
      </c>
      <c r="O1380" s="192"/>
      <c r="P1380" s="192"/>
      <c r="Q1380" s="192"/>
      <c r="R1380" s="192"/>
      <c r="S1380" s="192"/>
      <c r="T1380" s="192"/>
      <c r="U1380" s="192"/>
      <c r="V1380" s="192"/>
      <c r="W1380" s="192"/>
      <c r="X1380" s="192"/>
      <c r="Y1380" s="192"/>
      <c r="Z1380" s="192"/>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0:40" x14ac:dyDescent="0.25">
      <c r="J1381" s="192"/>
      <c r="K1381" s="192"/>
      <c r="L1381" s="327"/>
      <c r="M1381" s="192"/>
      <c r="N1381" t="str">
        <f>IFERROR(IF(VLOOKUP(Tb_Activiteiten[[#This Row],[Openstelling]],Tb_Openstelling[],2,0)=1,1,""),"")</f>
        <v/>
      </c>
      <c r="O1381" s="192"/>
      <c r="P1381" s="192"/>
      <c r="Q1381" s="192"/>
      <c r="R1381" s="192"/>
      <c r="S1381" s="192"/>
      <c r="T1381" s="192"/>
      <c r="U1381" s="192"/>
      <c r="V1381" s="192"/>
      <c r="W1381" s="192"/>
      <c r="X1381" s="192"/>
      <c r="Y1381" s="192"/>
      <c r="Z1381" s="192"/>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0:40" x14ac:dyDescent="0.25">
      <c r="J1382" s="192"/>
      <c r="K1382" s="192"/>
      <c r="L1382" s="327"/>
      <c r="M1382" s="192"/>
      <c r="N1382" t="str">
        <f>IFERROR(IF(VLOOKUP(Tb_Activiteiten[[#This Row],[Openstelling]],Tb_Openstelling[],2,0)=1,1,""),"")</f>
        <v/>
      </c>
      <c r="O1382" s="192"/>
      <c r="P1382" s="192"/>
      <c r="Q1382" s="192"/>
      <c r="R1382" s="192"/>
      <c r="S1382" s="192"/>
      <c r="T1382" s="192"/>
      <c r="U1382" s="192"/>
      <c r="V1382" s="192"/>
      <c r="W1382" s="192"/>
      <c r="X1382" s="192"/>
      <c r="Y1382" s="192"/>
      <c r="Z1382" s="192"/>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0:40" x14ac:dyDescent="0.25">
      <c r="J1383" s="192"/>
      <c r="K1383" s="192"/>
      <c r="L1383" s="327"/>
      <c r="M1383" s="192"/>
      <c r="N1383" t="str">
        <f>IFERROR(IF(VLOOKUP(Tb_Activiteiten[[#This Row],[Openstelling]],Tb_Openstelling[],2,0)=1,1,""),"")</f>
        <v/>
      </c>
      <c r="O1383" s="192"/>
      <c r="P1383" s="192"/>
      <c r="Q1383" s="192"/>
      <c r="R1383" s="192"/>
      <c r="S1383" s="192"/>
      <c r="T1383" s="192"/>
      <c r="U1383" s="192"/>
      <c r="V1383" s="192"/>
      <c r="W1383" s="192"/>
      <c r="X1383" s="192"/>
      <c r="Y1383" s="192"/>
      <c r="Z1383" s="192"/>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0:40" x14ac:dyDescent="0.25">
      <c r="J1384" s="192"/>
      <c r="K1384" s="192"/>
      <c r="L1384" s="327"/>
      <c r="M1384" s="192"/>
      <c r="N1384" t="str">
        <f>IFERROR(IF(VLOOKUP(Tb_Activiteiten[[#This Row],[Openstelling]],Tb_Openstelling[],2,0)=1,1,""),"")</f>
        <v/>
      </c>
      <c r="O1384" s="192"/>
      <c r="P1384" s="192"/>
      <c r="Q1384" s="192"/>
      <c r="R1384" s="192"/>
      <c r="S1384" s="192"/>
      <c r="T1384" s="192"/>
      <c r="U1384" s="192"/>
      <c r="V1384" s="192"/>
      <c r="W1384" s="192"/>
      <c r="X1384" s="192"/>
      <c r="Y1384" s="192"/>
      <c r="Z1384" s="192"/>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0:40" x14ac:dyDescent="0.25">
      <c r="J1385" s="192"/>
      <c r="K1385" s="192"/>
      <c r="L1385" s="327"/>
      <c r="M1385" s="192"/>
      <c r="N1385" t="str">
        <f>IFERROR(IF(VLOOKUP(Tb_Activiteiten[[#This Row],[Openstelling]],Tb_Openstelling[],2,0)=1,1,""),"")</f>
        <v/>
      </c>
      <c r="O1385" s="192"/>
      <c r="P1385" s="192"/>
      <c r="Q1385" s="192"/>
      <c r="R1385" s="192"/>
      <c r="S1385" s="192"/>
      <c r="T1385" s="192"/>
      <c r="U1385" s="192"/>
      <c r="V1385" s="192"/>
      <c r="W1385" s="192"/>
      <c r="X1385" s="192"/>
      <c r="Y1385" s="192"/>
      <c r="Z1385" s="192"/>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0:40" x14ac:dyDescent="0.25">
      <c r="J1386" s="192"/>
      <c r="K1386" s="192"/>
      <c r="L1386" s="327"/>
      <c r="M1386" s="192"/>
      <c r="N1386" t="str">
        <f>IFERROR(IF(VLOOKUP(Tb_Activiteiten[[#This Row],[Openstelling]],Tb_Openstelling[],2,0)=1,1,""),"")</f>
        <v/>
      </c>
      <c r="O1386" s="192"/>
      <c r="P1386" s="192"/>
      <c r="Q1386" s="192"/>
      <c r="R1386" s="192"/>
      <c r="S1386" s="192"/>
      <c r="T1386" s="192"/>
      <c r="U1386" s="192"/>
      <c r="V1386" s="192"/>
      <c r="W1386" s="192"/>
      <c r="X1386" s="192"/>
      <c r="Y1386" s="192"/>
      <c r="Z1386" s="192"/>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0:40" x14ac:dyDescent="0.25">
      <c r="J1387" s="192"/>
      <c r="K1387" s="192"/>
      <c r="L1387" s="327"/>
      <c r="M1387" s="192"/>
      <c r="N1387" t="str">
        <f>IFERROR(IF(VLOOKUP(Tb_Activiteiten[[#This Row],[Openstelling]],Tb_Openstelling[],2,0)=1,1,""),"")</f>
        <v/>
      </c>
      <c r="O1387" s="192"/>
      <c r="P1387" s="192"/>
      <c r="Q1387" s="192"/>
      <c r="R1387" s="192"/>
      <c r="S1387" s="192"/>
      <c r="T1387" s="192"/>
      <c r="U1387" s="192"/>
      <c r="V1387" s="192"/>
      <c r="W1387" s="192"/>
      <c r="X1387" s="192"/>
      <c r="Y1387" s="192"/>
      <c r="Z1387" s="192"/>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0:40" x14ac:dyDescent="0.25">
      <c r="J1388" s="192"/>
      <c r="K1388" s="192"/>
      <c r="L1388" s="327"/>
      <c r="M1388" s="192"/>
      <c r="N1388" t="str">
        <f>IFERROR(IF(VLOOKUP(Tb_Activiteiten[[#This Row],[Openstelling]],Tb_Openstelling[],2,0)=1,1,""),"")</f>
        <v/>
      </c>
      <c r="O1388" s="192"/>
      <c r="P1388" s="192"/>
      <c r="Q1388" s="192"/>
      <c r="R1388" s="192"/>
      <c r="S1388" s="192"/>
      <c r="T1388" s="192"/>
      <c r="U1388" s="192"/>
      <c r="V1388" s="192"/>
      <c r="W1388" s="192"/>
      <c r="X1388" s="192"/>
      <c r="Y1388" s="192"/>
      <c r="Z1388" s="192"/>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0:40" x14ac:dyDescent="0.25">
      <c r="J1389" s="192"/>
      <c r="K1389" s="192"/>
      <c r="L1389" s="327"/>
      <c r="M1389" s="192"/>
      <c r="N1389" t="str">
        <f>IFERROR(IF(VLOOKUP(Tb_Activiteiten[[#This Row],[Openstelling]],Tb_Openstelling[],2,0)=1,1,""),"")</f>
        <v/>
      </c>
      <c r="O1389" s="192"/>
      <c r="P1389" s="192"/>
      <c r="Q1389" s="192"/>
      <c r="R1389" s="192"/>
      <c r="S1389" s="192"/>
      <c r="T1389" s="192"/>
      <c r="U1389" s="192"/>
      <c r="V1389" s="192"/>
      <c r="W1389" s="192"/>
      <c r="X1389" s="192"/>
      <c r="Y1389" s="192"/>
      <c r="Z1389" s="192"/>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0:40" x14ac:dyDescent="0.25">
      <c r="J1390" s="192"/>
      <c r="K1390" s="192"/>
      <c r="L1390" s="327"/>
      <c r="M1390" s="192"/>
      <c r="N1390" t="str">
        <f>IFERROR(IF(VLOOKUP(Tb_Activiteiten[[#This Row],[Openstelling]],Tb_Openstelling[],2,0)=1,1,""),"")</f>
        <v/>
      </c>
      <c r="O1390" s="192"/>
      <c r="P1390" s="192"/>
      <c r="Q1390" s="192"/>
      <c r="R1390" s="192"/>
      <c r="S1390" s="192"/>
      <c r="T1390" s="192"/>
      <c r="U1390" s="192"/>
      <c r="V1390" s="192"/>
      <c r="W1390" s="192"/>
      <c r="X1390" s="192"/>
      <c r="Y1390" s="192"/>
      <c r="Z1390" s="192"/>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0:40" x14ac:dyDescent="0.25">
      <c r="J1391" s="192"/>
      <c r="K1391" s="192"/>
      <c r="L1391" s="327"/>
      <c r="M1391" s="192"/>
      <c r="N1391" t="str">
        <f>IFERROR(IF(VLOOKUP(Tb_Activiteiten[[#This Row],[Openstelling]],Tb_Openstelling[],2,0)=1,1,""),"")</f>
        <v/>
      </c>
      <c r="O1391" s="192"/>
      <c r="P1391" s="192"/>
      <c r="Q1391" s="192"/>
      <c r="R1391" s="192"/>
      <c r="S1391" s="192"/>
      <c r="T1391" s="192"/>
      <c r="U1391" s="192"/>
      <c r="V1391" s="192"/>
      <c r="W1391" s="192"/>
      <c r="X1391" s="192"/>
      <c r="Y1391" s="192"/>
      <c r="Z1391" s="192"/>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0:40" x14ac:dyDescent="0.25">
      <c r="J1392" s="192"/>
      <c r="K1392" s="192"/>
      <c r="L1392" s="327"/>
      <c r="M1392" s="192"/>
      <c r="N1392" t="str">
        <f>IFERROR(IF(VLOOKUP(Tb_Activiteiten[[#This Row],[Openstelling]],Tb_Openstelling[],2,0)=1,1,""),"")</f>
        <v/>
      </c>
      <c r="O1392" s="192"/>
      <c r="P1392" s="192"/>
      <c r="Q1392" s="192"/>
      <c r="R1392" s="192"/>
      <c r="S1392" s="192"/>
      <c r="T1392" s="192"/>
      <c r="U1392" s="192"/>
      <c r="V1392" s="192"/>
      <c r="W1392" s="192"/>
      <c r="X1392" s="192"/>
      <c r="Y1392" s="192"/>
      <c r="Z1392" s="192"/>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0:40" x14ac:dyDescent="0.25">
      <c r="J1393" s="192"/>
      <c r="K1393" s="192"/>
      <c r="L1393" s="327"/>
      <c r="M1393" s="192"/>
      <c r="N1393" t="str">
        <f>IFERROR(IF(VLOOKUP(Tb_Activiteiten[[#This Row],[Openstelling]],Tb_Openstelling[],2,0)=1,1,""),"")</f>
        <v/>
      </c>
      <c r="O1393" s="192"/>
      <c r="P1393" s="192"/>
      <c r="Q1393" s="192"/>
      <c r="R1393" s="192"/>
      <c r="S1393" s="192"/>
      <c r="T1393" s="192"/>
      <c r="U1393" s="192"/>
      <c r="V1393" s="192"/>
      <c r="W1393" s="192"/>
      <c r="X1393" s="192"/>
      <c r="Y1393" s="192"/>
      <c r="Z1393" s="192"/>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0:40" x14ac:dyDescent="0.25">
      <c r="J1394" s="192"/>
      <c r="K1394" s="192"/>
      <c r="L1394" s="327"/>
      <c r="M1394" s="192"/>
      <c r="N1394" t="str">
        <f>IFERROR(IF(VLOOKUP(Tb_Activiteiten[[#This Row],[Openstelling]],Tb_Openstelling[],2,0)=1,1,""),"")</f>
        <v/>
      </c>
      <c r="O1394" s="192"/>
      <c r="P1394" s="192"/>
      <c r="Q1394" s="192"/>
      <c r="R1394" s="192"/>
      <c r="S1394" s="192"/>
      <c r="T1394" s="192"/>
      <c r="U1394" s="192"/>
      <c r="V1394" s="192"/>
      <c r="W1394" s="192"/>
      <c r="X1394" s="192"/>
      <c r="Y1394" s="192"/>
      <c r="Z1394" s="192"/>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0:40" x14ac:dyDescent="0.25">
      <c r="J1395" s="192"/>
      <c r="K1395" s="192"/>
      <c r="L1395" s="327"/>
      <c r="M1395" s="192"/>
      <c r="N1395" t="str">
        <f>IFERROR(IF(VLOOKUP(Tb_Activiteiten[[#This Row],[Openstelling]],Tb_Openstelling[],2,0)=1,1,""),"")</f>
        <v/>
      </c>
      <c r="O1395" s="192"/>
      <c r="P1395" s="192"/>
      <c r="Q1395" s="192"/>
      <c r="R1395" s="192"/>
      <c r="S1395" s="192"/>
      <c r="T1395" s="192"/>
      <c r="U1395" s="192"/>
      <c r="V1395" s="192"/>
      <c r="W1395" s="192"/>
      <c r="X1395" s="192"/>
      <c r="Y1395" s="192"/>
      <c r="Z1395" s="192"/>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0:40" x14ac:dyDescent="0.25">
      <c r="J1396" s="192"/>
      <c r="K1396" s="192"/>
      <c r="L1396" s="327"/>
      <c r="M1396" s="192"/>
      <c r="N1396" t="str">
        <f>IFERROR(IF(VLOOKUP(Tb_Activiteiten[[#This Row],[Openstelling]],Tb_Openstelling[],2,0)=1,1,""),"")</f>
        <v/>
      </c>
      <c r="O1396" s="192"/>
      <c r="P1396" s="192"/>
      <c r="Q1396" s="192"/>
      <c r="R1396" s="192"/>
      <c r="S1396" s="192"/>
      <c r="T1396" s="192"/>
      <c r="U1396" s="192"/>
      <c r="V1396" s="192"/>
      <c r="W1396" s="192"/>
      <c r="X1396" s="192"/>
      <c r="Y1396" s="192"/>
      <c r="Z1396" s="192"/>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0:40" x14ac:dyDescent="0.25">
      <c r="J1397" s="192"/>
      <c r="K1397" s="192"/>
      <c r="L1397" s="327"/>
      <c r="M1397" s="192"/>
      <c r="N1397" t="str">
        <f>IFERROR(IF(VLOOKUP(Tb_Activiteiten[[#This Row],[Openstelling]],Tb_Openstelling[],2,0)=1,1,""),"")</f>
        <v/>
      </c>
      <c r="O1397" s="192"/>
      <c r="P1397" s="192"/>
      <c r="Q1397" s="192"/>
      <c r="R1397" s="192"/>
      <c r="S1397" s="192"/>
      <c r="T1397" s="192"/>
      <c r="U1397" s="192"/>
      <c r="V1397" s="192"/>
      <c r="W1397" s="192"/>
      <c r="X1397" s="192"/>
      <c r="Y1397" s="192"/>
      <c r="Z1397" s="192"/>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0:40" x14ac:dyDescent="0.25">
      <c r="J1398" s="192"/>
      <c r="K1398" s="192"/>
      <c r="L1398" s="327"/>
      <c r="M1398" s="192"/>
      <c r="N1398" t="str">
        <f>IFERROR(IF(VLOOKUP(Tb_Activiteiten[[#This Row],[Openstelling]],Tb_Openstelling[],2,0)=1,1,""),"")</f>
        <v/>
      </c>
      <c r="O1398" s="192"/>
      <c r="P1398" s="192"/>
      <c r="Q1398" s="192"/>
      <c r="R1398" s="192"/>
      <c r="S1398" s="192"/>
      <c r="T1398" s="192"/>
      <c r="U1398" s="192"/>
      <c r="V1398" s="192"/>
      <c r="W1398" s="192"/>
      <c r="X1398" s="192"/>
      <c r="Y1398" s="192"/>
      <c r="Z1398" s="192"/>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0:40" x14ac:dyDescent="0.25">
      <c r="J1399" s="192"/>
      <c r="K1399" s="192"/>
      <c r="L1399" s="327"/>
      <c r="M1399" s="192"/>
      <c r="N1399" t="str">
        <f>IFERROR(IF(VLOOKUP(Tb_Activiteiten[[#This Row],[Openstelling]],Tb_Openstelling[],2,0)=1,1,""),"")</f>
        <v/>
      </c>
      <c r="O1399" s="192"/>
      <c r="P1399" s="192"/>
      <c r="Q1399" s="192"/>
      <c r="R1399" s="192"/>
      <c r="S1399" s="192"/>
      <c r="T1399" s="192"/>
      <c r="U1399" s="192"/>
      <c r="V1399" s="192"/>
      <c r="W1399" s="192"/>
      <c r="X1399" s="192"/>
      <c r="Y1399" s="192"/>
      <c r="Z1399" s="192"/>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0:40" x14ac:dyDescent="0.25">
      <c r="J1400" s="192"/>
      <c r="K1400" s="192"/>
      <c r="L1400" s="327"/>
      <c r="M1400" s="192"/>
      <c r="N1400" t="str">
        <f>IFERROR(IF(VLOOKUP(Tb_Activiteiten[[#This Row],[Openstelling]],Tb_Openstelling[],2,0)=1,1,""),"")</f>
        <v/>
      </c>
      <c r="O1400" s="192"/>
      <c r="P1400" s="192"/>
      <c r="Q1400" s="192"/>
      <c r="R1400" s="192"/>
      <c r="S1400" s="192"/>
      <c r="T1400" s="192"/>
      <c r="U1400" s="192"/>
      <c r="V1400" s="192"/>
      <c r="W1400" s="192"/>
      <c r="X1400" s="192"/>
      <c r="Y1400" s="192"/>
      <c r="Z1400" s="192"/>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0:40" x14ac:dyDescent="0.25">
      <c r="J1401" s="192"/>
      <c r="K1401" s="192"/>
      <c r="L1401" s="327"/>
      <c r="M1401" s="192"/>
      <c r="N1401" t="str">
        <f>IFERROR(IF(VLOOKUP(Tb_Activiteiten[[#This Row],[Openstelling]],Tb_Openstelling[],2,0)=1,1,""),"")</f>
        <v/>
      </c>
      <c r="O1401" s="192"/>
      <c r="P1401" s="192"/>
      <c r="Q1401" s="192"/>
      <c r="R1401" s="192"/>
      <c r="S1401" s="192"/>
      <c r="T1401" s="192"/>
      <c r="U1401" s="192"/>
      <c r="V1401" s="192"/>
      <c r="W1401" s="192"/>
      <c r="X1401" s="192"/>
      <c r="Y1401" s="192"/>
      <c r="Z1401" s="192"/>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0:40" x14ac:dyDescent="0.25">
      <c r="J1402" s="192"/>
      <c r="K1402" s="192"/>
      <c r="L1402" s="327"/>
      <c r="M1402" s="192"/>
      <c r="N1402" t="str">
        <f>IFERROR(IF(VLOOKUP(Tb_Activiteiten[[#This Row],[Openstelling]],Tb_Openstelling[],2,0)=1,1,""),"")</f>
        <v/>
      </c>
      <c r="O1402" s="192"/>
      <c r="P1402" s="192"/>
      <c r="Q1402" s="192"/>
      <c r="R1402" s="192"/>
      <c r="S1402" s="192"/>
      <c r="T1402" s="192"/>
      <c r="U1402" s="192"/>
      <c r="V1402" s="192"/>
      <c r="W1402" s="192"/>
      <c r="X1402" s="192"/>
      <c r="Y1402" s="192"/>
      <c r="Z1402" s="192"/>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0:40" x14ac:dyDescent="0.25">
      <c r="J1403" s="192"/>
      <c r="K1403" s="192"/>
      <c r="L1403" s="327"/>
      <c r="M1403" s="192"/>
      <c r="N1403" t="str">
        <f>IFERROR(IF(VLOOKUP(Tb_Activiteiten[[#This Row],[Openstelling]],Tb_Openstelling[],2,0)=1,1,""),"")</f>
        <v/>
      </c>
      <c r="O1403" s="192"/>
      <c r="P1403" s="192"/>
      <c r="Q1403" s="192"/>
      <c r="R1403" s="192"/>
      <c r="S1403" s="192"/>
      <c r="T1403" s="192"/>
      <c r="U1403" s="192"/>
      <c r="V1403" s="192"/>
      <c r="W1403" s="192"/>
      <c r="X1403" s="192"/>
      <c r="Y1403" s="192"/>
      <c r="Z1403" s="192"/>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0:40" x14ac:dyDescent="0.25">
      <c r="J1404" s="192"/>
      <c r="K1404" s="192"/>
      <c r="L1404" s="327"/>
      <c r="M1404" s="192"/>
      <c r="N1404" t="str">
        <f>IFERROR(IF(VLOOKUP(Tb_Activiteiten[[#This Row],[Openstelling]],Tb_Openstelling[],2,0)=1,1,""),"")</f>
        <v/>
      </c>
      <c r="O1404" s="192"/>
      <c r="P1404" s="192"/>
      <c r="Q1404" s="192"/>
      <c r="R1404" s="192"/>
      <c r="S1404" s="192"/>
      <c r="T1404" s="192"/>
      <c r="U1404" s="192"/>
      <c r="V1404" s="192"/>
      <c r="W1404" s="192"/>
      <c r="X1404" s="192"/>
      <c r="Y1404" s="192"/>
      <c r="Z1404" s="192"/>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0:40" x14ac:dyDescent="0.25">
      <c r="J1405" s="192"/>
      <c r="K1405" s="192"/>
      <c r="L1405" s="327"/>
      <c r="M1405" s="192"/>
      <c r="N1405" t="str">
        <f>IFERROR(IF(VLOOKUP(Tb_Activiteiten[[#This Row],[Openstelling]],Tb_Openstelling[],2,0)=1,1,""),"")</f>
        <v/>
      </c>
      <c r="O1405" s="192"/>
      <c r="P1405" s="192"/>
      <c r="Q1405" s="192"/>
      <c r="R1405" s="192"/>
      <c r="S1405" s="192"/>
      <c r="T1405" s="192"/>
      <c r="U1405" s="192"/>
      <c r="V1405" s="192"/>
      <c r="W1405" s="192"/>
      <c r="X1405" s="192"/>
      <c r="Y1405" s="192"/>
      <c r="Z1405" s="192"/>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0:40" x14ac:dyDescent="0.25">
      <c r="J1406" s="192"/>
      <c r="K1406" s="192"/>
      <c r="L1406" s="327"/>
      <c r="M1406" s="192"/>
      <c r="N1406" t="str">
        <f>IFERROR(IF(VLOOKUP(Tb_Activiteiten[[#This Row],[Openstelling]],Tb_Openstelling[],2,0)=1,1,""),"")</f>
        <v/>
      </c>
      <c r="O1406" s="192"/>
      <c r="P1406" s="192"/>
      <c r="Q1406" s="192"/>
      <c r="R1406" s="192"/>
      <c r="S1406" s="192"/>
      <c r="T1406" s="192"/>
      <c r="U1406" s="192"/>
      <c r="V1406" s="192"/>
      <c r="W1406" s="192"/>
      <c r="X1406" s="192"/>
      <c r="Y1406" s="192"/>
      <c r="Z1406" s="192"/>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0:40" x14ac:dyDescent="0.25">
      <c r="J1407" s="192"/>
      <c r="K1407" s="192"/>
      <c r="L1407" s="327"/>
      <c r="M1407" s="192"/>
      <c r="N1407" t="str">
        <f>IFERROR(IF(VLOOKUP(Tb_Activiteiten[[#This Row],[Openstelling]],Tb_Openstelling[],2,0)=1,1,""),"")</f>
        <v/>
      </c>
      <c r="O1407" s="192"/>
      <c r="P1407" s="192"/>
      <c r="Q1407" s="192"/>
      <c r="R1407" s="192"/>
      <c r="S1407" s="192"/>
      <c r="T1407" s="192"/>
      <c r="U1407" s="192"/>
      <c r="V1407" s="192"/>
      <c r="W1407" s="192"/>
      <c r="X1407" s="192"/>
      <c r="Y1407" s="192"/>
      <c r="Z1407" s="192"/>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0:40" x14ac:dyDescent="0.25">
      <c r="J1408" s="192"/>
      <c r="K1408" s="192"/>
      <c r="L1408" s="327"/>
      <c r="M1408" s="192"/>
      <c r="N1408" t="str">
        <f>IFERROR(IF(VLOOKUP(Tb_Activiteiten[[#This Row],[Openstelling]],Tb_Openstelling[],2,0)=1,1,""),"")</f>
        <v/>
      </c>
      <c r="O1408" s="192"/>
      <c r="P1408" s="192"/>
      <c r="Q1408" s="192"/>
      <c r="R1408" s="192"/>
      <c r="S1408" s="192"/>
      <c r="T1408" s="192"/>
      <c r="U1408" s="192"/>
      <c r="V1408" s="192"/>
      <c r="W1408" s="192"/>
      <c r="X1408" s="192"/>
      <c r="Y1408" s="192"/>
      <c r="Z1408" s="192"/>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0:40" x14ac:dyDescent="0.25">
      <c r="J1409" s="192"/>
      <c r="K1409" s="192"/>
      <c r="L1409" s="327"/>
      <c r="M1409" s="192"/>
      <c r="N1409" t="str">
        <f>IFERROR(IF(VLOOKUP(Tb_Activiteiten[[#This Row],[Openstelling]],Tb_Openstelling[],2,0)=1,1,""),"")</f>
        <v/>
      </c>
      <c r="O1409" s="192"/>
      <c r="P1409" s="192"/>
      <c r="Q1409" s="192"/>
      <c r="R1409" s="192"/>
      <c r="S1409" s="192"/>
      <c r="T1409" s="192"/>
      <c r="U1409" s="192"/>
      <c r="V1409" s="192"/>
      <c r="W1409" s="192"/>
      <c r="X1409" s="192"/>
      <c r="Y1409" s="192"/>
      <c r="Z1409" s="192"/>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0:40" x14ac:dyDescent="0.25">
      <c r="J1410" s="192"/>
      <c r="K1410" s="192"/>
      <c r="L1410" s="327"/>
      <c r="M1410" s="192"/>
      <c r="N1410" t="str">
        <f>IFERROR(IF(VLOOKUP(Tb_Activiteiten[[#This Row],[Openstelling]],Tb_Openstelling[],2,0)=1,1,""),"")</f>
        <v/>
      </c>
      <c r="O1410" s="192"/>
      <c r="P1410" s="192"/>
      <c r="Q1410" s="192"/>
      <c r="R1410" s="192"/>
      <c r="S1410" s="192"/>
      <c r="T1410" s="192"/>
      <c r="U1410" s="192"/>
      <c r="V1410" s="192"/>
      <c r="W1410" s="192"/>
      <c r="X1410" s="192"/>
      <c r="Y1410" s="192"/>
      <c r="Z1410" s="192"/>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0:40" x14ac:dyDescent="0.25">
      <c r="J1411" s="192"/>
      <c r="K1411" s="192"/>
      <c r="L1411" s="327"/>
      <c r="M1411" s="192"/>
      <c r="N1411" t="str">
        <f>IFERROR(IF(VLOOKUP(Tb_Activiteiten[[#This Row],[Openstelling]],Tb_Openstelling[],2,0)=1,1,""),"")</f>
        <v/>
      </c>
      <c r="O1411" s="192"/>
      <c r="P1411" s="192"/>
      <c r="Q1411" s="192"/>
      <c r="R1411" s="192"/>
      <c r="S1411" s="192"/>
      <c r="T1411" s="192"/>
      <c r="U1411" s="192"/>
      <c r="V1411" s="192"/>
      <c r="W1411" s="192"/>
      <c r="X1411" s="192"/>
      <c r="Y1411" s="192"/>
      <c r="Z1411" s="192"/>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0:40" x14ac:dyDescent="0.25">
      <c r="J1412" s="192"/>
      <c r="K1412" s="192"/>
      <c r="L1412" s="327"/>
      <c r="M1412" s="192"/>
      <c r="N1412" t="str">
        <f>IFERROR(IF(VLOOKUP(Tb_Activiteiten[[#This Row],[Openstelling]],Tb_Openstelling[],2,0)=1,1,""),"")</f>
        <v/>
      </c>
      <c r="O1412" s="192"/>
      <c r="P1412" s="192"/>
      <c r="Q1412" s="192"/>
      <c r="R1412" s="192"/>
      <c r="S1412" s="192"/>
      <c r="T1412" s="192"/>
      <c r="U1412" s="192"/>
      <c r="V1412" s="192"/>
      <c r="W1412" s="192"/>
      <c r="X1412" s="192"/>
      <c r="Y1412" s="192"/>
      <c r="Z1412" s="192"/>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0:40" x14ac:dyDescent="0.25">
      <c r="J1413" s="192"/>
      <c r="K1413" s="192"/>
      <c r="L1413" s="327"/>
      <c r="M1413" s="192"/>
      <c r="N1413" t="str">
        <f>IFERROR(IF(VLOOKUP(Tb_Activiteiten[[#This Row],[Openstelling]],Tb_Openstelling[],2,0)=1,1,""),"")</f>
        <v/>
      </c>
      <c r="O1413" s="192"/>
      <c r="P1413" s="192"/>
      <c r="Q1413" s="192"/>
      <c r="R1413" s="192"/>
      <c r="S1413" s="192"/>
      <c r="T1413" s="192"/>
      <c r="U1413" s="192"/>
      <c r="V1413" s="192"/>
      <c r="W1413" s="192"/>
      <c r="X1413" s="192"/>
      <c r="Y1413" s="192"/>
      <c r="Z1413" s="192"/>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0:40" x14ac:dyDescent="0.25">
      <c r="J1414" s="192"/>
      <c r="K1414" s="192"/>
      <c r="L1414" s="327"/>
      <c r="M1414" s="192"/>
      <c r="N1414" t="str">
        <f>IFERROR(IF(VLOOKUP(Tb_Activiteiten[[#This Row],[Openstelling]],Tb_Openstelling[],2,0)=1,1,""),"")</f>
        <v/>
      </c>
      <c r="O1414" s="192"/>
      <c r="P1414" s="192"/>
      <c r="Q1414" s="192"/>
      <c r="R1414" s="192"/>
      <c r="S1414" s="192"/>
      <c r="T1414" s="192"/>
      <c r="U1414" s="192"/>
      <c r="V1414" s="192"/>
      <c r="W1414" s="192"/>
      <c r="X1414" s="192"/>
      <c r="Y1414" s="192"/>
      <c r="Z1414" s="192"/>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0:40" x14ac:dyDescent="0.25">
      <c r="J1415" s="192"/>
      <c r="K1415" s="192"/>
      <c r="L1415" s="327"/>
      <c r="M1415" s="192"/>
      <c r="N1415" t="str">
        <f>IFERROR(IF(VLOOKUP(Tb_Activiteiten[[#This Row],[Openstelling]],Tb_Openstelling[],2,0)=1,1,""),"")</f>
        <v/>
      </c>
      <c r="O1415" s="192"/>
      <c r="P1415" s="192"/>
      <c r="Q1415" s="192"/>
      <c r="R1415" s="192"/>
      <c r="S1415" s="192"/>
      <c r="T1415" s="192"/>
      <c r="U1415" s="192"/>
      <c r="V1415" s="192"/>
      <c r="W1415" s="192"/>
      <c r="X1415" s="192"/>
      <c r="Y1415" s="192"/>
      <c r="Z1415" s="192"/>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0:40" x14ac:dyDescent="0.25">
      <c r="J1416" s="192"/>
      <c r="K1416" s="192"/>
      <c r="L1416" s="327"/>
      <c r="M1416" s="192"/>
      <c r="N1416" t="str">
        <f>IFERROR(IF(VLOOKUP(Tb_Activiteiten[[#This Row],[Openstelling]],Tb_Openstelling[],2,0)=1,1,""),"")</f>
        <v/>
      </c>
      <c r="O1416" s="192"/>
      <c r="P1416" s="192"/>
      <c r="Q1416" s="192"/>
      <c r="R1416" s="192"/>
      <c r="S1416" s="192"/>
      <c r="T1416" s="192"/>
      <c r="U1416" s="192"/>
      <c r="V1416" s="192"/>
      <c r="W1416" s="192"/>
      <c r="X1416" s="192"/>
      <c r="Y1416" s="192"/>
      <c r="Z1416" s="192"/>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0:40" x14ac:dyDescent="0.25">
      <c r="J1417" s="192"/>
      <c r="K1417" s="192"/>
      <c r="L1417" s="327"/>
      <c r="M1417" s="192"/>
      <c r="N1417" t="str">
        <f>IFERROR(IF(VLOOKUP(Tb_Activiteiten[[#This Row],[Openstelling]],Tb_Openstelling[],2,0)=1,1,""),"")</f>
        <v/>
      </c>
      <c r="O1417" s="192"/>
      <c r="P1417" s="192"/>
      <c r="Q1417" s="192"/>
      <c r="R1417" s="192"/>
      <c r="S1417" s="192"/>
      <c r="T1417" s="192"/>
      <c r="U1417" s="192"/>
      <c r="V1417" s="192"/>
      <c r="W1417" s="192"/>
      <c r="X1417" s="192"/>
      <c r="Y1417" s="192"/>
      <c r="Z1417" s="192"/>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0:40" x14ac:dyDescent="0.25">
      <c r="J1418" s="192"/>
      <c r="K1418" s="192"/>
      <c r="L1418" s="327"/>
      <c r="M1418" s="192"/>
      <c r="N1418" t="str">
        <f>IFERROR(IF(VLOOKUP(Tb_Activiteiten[[#This Row],[Openstelling]],Tb_Openstelling[],2,0)=1,1,""),"")</f>
        <v/>
      </c>
      <c r="O1418" s="192"/>
      <c r="P1418" s="192"/>
      <c r="Q1418" s="192"/>
      <c r="R1418" s="192"/>
      <c r="S1418" s="192"/>
      <c r="T1418" s="192"/>
      <c r="U1418" s="192"/>
      <c r="V1418" s="192"/>
      <c r="W1418" s="192"/>
      <c r="X1418" s="192"/>
      <c r="Y1418" s="192"/>
      <c r="Z1418" s="192"/>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0:40" x14ac:dyDescent="0.25">
      <c r="J1419" s="192"/>
      <c r="K1419" s="192"/>
      <c r="L1419" s="327"/>
      <c r="M1419" s="192"/>
      <c r="N1419" t="str">
        <f>IFERROR(IF(VLOOKUP(Tb_Activiteiten[[#This Row],[Openstelling]],Tb_Openstelling[],2,0)=1,1,""),"")</f>
        <v/>
      </c>
      <c r="O1419" s="192"/>
      <c r="P1419" s="192"/>
      <c r="Q1419" s="192"/>
      <c r="R1419" s="192"/>
      <c r="S1419" s="192"/>
      <c r="T1419" s="192"/>
      <c r="U1419" s="192"/>
      <c r="V1419" s="192"/>
      <c r="W1419" s="192"/>
      <c r="X1419" s="192"/>
      <c r="Y1419" s="192"/>
      <c r="Z1419" s="192"/>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0:40" x14ac:dyDescent="0.25">
      <c r="J1420" s="192"/>
      <c r="K1420" s="192"/>
      <c r="L1420" s="327"/>
      <c r="M1420" s="192"/>
      <c r="N1420" t="str">
        <f>IFERROR(IF(VLOOKUP(Tb_Activiteiten[[#This Row],[Openstelling]],Tb_Openstelling[],2,0)=1,1,""),"")</f>
        <v/>
      </c>
      <c r="O1420" s="192"/>
      <c r="P1420" s="192"/>
      <c r="Q1420" s="192"/>
      <c r="R1420" s="192"/>
      <c r="S1420" s="192"/>
      <c r="T1420" s="192"/>
      <c r="U1420" s="192"/>
      <c r="V1420" s="192"/>
      <c r="W1420" s="192"/>
      <c r="X1420" s="192"/>
      <c r="Y1420" s="192"/>
      <c r="Z1420" s="192"/>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0:40" x14ac:dyDescent="0.25">
      <c r="J1421" s="192"/>
      <c r="K1421" s="192"/>
      <c r="L1421" s="327"/>
      <c r="M1421" s="192"/>
      <c r="N1421" t="str">
        <f>IFERROR(IF(VLOOKUP(Tb_Activiteiten[[#This Row],[Openstelling]],Tb_Openstelling[],2,0)=1,1,""),"")</f>
        <v/>
      </c>
      <c r="O1421" s="192"/>
      <c r="P1421" s="192"/>
      <c r="Q1421" s="192"/>
      <c r="R1421" s="192"/>
      <c r="S1421" s="192"/>
      <c r="T1421" s="192"/>
      <c r="U1421" s="192"/>
      <c r="V1421" s="192"/>
      <c r="W1421" s="192"/>
      <c r="X1421" s="192"/>
      <c r="Y1421" s="192"/>
      <c r="Z1421" s="192"/>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0:40" x14ac:dyDescent="0.25">
      <c r="J1422" s="192"/>
      <c r="K1422" s="192"/>
      <c r="L1422" s="327"/>
      <c r="M1422" s="192"/>
      <c r="N1422" t="str">
        <f>IFERROR(IF(VLOOKUP(Tb_Activiteiten[[#This Row],[Openstelling]],Tb_Openstelling[],2,0)=1,1,""),"")</f>
        <v/>
      </c>
      <c r="O1422" s="192"/>
      <c r="P1422" s="192"/>
      <c r="Q1422" s="192"/>
      <c r="R1422" s="192"/>
      <c r="S1422" s="192"/>
      <c r="T1422" s="192"/>
      <c r="U1422" s="192"/>
      <c r="V1422" s="192"/>
      <c r="W1422" s="192"/>
      <c r="X1422" s="192"/>
      <c r="Y1422" s="192"/>
      <c r="Z1422" s="192"/>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0:40" x14ac:dyDescent="0.25">
      <c r="J1423" s="192"/>
      <c r="K1423" s="192"/>
      <c r="L1423" s="327"/>
      <c r="M1423" s="192"/>
      <c r="N1423" t="str">
        <f>IFERROR(IF(VLOOKUP(Tb_Activiteiten[[#This Row],[Openstelling]],Tb_Openstelling[],2,0)=1,1,""),"")</f>
        <v/>
      </c>
      <c r="O1423" s="192"/>
      <c r="P1423" s="192"/>
      <c r="Q1423" s="192"/>
      <c r="R1423" s="192"/>
      <c r="S1423" s="192"/>
      <c r="T1423" s="192"/>
      <c r="U1423" s="192"/>
      <c r="V1423" s="192"/>
      <c r="W1423" s="192"/>
      <c r="X1423" s="192"/>
      <c r="Y1423" s="192"/>
      <c r="Z1423" s="192"/>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0:40" x14ac:dyDescent="0.25">
      <c r="J1424" s="192"/>
      <c r="K1424" s="192"/>
      <c r="L1424" s="327"/>
      <c r="M1424" s="192"/>
      <c r="N1424" t="str">
        <f>IFERROR(IF(VLOOKUP(Tb_Activiteiten[[#This Row],[Openstelling]],Tb_Openstelling[],2,0)=1,1,""),"")</f>
        <v/>
      </c>
      <c r="O1424" s="192"/>
      <c r="P1424" s="192"/>
      <c r="Q1424" s="192"/>
      <c r="R1424" s="192"/>
      <c r="S1424" s="192"/>
      <c r="T1424" s="192"/>
      <c r="U1424" s="192"/>
      <c r="V1424" s="192"/>
      <c r="W1424" s="192"/>
      <c r="X1424" s="192"/>
      <c r="Y1424" s="192"/>
      <c r="Z1424" s="192"/>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0:40" x14ac:dyDescent="0.25">
      <c r="J1425" s="192"/>
      <c r="K1425" s="192"/>
      <c r="L1425" s="327"/>
      <c r="M1425" s="192"/>
      <c r="N1425" t="str">
        <f>IFERROR(IF(VLOOKUP(Tb_Activiteiten[[#This Row],[Openstelling]],Tb_Openstelling[],2,0)=1,1,""),"")</f>
        <v/>
      </c>
      <c r="O1425" s="192"/>
      <c r="P1425" s="192"/>
      <c r="Q1425" s="192"/>
      <c r="R1425" s="192"/>
      <c r="S1425" s="192"/>
      <c r="T1425" s="192"/>
      <c r="U1425" s="192"/>
      <c r="V1425" s="192"/>
      <c r="W1425" s="192"/>
      <c r="X1425" s="192"/>
      <c r="Y1425" s="192"/>
      <c r="Z1425" s="192"/>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0:40" x14ac:dyDescent="0.25">
      <c r="J1426" s="192"/>
      <c r="K1426" s="192"/>
      <c r="L1426" s="327"/>
      <c r="M1426" s="192"/>
      <c r="N1426" t="str">
        <f>IFERROR(IF(VLOOKUP(Tb_Activiteiten[[#This Row],[Openstelling]],Tb_Openstelling[],2,0)=1,1,""),"")</f>
        <v/>
      </c>
      <c r="O1426" s="192"/>
      <c r="P1426" s="192"/>
      <c r="Q1426" s="192"/>
      <c r="R1426" s="192"/>
      <c r="S1426" s="192"/>
      <c r="T1426" s="192"/>
      <c r="U1426" s="192"/>
      <c r="V1426" s="192"/>
      <c r="W1426" s="192"/>
      <c r="X1426" s="192"/>
      <c r="Y1426" s="192"/>
      <c r="Z1426" s="192"/>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0:40" x14ac:dyDescent="0.25">
      <c r="J1427" s="192"/>
      <c r="K1427" s="192"/>
      <c r="L1427" s="327"/>
      <c r="M1427" s="192"/>
      <c r="N1427" t="str">
        <f>IFERROR(IF(VLOOKUP(Tb_Activiteiten[[#This Row],[Openstelling]],Tb_Openstelling[],2,0)=1,1,""),"")</f>
        <v/>
      </c>
      <c r="O1427" s="192"/>
      <c r="P1427" s="192"/>
      <c r="Q1427" s="192"/>
      <c r="R1427" s="192"/>
      <c r="S1427" s="192"/>
      <c r="T1427" s="192"/>
      <c r="U1427" s="192"/>
      <c r="V1427" s="192"/>
      <c r="W1427" s="192"/>
      <c r="X1427" s="192"/>
      <c r="Y1427" s="192"/>
      <c r="Z1427" s="192"/>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0:40" x14ac:dyDescent="0.25">
      <c r="J1428" s="192"/>
      <c r="K1428" s="192"/>
      <c r="L1428" s="327"/>
      <c r="M1428" s="192"/>
      <c r="N1428" t="str">
        <f>IFERROR(IF(VLOOKUP(Tb_Activiteiten[[#This Row],[Openstelling]],Tb_Openstelling[],2,0)=1,1,""),"")</f>
        <v/>
      </c>
      <c r="O1428" s="192"/>
      <c r="P1428" s="192"/>
      <c r="Q1428" s="192"/>
      <c r="R1428" s="192"/>
      <c r="S1428" s="192"/>
      <c r="T1428" s="192"/>
      <c r="U1428" s="192"/>
      <c r="V1428" s="192"/>
      <c r="W1428" s="192"/>
      <c r="X1428" s="192"/>
      <c r="Y1428" s="192"/>
      <c r="Z1428" s="192"/>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0:40" x14ac:dyDescent="0.25">
      <c r="J1429" s="192"/>
      <c r="K1429" s="192"/>
      <c r="L1429" s="327"/>
      <c r="M1429" s="192"/>
      <c r="N1429" t="str">
        <f>IFERROR(IF(VLOOKUP(Tb_Activiteiten[[#This Row],[Openstelling]],Tb_Openstelling[],2,0)=1,1,""),"")</f>
        <v/>
      </c>
      <c r="O1429" s="192"/>
      <c r="P1429" s="192"/>
      <c r="Q1429" s="192"/>
      <c r="R1429" s="192"/>
      <c r="S1429" s="192"/>
      <c r="T1429" s="192"/>
      <c r="U1429" s="192"/>
      <c r="V1429" s="192"/>
      <c r="W1429" s="192"/>
      <c r="X1429" s="192"/>
      <c r="Y1429" s="192"/>
      <c r="Z1429" s="192"/>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0:40" x14ac:dyDescent="0.25">
      <c r="J1430" s="192"/>
      <c r="K1430" s="192"/>
      <c r="L1430" s="327"/>
      <c r="M1430" s="192"/>
      <c r="N1430" t="str">
        <f>IFERROR(IF(VLOOKUP(Tb_Activiteiten[[#This Row],[Openstelling]],Tb_Openstelling[],2,0)=1,1,""),"")</f>
        <v/>
      </c>
      <c r="O1430" s="192"/>
      <c r="P1430" s="192"/>
      <c r="Q1430" s="192"/>
      <c r="R1430" s="192"/>
      <c r="S1430" s="192"/>
      <c r="T1430" s="192"/>
      <c r="U1430" s="192"/>
      <c r="V1430" s="192"/>
      <c r="W1430" s="192"/>
      <c r="X1430" s="192"/>
      <c r="Y1430" s="192"/>
      <c r="Z1430" s="192"/>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0:40" x14ac:dyDescent="0.25">
      <c r="J1431" s="192"/>
      <c r="K1431" s="192"/>
      <c r="L1431" s="327"/>
      <c r="M1431" s="192"/>
      <c r="N1431" t="str">
        <f>IFERROR(IF(VLOOKUP(Tb_Activiteiten[[#This Row],[Openstelling]],Tb_Openstelling[],2,0)=1,1,""),"")</f>
        <v/>
      </c>
      <c r="O1431" s="192"/>
      <c r="P1431" s="192"/>
      <c r="Q1431" s="192"/>
      <c r="R1431" s="192"/>
      <c r="S1431" s="192"/>
      <c r="T1431" s="192"/>
      <c r="U1431" s="192"/>
      <c r="V1431" s="192"/>
      <c r="W1431" s="192"/>
      <c r="X1431" s="192"/>
      <c r="Y1431" s="192"/>
      <c r="Z1431" s="192"/>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0:40" x14ac:dyDescent="0.25">
      <c r="J1432" s="192"/>
      <c r="K1432" s="192"/>
      <c r="L1432" s="327"/>
      <c r="M1432" s="192"/>
      <c r="N1432" t="str">
        <f>IFERROR(IF(VLOOKUP(Tb_Activiteiten[[#This Row],[Openstelling]],Tb_Openstelling[],2,0)=1,1,""),"")</f>
        <v/>
      </c>
      <c r="O1432" s="192"/>
      <c r="P1432" s="192"/>
      <c r="Q1432" s="192"/>
      <c r="R1432" s="192"/>
      <c r="S1432" s="192"/>
      <c r="T1432" s="192"/>
      <c r="U1432" s="192"/>
      <c r="V1432" s="192"/>
      <c r="W1432" s="192"/>
      <c r="X1432" s="192"/>
      <c r="Y1432" s="192"/>
      <c r="Z1432" s="192"/>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0:40" x14ac:dyDescent="0.25">
      <c r="J1433" s="192"/>
      <c r="K1433" s="192"/>
      <c r="L1433" s="327"/>
      <c r="M1433" s="192"/>
      <c r="N1433" t="str">
        <f>IFERROR(IF(VLOOKUP(Tb_Activiteiten[[#This Row],[Openstelling]],Tb_Openstelling[],2,0)=1,1,""),"")</f>
        <v/>
      </c>
      <c r="O1433" s="192"/>
      <c r="P1433" s="192"/>
      <c r="Q1433" s="192"/>
      <c r="R1433" s="192"/>
      <c r="S1433" s="192"/>
      <c r="T1433" s="192"/>
      <c r="U1433" s="192"/>
      <c r="V1433" s="192"/>
      <c r="W1433" s="192"/>
      <c r="X1433" s="192"/>
      <c r="Y1433" s="192"/>
      <c r="Z1433" s="192"/>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0:40" x14ac:dyDescent="0.25">
      <c r="J1434" s="192"/>
      <c r="K1434" s="192"/>
      <c r="L1434" s="327"/>
      <c r="M1434" s="192"/>
      <c r="N1434" t="str">
        <f>IFERROR(IF(VLOOKUP(Tb_Activiteiten[[#This Row],[Openstelling]],Tb_Openstelling[],2,0)=1,1,""),"")</f>
        <v/>
      </c>
      <c r="O1434" s="192"/>
      <c r="P1434" s="192"/>
      <c r="Q1434" s="192"/>
      <c r="R1434" s="192"/>
      <c r="S1434" s="192"/>
      <c r="T1434" s="192"/>
      <c r="U1434" s="192"/>
      <c r="V1434" s="192"/>
      <c r="W1434" s="192"/>
      <c r="X1434" s="192"/>
      <c r="Y1434" s="192"/>
      <c r="Z1434" s="192"/>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0:40" x14ac:dyDescent="0.25">
      <c r="J1435" s="192"/>
      <c r="K1435" s="192"/>
      <c r="L1435" s="327"/>
      <c r="M1435" s="192"/>
      <c r="N1435" t="str">
        <f>IFERROR(IF(VLOOKUP(Tb_Activiteiten[[#This Row],[Openstelling]],Tb_Openstelling[],2,0)=1,1,""),"")</f>
        <v/>
      </c>
      <c r="O1435" s="192"/>
      <c r="P1435" s="192"/>
      <c r="Q1435" s="192"/>
      <c r="R1435" s="192"/>
      <c r="S1435" s="192"/>
      <c r="T1435" s="192"/>
      <c r="U1435" s="192"/>
      <c r="V1435" s="192"/>
      <c r="W1435" s="192"/>
      <c r="X1435" s="192"/>
      <c r="Y1435" s="192"/>
      <c r="Z1435" s="192"/>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0:40" x14ac:dyDescent="0.25">
      <c r="J1436" s="192"/>
      <c r="K1436" s="192"/>
      <c r="L1436" s="327"/>
      <c r="M1436" s="192"/>
      <c r="N1436" t="str">
        <f>IFERROR(IF(VLOOKUP(Tb_Activiteiten[[#This Row],[Openstelling]],Tb_Openstelling[],2,0)=1,1,""),"")</f>
        <v/>
      </c>
      <c r="O1436" s="192"/>
      <c r="P1436" s="192"/>
      <c r="Q1436" s="192"/>
      <c r="R1436" s="192"/>
      <c r="S1436" s="192"/>
      <c r="T1436" s="192"/>
      <c r="U1436" s="192"/>
      <c r="V1436" s="192"/>
      <c r="W1436" s="192"/>
      <c r="X1436" s="192"/>
      <c r="Y1436" s="192"/>
      <c r="Z1436" s="192"/>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0:40" x14ac:dyDescent="0.25">
      <c r="J1437" s="192"/>
      <c r="K1437" s="192"/>
      <c r="L1437" s="327"/>
      <c r="M1437" s="192"/>
      <c r="N1437" t="str">
        <f>IFERROR(IF(VLOOKUP(Tb_Activiteiten[[#This Row],[Openstelling]],Tb_Openstelling[],2,0)=1,1,""),"")</f>
        <v/>
      </c>
      <c r="O1437" s="192"/>
      <c r="P1437" s="192"/>
      <c r="Q1437" s="192"/>
      <c r="R1437" s="192"/>
      <c r="S1437" s="192"/>
      <c r="T1437" s="192"/>
      <c r="U1437" s="192"/>
      <c r="V1437" s="192"/>
      <c r="W1437" s="192"/>
      <c r="X1437" s="192"/>
      <c r="Y1437" s="192"/>
      <c r="Z1437" s="192"/>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0:40" x14ac:dyDescent="0.25">
      <c r="J1438" s="192"/>
      <c r="K1438" s="192"/>
      <c r="L1438" s="327"/>
      <c r="M1438" s="192"/>
      <c r="N1438" t="str">
        <f>IFERROR(IF(VLOOKUP(Tb_Activiteiten[[#This Row],[Openstelling]],Tb_Openstelling[],2,0)=1,1,""),"")</f>
        <v/>
      </c>
      <c r="O1438" s="192"/>
      <c r="P1438" s="192"/>
      <c r="Q1438" s="192"/>
      <c r="R1438" s="192"/>
      <c r="S1438" s="192"/>
      <c r="T1438" s="192"/>
      <c r="U1438" s="192"/>
      <c r="V1438" s="192"/>
      <c r="W1438" s="192"/>
      <c r="X1438" s="192"/>
      <c r="Y1438" s="192"/>
      <c r="Z1438" s="192"/>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0:40" x14ac:dyDescent="0.25">
      <c r="J1439" s="192"/>
      <c r="K1439" s="192"/>
      <c r="L1439" s="327"/>
      <c r="M1439" s="192"/>
      <c r="N1439" t="str">
        <f>IFERROR(IF(VLOOKUP(Tb_Activiteiten[[#This Row],[Openstelling]],Tb_Openstelling[],2,0)=1,1,""),"")</f>
        <v/>
      </c>
      <c r="O1439" s="192"/>
      <c r="P1439" s="192"/>
      <c r="Q1439" s="192"/>
      <c r="R1439" s="192"/>
      <c r="S1439" s="192"/>
      <c r="T1439" s="192"/>
      <c r="U1439" s="192"/>
      <c r="V1439" s="192"/>
      <c r="W1439" s="192"/>
      <c r="X1439" s="192"/>
      <c r="Y1439" s="192"/>
      <c r="Z1439" s="192"/>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0:40" x14ac:dyDescent="0.25">
      <c r="J1440" s="192"/>
      <c r="K1440" s="192"/>
      <c r="L1440" s="327"/>
      <c r="M1440" s="192"/>
      <c r="N1440" t="str">
        <f>IFERROR(IF(VLOOKUP(Tb_Activiteiten[[#This Row],[Openstelling]],Tb_Openstelling[],2,0)=1,1,""),"")</f>
        <v/>
      </c>
      <c r="O1440" s="192"/>
      <c r="P1440" s="192"/>
      <c r="Q1440" s="192"/>
      <c r="R1440" s="192"/>
      <c r="S1440" s="192"/>
      <c r="T1440" s="192"/>
      <c r="U1440" s="192"/>
      <c r="V1440" s="192"/>
      <c r="W1440" s="192"/>
      <c r="X1440" s="192"/>
      <c r="Y1440" s="192"/>
      <c r="Z1440" s="192"/>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0:40" x14ac:dyDescent="0.25">
      <c r="J1441" s="192"/>
      <c r="K1441" s="192"/>
      <c r="L1441" s="327"/>
      <c r="M1441" s="192"/>
      <c r="N1441" t="str">
        <f>IFERROR(IF(VLOOKUP(Tb_Activiteiten[[#This Row],[Openstelling]],Tb_Openstelling[],2,0)=1,1,""),"")</f>
        <v/>
      </c>
      <c r="O1441" s="192"/>
      <c r="P1441" s="192"/>
      <c r="Q1441" s="192"/>
      <c r="R1441" s="192"/>
      <c r="S1441" s="192"/>
      <c r="T1441" s="192"/>
      <c r="U1441" s="192"/>
      <c r="V1441" s="192"/>
      <c r="W1441" s="192"/>
      <c r="X1441" s="192"/>
      <c r="Y1441" s="192"/>
      <c r="Z1441" s="192"/>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0:40" x14ac:dyDescent="0.25">
      <c r="J1442" s="192"/>
      <c r="K1442" s="192"/>
      <c r="L1442" s="327"/>
      <c r="M1442" s="192"/>
      <c r="N1442" t="str">
        <f>IFERROR(IF(VLOOKUP(Tb_Activiteiten[[#This Row],[Openstelling]],Tb_Openstelling[],2,0)=1,1,""),"")</f>
        <v/>
      </c>
      <c r="O1442" s="192"/>
      <c r="P1442" s="192"/>
      <c r="Q1442" s="192"/>
      <c r="R1442" s="192"/>
      <c r="S1442" s="192"/>
      <c r="T1442" s="192"/>
      <c r="U1442" s="192"/>
      <c r="V1442" s="192"/>
      <c r="W1442" s="192"/>
      <c r="X1442" s="192"/>
      <c r="Y1442" s="192"/>
      <c r="Z1442" s="192"/>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0:40" x14ac:dyDescent="0.25">
      <c r="J1443" s="192"/>
      <c r="K1443" s="192"/>
      <c r="L1443" s="327"/>
      <c r="M1443" s="192"/>
      <c r="N1443" t="str">
        <f>IFERROR(IF(VLOOKUP(Tb_Activiteiten[[#This Row],[Openstelling]],Tb_Openstelling[],2,0)=1,1,""),"")</f>
        <v/>
      </c>
      <c r="O1443" s="192"/>
      <c r="P1443" s="192"/>
      <c r="Q1443" s="192"/>
      <c r="R1443" s="192"/>
      <c r="S1443" s="192"/>
      <c r="T1443" s="192"/>
      <c r="U1443" s="192"/>
      <c r="V1443" s="192"/>
      <c r="W1443" s="192"/>
      <c r="X1443" s="192"/>
      <c r="Y1443" s="192"/>
      <c r="Z1443" s="192"/>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0:40" x14ac:dyDescent="0.25">
      <c r="J1444" s="192"/>
      <c r="K1444" s="192"/>
      <c r="L1444" s="327"/>
      <c r="M1444" s="192"/>
      <c r="N1444" t="str">
        <f>IFERROR(IF(VLOOKUP(Tb_Activiteiten[[#This Row],[Openstelling]],Tb_Openstelling[],2,0)=1,1,""),"")</f>
        <v/>
      </c>
      <c r="O1444" s="192"/>
      <c r="P1444" s="192"/>
      <c r="Q1444" s="192"/>
      <c r="R1444" s="192"/>
      <c r="S1444" s="192"/>
      <c r="T1444" s="192"/>
      <c r="U1444" s="192"/>
      <c r="V1444" s="192"/>
      <c r="W1444" s="192"/>
      <c r="X1444" s="192"/>
      <c r="Y1444" s="192"/>
      <c r="Z1444" s="192"/>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0:40" x14ac:dyDescent="0.25">
      <c r="J1445" s="192"/>
      <c r="K1445" s="192"/>
      <c r="L1445" s="327"/>
      <c r="M1445" s="192"/>
      <c r="N1445" t="str">
        <f>IFERROR(IF(VLOOKUP(Tb_Activiteiten[[#This Row],[Openstelling]],Tb_Openstelling[],2,0)=1,1,""),"")</f>
        <v/>
      </c>
      <c r="O1445" s="192"/>
      <c r="P1445" s="192"/>
      <c r="Q1445" s="192"/>
      <c r="R1445" s="192"/>
      <c r="S1445" s="192"/>
      <c r="T1445" s="192"/>
      <c r="U1445" s="192"/>
      <c r="V1445" s="192"/>
      <c r="W1445" s="192"/>
      <c r="X1445" s="192"/>
      <c r="Y1445" s="192"/>
      <c r="Z1445" s="192"/>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0:40" x14ac:dyDescent="0.25">
      <c r="J1446" s="192"/>
      <c r="K1446" s="192"/>
      <c r="L1446" s="327"/>
      <c r="M1446" s="192"/>
      <c r="N1446" t="str">
        <f>IFERROR(IF(VLOOKUP(Tb_Activiteiten[[#This Row],[Openstelling]],Tb_Openstelling[],2,0)=1,1,""),"")</f>
        <v/>
      </c>
      <c r="O1446" s="192"/>
      <c r="P1446" s="192"/>
      <c r="Q1446" s="192"/>
      <c r="R1446" s="192"/>
      <c r="S1446" s="192"/>
      <c r="T1446" s="192"/>
      <c r="U1446" s="192"/>
      <c r="V1446" s="192"/>
      <c r="W1446" s="192"/>
      <c r="X1446" s="192"/>
      <c r="Y1446" s="192"/>
      <c r="Z1446" s="192"/>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0:40" x14ac:dyDescent="0.25">
      <c r="J1447" s="192"/>
      <c r="K1447" s="192"/>
      <c r="L1447" s="327"/>
      <c r="M1447" s="192"/>
      <c r="N1447" t="str">
        <f>IFERROR(IF(VLOOKUP(Tb_Activiteiten[[#This Row],[Openstelling]],Tb_Openstelling[],2,0)=1,1,""),"")</f>
        <v/>
      </c>
      <c r="O1447" s="192"/>
      <c r="P1447" s="192"/>
      <c r="Q1447" s="192"/>
      <c r="R1447" s="192"/>
      <c r="S1447" s="192"/>
      <c r="T1447" s="192"/>
      <c r="U1447" s="192"/>
      <c r="V1447" s="192"/>
      <c r="W1447" s="192"/>
      <c r="X1447" s="192"/>
      <c r="Y1447" s="192"/>
      <c r="Z1447" s="192"/>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0:40" x14ac:dyDescent="0.25">
      <c r="J1448" s="192"/>
      <c r="K1448" s="192"/>
      <c r="L1448" s="327"/>
      <c r="M1448" s="192"/>
      <c r="N1448" t="str">
        <f>IFERROR(IF(VLOOKUP(Tb_Activiteiten[[#This Row],[Openstelling]],Tb_Openstelling[],2,0)=1,1,""),"")</f>
        <v/>
      </c>
      <c r="O1448" s="192"/>
      <c r="P1448" s="192"/>
      <c r="Q1448" s="192"/>
      <c r="R1448" s="192"/>
      <c r="S1448" s="192"/>
      <c r="T1448" s="192"/>
      <c r="U1448" s="192"/>
      <c r="V1448" s="192"/>
      <c r="W1448" s="192"/>
      <c r="X1448" s="192"/>
      <c r="Y1448" s="192"/>
      <c r="Z1448" s="192"/>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0:40" x14ac:dyDescent="0.25">
      <c r="J1449" s="192"/>
      <c r="K1449" s="192"/>
      <c r="L1449" s="327"/>
      <c r="M1449" s="192"/>
      <c r="N1449" t="str">
        <f>IFERROR(IF(VLOOKUP(Tb_Activiteiten[[#This Row],[Openstelling]],Tb_Openstelling[],2,0)=1,1,""),"")</f>
        <v/>
      </c>
      <c r="O1449" s="192"/>
      <c r="P1449" s="192"/>
      <c r="Q1449" s="192"/>
      <c r="R1449" s="192"/>
      <c r="S1449" s="192"/>
      <c r="T1449" s="192"/>
      <c r="U1449" s="192"/>
      <c r="V1449" s="192"/>
      <c r="W1449" s="192"/>
      <c r="X1449" s="192"/>
      <c r="Y1449" s="192"/>
      <c r="Z1449" s="192"/>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0:40" x14ac:dyDescent="0.25">
      <c r="J1450" s="192"/>
      <c r="K1450" s="192"/>
      <c r="L1450" s="327"/>
      <c r="M1450" s="192"/>
      <c r="N1450" t="str">
        <f>IFERROR(IF(VLOOKUP(Tb_Activiteiten[[#This Row],[Openstelling]],Tb_Openstelling[],2,0)=1,1,""),"")</f>
        <v/>
      </c>
      <c r="O1450" s="192"/>
      <c r="P1450" s="192"/>
      <c r="Q1450" s="192"/>
      <c r="R1450" s="192"/>
      <c r="S1450" s="192"/>
      <c r="T1450" s="192"/>
      <c r="U1450" s="192"/>
      <c r="V1450" s="192"/>
      <c r="W1450" s="192"/>
      <c r="X1450" s="192"/>
      <c r="Y1450" s="192"/>
      <c r="Z1450" s="192"/>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0:40" x14ac:dyDescent="0.25">
      <c r="J1451" s="192"/>
      <c r="K1451" s="192"/>
      <c r="L1451" s="327"/>
      <c r="M1451" s="192"/>
      <c r="N1451" t="str">
        <f>IFERROR(IF(VLOOKUP(Tb_Activiteiten[[#This Row],[Openstelling]],Tb_Openstelling[],2,0)=1,1,""),"")</f>
        <v/>
      </c>
      <c r="O1451" s="192"/>
      <c r="P1451" s="192"/>
      <c r="Q1451" s="192"/>
      <c r="R1451" s="192"/>
      <c r="S1451" s="192"/>
      <c r="T1451" s="192"/>
      <c r="U1451" s="192"/>
      <c r="V1451" s="192"/>
      <c r="W1451" s="192"/>
      <c r="X1451" s="192"/>
      <c r="Y1451" s="192"/>
      <c r="Z1451" s="192"/>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0:40" x14ac:dyDescent="0.25">
      <c r="J1452" s="192"/>
      <c r="K1452" s="192"/>
      <c r="L1452" s="327"/>
      <c r="M1452" s="192"/>
      <c r="N1452" t="str">
        <f>IFERROR(IF(VLOOKUP(Tb_Activiteiten[[#This Row],[Openstelling]],Tb_Openstelling[],2,0)=1,1,""),"")</f>
        <v/>
      </c>
      <c r="O1452" s="192"/>
      <c r="P1452" s="192"/>
      <c r="Q1452" s="192"/>
      <c r="R1452" s="192"/>
      <c r="S1452" s="192"/>
      <c r="T1452" s="192"/>
      <c r="U1452" s="192"/>
      <c r="V1452" s="192"/>
      <c r="W1452" s="192"/>
      <c r="X1452" s="192"/>
      <c r="Y1452" s="192"/>
      <c r="Z1452" s="192"/>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0:40" x14ac:dyDescent="0.25">
      <c r="J1453" s="192"/>
      <c r="K1453" s="192"/>
      <c r="L1453" s="327"/>
      <c r="M1453" s="192"/>
      <c r="N1453" t="str">
        <f>IFERROR(IF(VLOOKUP(Tb_Activiteiten[[#This Row],[Openstelling]],Tb_Openstelling[],2,0)=1,1,""),"")</f>
        <v/>
      </c>
      <c r="O1453" s="192"/>
      <c r="P1453" s="192"/>
      <c r="Q1453" s="192"/>
      <c r="R1453" s="192"/>
      <c r="S1453" s="192"/>
      <c r="T1453" s="192"/>
      <c r="U1453" s="192"/>
      <c r="V1453" s="192"/>
      <c r="W1453" s="192"/>
      <c r="X1453" s="192"/>
      <c r="Y1453" s="192"/>
      <c r="Z1453" s="192"/>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0:40" x14ac:dyDescent="0.25">
      <c r="J1454" s="192"/>
      <c r="K1454" s="192"/>
      <c r="L1454" s="327"/>
      <c r="M1454" s="192"/>
      <c r="N1454" t="str">
        <f>IFERROR(IF(VLOOKUP(Tb_Activiteiten[[#This Row],[Openstelling]],Tb_Openstelling[],2,0)=1,1,""),"")</f>
        <v/>
      </c>
      <c r="O1454" s="192"/>
      <c r="P1454" s="192"/>
      <c r="Q1454" s="192"/>
      <c r="R1454" s="192"/>
      <c r="S1454" s="192"/>
      <c r="T1454" s="192"/>
      <c r="U1454" s="192"/>
      <c r="V1454" s="192"/>
      <c r="W1454" s="192"/>
      <c r="X1454" s="192"/>
      <c r="Y1454" s="192"/>
      <c r="Z1454" s="192"/>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0:40" x14ac:dyDescent="0.25">
      <c r="J1455" s="192"/>
      <c r="K1455" s="192"/>
      <c r="L1455" s="327"/>
      <c r="M1455" s="192"/>
      <c r="N1455" t="str">
        <f>IFERROR(IF(VLOOKUP(Tb_Activiteiten[[#This Row],[Openstelling]],Tb_Openstelling[],2,0)=1,1,""),"")</f>
        <v/>
      </c>
      <c r="O1455" s="192"/>
      <c r="P1455" s="192"/>
      <c r="Q1455" s="192"/>
      <c r="R1455" s="192"/>
      <c r="S1455" s="192"/>
      <c r="T1455" s="192"/>
      <c r="U1455" s="192"/>
      <c r="V1455" s="192"/>
      <c r="W1455" s="192"/>
      <c r="X1455" s="192"/>
      <c r="Y1455" s="192"/>
      <c r="Z1455" s="192"/>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0:40" x14ac:dyDescent="0.25">
      <c r="J1456" s="192"/>
      <c r="K1456" s="192"/>
      <c r="L1456" s="327"/>
      <c r="M1456" s="192"/>
      <c r="N1456" t="str">
        <f>IFERROR(IF(VLOOKUP(Tb_Activiteiten[[#This Row],[Openstelling]],Tb_Openstelling[],2,0)=1,1,""),"")</f>
        <v/>
      </c>
      <c r="O1456" s="192"/>
      <c r="P1456" s="192"/>
      <c r="Q1456" s="192"/>
      <c r="R1456" s="192"/>
      <c r="S1456" s="192"/>
      <c r="T1456" s="192"/>
      <c r="U1456" s="192"/>
      <c r="V1456" s="192"/>
      <c r="W1456" s="192"/>
      <c r="X1456" s="192"/>
      <c r="Y1456" s="192"/>
      <c r="Z1456" s="192"/>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0:40" x14ac:dyDescent="0.25">
      <c r="J1457" s="192"/>
      <c r="K1457" s="192"/>
      <c r="L1457" s="327"/>
      <c r="M1457" s="192"/>
      <c r="N1457" t="str">
        <f>IFERROR(IF(VLOOKUP(Tb_Activiteiten[[#This Row],[Openstelling]],Tb_Openstelling[],2,0)=1,1,""),"")</f>
        <v/>
      </c>
      <c r="O1457" s="192"/>
      <c r="P1457" s="192"/>
      <c r="Q1457" s="192"/>
      <c r="R1457" s="192"/>
      <c r="S1457" s="192"/>
      <c r="T1457" s="192"/>
      <c r="U1457" s="192"/>
      <c r="V1457" s="192"/>
      <c r="W1457" s="192"/>
      <c r="X1457" s="192"/>
      <c r="Y1457" s="192"/>
      <c r="Z1457" s="192"/>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0:40" x14ac:dyDescent="0.25">
      <c r="J1458" s="192"/>
      <c r="K1458" s="192"/>
      <c r="L1458" s="327"/>
      <c r="M1458" s="192"/>
      <c r="N1458" t="str">
        <f>IFERROR(IF(VLOOKUP(Tb_Activiteiten[[#This Row],[Openstelling]],Tb_Openstelling[],2,0)=1,1,""),"")</f>
        <v/>
      </c>
      <c r="O1458" s="192"/>
      <c r="P1458" s="192"/>
      <c r="Q1458" s="192"/>
      <c r="R1458" s="192"/>
      <c r="S1458" s="192"/>
      <c r="T1458" s="192"/>
      <c r="U1458" s="192"/>
      <c r="V1458" s="192"/>
      <c r="W1458" s="192"/>
      <c r="X1458" s="192"/>
      <c r="Y1458" s="192"/>
      <c r="Z1458" s="192"/>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0:40" x14ac:dyDescent="0.25">
      <c r="J1459" s="192"/>
      <c r="K1459" s="192"/>
      <c r="L1459" s="327"/>
      <c r="M1459" s="192"/>
      <c r="N1459" t="str">
        <f>IFERROR(IF(VLOOKUP(Tb_Activiteiten[[#This Row],[Openstelling]],Tb_Openstelling[],2,0)=1,1,""),"")</f>
        <v/>
      </c>
      <c r="O1459" s="192"/>
      <c r="P1459" s="192"/>
      <c r="Q1459" s="192"/>
      <c r="R1459" s="192"/>
      <c r="S1459" s="192"/>
      <c r="T1459" s="192"/>
      <c r="U1459" s="192"/>
      <c r="V1459" s="192"/>
      <c r="W1459" s="192"/>
      <c r="X1459" s="192"/>
      <c r="Y1459" s="192"/>
      <c r="Z1459" s="192"/>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0:40" x14ac:dyDescent="0.25">
      <c r="J1460" s="192"/>
      <c r="K1460" s="192"/>
      <c r="L1460" s="327"/>
      <c r="M1460" s="192"/>
      <c r="N1460" t="str">
        <f>IFERROR(IF(VLOOKUP(Tb_Activiteiten[[#This Row],[Openstelling]],Tb_Openstelling[],2,0)=1,1,""),"")</f>
        <v/>
      </c>
      <c r="O1460" s="192"/>
      <c r="P1460" s="192"/>
      <c r="Q1460" s="192"/>
      <c r="R1460" s="192"/>
      <c r="S1460" s="192"/>
      <c r="T1460" s="192"/>
      <c r="U1460" s="192"/>
      <c r="V1460" s="192"/>
      <c r="W1460" s="192"/>
      <c r="X1460" s="192"/>
      <c r="Y1460" s="192"/>
      <c r="Z1460" s="192"/>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0:40" x14ac:dyDescent="0.25">
      <c r="J1461" s="192"/>
      <c r="K1461" s="192"/>
      <c r="L1461" s="327"/>
      <c r="M1461" s="192"/>
      <c r="N1461" t="str">
        <f>IFERROR(IF(VLOOKUP(Tb_Activiteiten[[#This Row],[Openstelling]],Tb_Openstelling[],2,0)=1,1,""),"")</f>
        <v/>
      </c>
      <c r="O1461" s="192"/>
      <c r="P1461" s="192"/>
      <c r="Q1461" s="192"/>
      <c r="R1461" s="192"/>
      <c r="S1461" s="192"/>
      <c r="T1461" s="192"/>
      <c r="U1461" s="192"/>
      <c r="V1461" s="192"/>
      <c r="W1461" s="192"/>
      <c r="X1461" s="192"/>
      <c r="Y1461" s="192"/>
      <c r="Z1461" s="192"/>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0:40" x14ac:dyDescent="0.25">
      <c r="J1462" s="192"/>
      <c r="K1462" s="192"/>
      <c r="L1462" s="327"/>
      <c r="M1462" s="192"/>
      <c r="N1462" t="str">
        <f>IFERROR(IF(VLOOKUP(Tb_Activiteiten[[#This Row],[Openstelling]],Tb_Openstelling[],2,0)=1,1,""),"")</f>
        <v/>
      </c>
      <c r="O1462" s="192"/>
      <c r="P1462" s="192"/>
      <c r="Q1462" s="192"/>
      <c r="R1462" s="192"/>
      <c r="S1462" s="192"/>
      <c r="T1462" s="192"/>
      <c r="U1462" s="192"/>
      <c r="V1462" s="192"/>
      <c r="W1462" s="192"/>
      <c r="X1462" s="192"/>
      <c r="Y1462" s="192"/>
      <c r="Z1462" s="192"/>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0:40" x14ac:dyDescent="0.25">
      <c r="J1463" s="192"/>
      <c r="K1463" s="192"/>
      <c r="L1463" s="327"/>
      <c r="M1463" s="192"/>
      <c r="N1463" t="str">
        <f>IFERROR(IF(VLOOKUP(Tb_Activiteiten[[#This Row],[Openstelling]],Tb_Openstelling[],2,0)=1,1,""),"")</f>
        <v/>
      </c>
      <c r="O1463" s="192"/>
      <c r="P1463" s="192"/>
      <c r="Q1463" s="192"/>
      <c r="R1463" s="192"/>
      <c r="S1463" s="192"/>
      <c r="T1463" s="192"/>
      <c r="U1463" s="192"/>
      <c r="V1463" s="192"/>
      <c r="W1463" s="192"/>
      <c r="X1463" s="192"/>
      <c r="Y1463" s="192"/>
      <c r="Z1463" s="192"/>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0:40" x14ac:dyDescent="0.25">
      <c r="J1464" s="192"/>
      <c r="K1464" s="192"/>
      <c r="L1464" s="327"/>
      <c r="M1464" s="192"/>
      <c r="N1464" t="str">
        <f>IFERROR(IF(VLOOKUP(Tb_Activiteiten[[#This Row],[Openstelling]],Tb_Openstelling[],2,0)=1,1,""),"")</f>
        <v/>
      </c>
      <c r="O1464" s="192"/>
      <c r="P1464" s="192"/>
      <c r="Q1464" s="192"/>
      <c r="R1464" s="192"/>
      <c r="S1464" s="192"/>
      <c r="T1464" s="192"/>
      <c r="U1464" s="192"/>
      <c r="V1464" s="192"/>
      <c r="W1464" s="192"/>
      <c r="X1464" s="192"/>
      <c r="Y1464" s="192"/>
      <c r="Z1464" s="192"/>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0:40" x14ac:dyDescent="0.25">
      <c r="J1465" s="192"/>
      <c r="K1465" s="192"/>
      <c r="L1465" s="327"/>
      <c r="M1465" s="192"/>
      <c r="N1465" t="str">
        <f>IFERROR(IF(VLOOKUP(Tb_Activiteiten[[#This Row],[Openstelling]],Tb_Openstelling[],2,0)=1,1,""),"")</f>
        <v/>
      </c>
      <c r="O1465" s="192"/>
      <c r="P1465" s="192"/>
      <c r="Q1465" s="192"/>
      <c r="R1465" s="192"/>
      <c r="S1465" s="192"/>
      <c r="T1465" s="192"/>
      <c r="U1465" s="192"/>
      <c r="V1465" s="192"/>
      <c r="W1465" s="192"/>
      <c r="X1465" s="192"/>
      <c r="Y1465" s="192"/>
      <c r="Z1465" s="192"/>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0:40" x14ac:dyDescent="0.25">
      <c r="J1466" s="192"/>
      <c r="K1466" s="192"/>
      <c r="L1466" s="327"/>
      <c r="M1466" s="192"/>
      <c r="N1466" t="str">
        <f>IFERROR(IF(VLOOKUP(Tb_Activiteiten[[#This Row],[Openstelling]],Tb_Openstelling[],2,0)=1,1,""),"")</f>
        <v/>
      </c>
      <c r="O1466" s="192"/>
      <c r="P1466" s="192"/>
      <c r="Q1466" s="192"/>
      <c r="R1466" s="192"/>
      <c r="S1466" s="192"/>
      <c r="T1466" s="192"/>
      <c r="U1466" s="192"/>
      <c r="V1466" s="192"/>
      <c r="W1466" s="192"/>
      <c r="X1466" s="192"/>
      <c r="Y1466" s="192"/>
      <c r="Z1466" s="192"/>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0:40" x14ac:dyDescent="0.25">
      <c r="J1467" s="192"/>
      <c r="K1467" s="192"/>
      <c r="L1467" s="327"/>
      <c r="M1467" s="192"/>
      <c r="N1467" t="str">
        <f>IFERROR(IF(VLOOKUP(Tb_Activiteiten[[#This Row],[Openstelling]],Tb_Openstelling[],2,0)=1,1,""),"")</f>
        <v/>
      </c>
      <c r="O1467" s="192"/>
      <c r="P1467" s="192"/>
      <c r="Q1467" s="192"/>
      <c r="R1467" s="192"/>
      <c r="S1467" s="192"/>
      <c r="T1467" s="192"/>
      <c r="U1467" s="192"/>
      <c r="V1467" s="192"/>
      <c r="W1467" s="192"/>
      <c r="X1467" s="192"/>
      <c r="Y1467" s="192"/>
      <c r="Z1467" s="192"/>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0:40" x14ac:dyDescent="0.25">
      <c r="J1468" s="192"/>
      <c r="K1468" s="192"/>
      <c r="L1468" s="327"/>
      <c r="M1468" s="192"/>
      <c r="N1468" t="str">
        <f>IFERROR(IF(VLOOKUP(Tb_Activiteiten[[#This Row],[Openstelling]],Tb_Openstelling[],2,0)=1,1,""),"")</f>
        <v/>
      </c>
      <c r="O1468" s="192"/>
      <c r="P1468" s="192"/>
      <c r="Q1468" s="192"/>
      <c r="R1468" s="192"/>
      <c r="S1468" s="192"/>
      <c r="T1468" s="192"/>
      <c r="U1468" s="192"/>
      <c r="V1468" s="192"/>
      <c r="W1468" s="192"/>
      <c r="X1468" s="192"/>
      <c r="Y1468" s="192"/>
      <c r="Z1468" s="192"/>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0:40" x14ac:dyDescent="0.25">
      <c r="J1469" s="192"/>
      <c r="K1469" s="192"/>
      <c r="L1469" s="327"/>
      <c r="M1469" s="192"/>
      <c r="N1469" t="str">
        <f>IFERROR(IF(VLOOKUP(Tb_Activiteiten[[#This Row],[Openstelling]],Tb_Openstelling[],2,0)=1,1,""),"")</f>
        <v/>
      </c>
      <c r="O1469" s="192"/>
      <c r="P1469" s="192"/>
      <c r="Q1469" s="192"/>
      <c r="R1469" s="192"/>
      <c r="S1469" s="192"/>
      <c r="T1469" s="192"/>
      <c r="U1469" s="192"/>
      <c r="V1469" s="192"/>
      <c r="W1469" s="192"/>
      <c r="X1469" s="192"/>
      <c r="Y1469" s="192"/>
      <c r="Z1469" s="192"/>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0:40" x14ac:dyDescent="0.25">
      <c r="J1470" s="192"/>
      <c r="K1470" s="192"/>
      <c r="L1470" s="327"/>
      <c r="M1470" s="192"/>
      <c r="N1470" t="str">
        <f>IFERROR(IF(VLOOKUP(Tb_Activiteiten[[#This Row],[Openstelling]],Tb_Openstelling[],2,0)=1,1,""),"")</f>
        <v/>
      </c>
      <c r="O1470" s="192"/>
      <c r="P1470" s="192"/>
      <c r="Q1470" s="192"/>
      <c r="R1470" s="192"/>
      <c r="S1470" s="192"/>
      <c r="T1470" s="192"/>
      <c r="U1470" s="192"/>
      <c r="V1470" s="192"/>
      <c r="W1470" s="192"/>
      <c r="X1470" s="192"/>
      <c r="Y1470" s="192"/>
      <c r="Z1470" s="192"/>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0:40" x14ac:dyDescent="0.25">
      <c r="J1471" s="192"/>
      <c r="K1471" s="192"/>
      <c r="L1471" s="327"/>
      <c r="M1471" s="192"/>
      <c r="N1471" t="str">
        <f>IFERROR(IF(VLOOKUP(Tb_Activiteiten[[#This Row],[Openstelling]],Tb_Openstelling[],2,0)=1,1,""),"")</f>
        <v/>
      </c>
      <c r="O1471" s="192"/>
      <c r="P1471" s="192"/>
      <c r="Q1471" s="192"/>
      <c r="R1471" s="192"/>
      <c r="S1471" s="192"/>
      <c r="T1471" s="192"/>
      <c r="U1471" s="192"/>
      <c r="V1471" s="192"/>
      <c r="W1471" s="192"/>
      <c r="X1471" s="192"/>
      <c r="Y1471" s="192"/>
      <c r="Z1471" s="192"/>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0:40" x14ac:dyDescent="0.25">
      <c r="J1472" s="192"/>
      <c r="K1472" s="192"/>
      <c r="L1472" s="327"/>
      <c r="M1472" s="192"/>
      <c r="N1472" t="str">
        <f>IFERROR(IF(VLOOKUP(Tb_Activiteiten[[#This Row],[Openstelling]],Tb_Openstelling[],2,0)=1,1,""),"")</f>
        <v/>
      </c>
      <c r="O1472" s="192"/>
      <c r="P1472" s="192"/>
      <c r="Q1472" s="192"/>
      <c r="R1472" s="192"/>
      <c r="S1472" s="192"/>
      <c r="T1472" s="192"/>
      <c r="U1472" s="192"/>
      <c r="V1472" s="192"/>
      <c r="W1472" s="192"/>
      <c r="X1472" s="192"/>
      <c r="Y1472" s="192"/>
      <c r="Z1472" s="192"/>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0:40" x14ac:dyDescent="0.25">
      <c r="J1473" s="192"/>
      <c r="K1473" s="192"/>
      <c r="L1473" s="327"/>
      <c r="M1473" s="192"/>
      <c r="N1473" t="str">
        <f>IFERROR(IF(VLOOKUP(Tb_Activiteiten[[#This Row],[Openstelling]],Tb_Openstelling[],2,0)=1,1,""),"")</f>
        <v/>
      </c>
      <c r="O1473" s="192"/>
      <c r="P1473" s="192"/>
      <c r="Q1473" s="192"/>
      <c r="R1473" s="192"/>
      <c r="S1473" s="192"/>
      <c r="T1473" s="192"/>
      <c r="U1473" s="192"/>
      <c r="V1473" s="192"/>
      <c r="W1473" s="192"/>
      <c r="X1473" s="192"/>
      <c r="Y1473" s="192"/>
      <c r="Z1473" s="192"/>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0:40" x14ac:dyDescent="0.25">
      <c r="J1474" s="192"/>
      <c r="K1474" s="192"/>
      <c r="L1474" s="327"/>
      <c r="M1474" s="192"/>
      <c r="N1474" t="str">
        <f>IFERROR(IF(VLOOKUP(Tb_Activiteiten[[#This Row],[Openstelling]],Tb_Openstelling[],2,0)=1,1,""),"")</f>
        <v/>
      </c>
      <c r="O1474" s="192"/>
      <c r="P1474" s="192"/>
      <c r="Q1474" s="192"/>
      <c r="R1474" s="192"/>
      <c r="S1474" s="192"/>
      <c r="T1474" s="192"/>
      <c r="U1474" s="192"/>
      <c r="V1474" s="192"/>
      <c r="W1474" s="192"/>
      <c r="X1474" s="192"/>
      <c r="Y1474" s="192"/>
      <c r="Z1474" s="192"/>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0:40" x14ac:dyDescent="0.25">
      <c r="J1475" s="192"/>
      <c r="K1475" s="192"/>
      <c r="L1475" s="327"/>
      <c r="M1475" s="192"/>
      <c r="N1475" t="str">
        <f>IFERROR(IF(VLOOKUP(Tb_Activiteiten[[#This Row],[Openstelling]],Tb_Openstelling[],2,0)=1,1,""),"")</f>
        <v/>
      </c>
      <c r="O1475" s="192"/>
      <c r="P1475" s="192"/>
      <c r="Q1475" s="192"/>
      <c r="R1475" s="192"/>
      <c r="S1475" s="192"/>
      <c r="T1475" s="192"/>
      <c r="U1475" s="192"/>
      <c r="V1475" s="192"/>
      <c r="W1475" s="192"/>
      <c r="X1475" s="192"/>
      <c r="Y1475" s="192"/>
      <c r="Z1475" s="192"/>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0:40" x14ac:dyDescent="0.25">
      <c r="J1476" s="192"/>
      <c r="K1476" s="192"/>
      <c r="L1476" s="327"/>
      <c r="M1476" s="192"/>
      <c r="N1476" t="str">
        <f>IFERROR(IF(VLOOKUP(Tb_Activiteiten[[#This Row],[Openstelling]],Tb_Openstelling[],2,0)=1,1,""),"")</f>
        <v/>
      </c>
      <c r="O1476" s="192"/>
      <c r="P1476" s="192"/>
      <c r="Q1476" s="192"/>
      <c r="R1476" s="192"/>
      <c r="S1476" s="192"/>
      <c r="T1476" s="192"/>
      <c r="U1476" s="192"/>
      <c r="V1476" s="192"/>
      <c r="W1476" s="192"/>
      <c r="X1476" s="192"/>
      <c r="Y1476" s="192"/>
      <c r="Z1476" s="192"/>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0:40" x14ac:dyDescent="0.25">
      <c r="J1477" s="192"/>
      <c r="K1477" s="192"/>
      <c r="L1477" s="327"/>
      <c r="M1477" s="192"/>
      <c r="N1477" t="str">
        <f>IFERROR(IF(VLOOKUP(Tb_Activiteiten[[#This Row],[Openstelling]],Tb_Openstelling[],2,0)=1,1,""),"")</f>
        <v/>
      </c>
      <c r="O1477" s="192"/>
      <c r="P1477" s="192"/>
      <c r="Q1477" s="192"/>
      <c r="R1477" s="192"/>
      <c r="S1477" s="192"/>
      <c r="T1477" s="192"/>
      <c r="U1477" s="192"/>
      <c r="V1477" s="192"/>
      <c r="W1477" s="192"/>
      <c r="X1477" s="192"/>
      <c r="Y1477" s="192"/>
      <c r="Z1477" s="192"/>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0:40" x14ac:dyDescent="0.25">
      <c r="J1478" s="192"/>
      <c r="K1478" s="192"/>
      <c r="L1478" s="327"/>
      <c r="M1478" s="192"/>
      <c r="N1478" t="str">
        <f>IFERROR(IF(VLOOKUP(Tb_Activiteiten[[#This Row],[Openstelling]],Tb_Openstelling[],2,0)=1,1,""),"")</f>
        <v/>
      </c>
      <c r="O1478" s="192"/>
      <c r="P1478" s="192"/>
      <c r="Q1478" s="192"/>
      <c r="R1478" s="192"/>
      <c r="S1478" s="192"/>
      <c r="T1478" s="192"/>
      <c r="U1478" s="192"/>
      <c r="V1478" s="192"/>
      <c r="W1478" s="192"/>
      <c r="X1478" s="192"/>
      <c r="Y1478" s="192"/>
      <c r="Z1478" s="192"/>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0:40" x14ac:dyDescent="0.25">
      <c r="J1479" s="192"/>
      <c r="K1479" s="192"/>
      <c r="L1479" s="327"/>
      <c r="M1479" s="192"/>
      <c r="N1479" t="str">
        <f>IFERROR(IF(VLOOKUP(Tb_Activiteiten[[#This Row],[Openstelling]],Tb_Openstelling[],2,0)=1,1,""),"")</f>
        <v/>
      </c>
      <c r="O1479" s="192"/>
      <c r="P1479" s="192"/>
      <c r="Q1479" s="192"/>
      <c r="R1479" s="192"/>
      <c r="S1479" s="192"/>
      <c r="T1479" s="192"/>
      <c r="U1479" s="192"/>
      <c r="V1479" s="192"/>
      <c r="W1479" s="192"/>
      <c r="X1479" s="192"/>
      <c r="Y1479" s="192"/>
      <c r="Z1479" s="192"/>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0:40" x14ac:dyDescent="0.25">
      <c r="J1480" s="192"/>
      <c r="K1480" s="192"/>
      <c r="L1480" s="327"/>
      <c r="M1480" s="192"/>
      <c r="N1480" t="str">
        <f>IFERROR(IF(VLOOKUP(Tb_Activiteiten[[#This Row],[Openstelling]],Tb_Openstelling[],2,0)=1,1,""),"")</f>
        <v/>
      </c>
      <c r="O1480" s="192"/>
      <c r="P1480" s="192"/>
      <c r="Q1480" s="192"/>
      <c r="R1480" s="192"/>
      <c r="S1480" s="192"/>
      <c r="T1480" s="192"/>
      <c r="U1480" s="192"/>
      <c r="V1480" s="192"/>
      <c r="W1480" s="192"/>
      <c r="X1480" s="192"/>
      <c r="Y1480" s="192"/>
      <c r="Z1480" s="192"/>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0:40" x14ac:dyDescent="0.25">
      <c r="J1481" s="192"/>
      <c r="K1481" s="192"/>
      <c r="L1481" s="327"/>
      <c r="M1481" s="192"/>
      <c r="N1481" t="str">
        <f>IFERROR(IF(VLOOKUP(Tb_Activiteiten[[#This Row],[Openstelling]],Tb_Openstelling[],2,0)=1,1,""),"")</f>
        <v/>
      </c>
      <c r="O1481" s="192"/>
      <c r="P1481" s="192"/>
      <c r="Q1481" s="192"/>
      <c r="R1481" s="192"/>
      <c r="S1481" s="192"/>
      <c r="T1481" s="192"/>
      <c r="U1481" s="192"/>
      <c r="V1481" s="192"/>
      <c r="W1481" s="192"/>
      <c r="X1481" s="192"/>
      <c r="Y1481" s="192"/>
      <c r="Z1481" s="192"/>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0:40" x14ac:dyDescent="0.25">
      <c r="J1482" s="192"/>
      <c r="K1482" s="192"/>
      <c r="L1482" s="327"/>
      <c r="M1482" s="192"/>
      <c r="N1482" t="str">
        <f>IFERROR(IF(VLOOKUP(Tb_Activiteiten[[#This Row],[Openstelling]],Tb_Openstelling[],2,0)=1,1,""),"")</f>
        <v/>
      </c>
      <c r="O1482" s="192"/>
      <c r="P1482" s="192"/>
      <c r="Q1482" s="192"/>
      <c r="R1482" s="192"/>
      <c r="S1482" s="192"/>
      <c r="T1482" s="192"/>
      <c r="U1482" s="192"/>
      <c r="V1482" s="192"/>
      <c r="W1482" s="192"/>
      <c r="X1482" s="192"/>
      <c r="Y1482" s="192"/>
      <c r="Z1482" s="192"/>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0:40" x14ac:dyDescent="0.25">
      <c r="J1483" s="192"/>
      <c r="K1483" s="192"/>
      <c r="L1483" s="327"/>
      <c r="M1483" s="192"/>
      <c r="N1483" t="str">
        <f>IFERROR(IF(VLOOKUP(Tb_Activiteiten[[#This Row],[Openstelling]],Tb_Openstelling[],2,0)=1,1,""),"")</f>
        <v/>
      </c>
      <c r="O1483" s="192"/>
      <c r="P1483" s="192"/>
      <c r="Q1483" s="192"/>
      <c r="R1483" s="192"/>
      <c r="S1483" s="192"/>
      <c r="T1483" s="192"/>
      <c r="U1483" s="192"/>
      <c r="V1483" s="192"/>
      <c r="W1483" s="192"/>
      <c r="X1483" s="192"/>
      <c r="Y1483" s="192"/>
      <c r="Z1483" s="192"/>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0:40" x14ac:dyDescent="0.25">
      <c r="J1484" s="192"/>
      <c r="K1484" s="192"/>
      <c r="L1484" s="327"/>
      <c r="M1484" s="192"/>
      <c r="N1484" t="str">
        <f>IFERROR(IF(VLOOKUP(Tb_Activiteiten[[#This Row],[Openstelling]],Tb_Openstelling[],2,0)=1,1,""),"")</f>
        <v/>
      </c>
      <c r="O1484" s="192"/>
      <c r="P1484" s="192"/>
      <c r="Q1484" s="192"/>
      <c r="R1484" s="192"/>
      <c r="S1484" s="192"/>
      <c r="T1484" s="192"/>
      <c r="U1484" s="192"/>
      <c r="V1484" s="192"/>
      <c r="W1484" s="192"/>
      <c r="X1484" s="192"/>
      <c r="Y1484" s="192"/>
      <c r="Z1484" s="192"/>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0:40" x14ac:dyDescent="0.25">
      <c r="J1485" s="192"/>
      <c r="K1485" s="192"/>
      <c r="L1485" s="327"/>
      <c r="M1485" s="192"/>
      <c r="N1485" t="str">
        <f>IFERROR(IF(VLOOKUP(Tb_Activiteiten[[#This Row],[Openstelling]],Tb_Openstelling[],2,0)=1,1,""),"")</f>
        <v/>
      </c>
      <c r="O1485" s="192"/>
      <c r="P1485" s="192"/>
      <c r="Q1485" s="192"/>
      <c r="R1485" s="192"/>
      <c r="S1485" s="192"/>
      <c r="T1485" s="192"/>
      <c r="U1485" s="192"/>
      <c r="V1485" s="192"/>
      <c r="W1485" s="192"/>
      <c r="X1485" s="192"/>
      <c r="Y1485" s="192"/>
      <c r="Z1485" s="192"/>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0:40" x14ac:dyDescent="0.25">
      <c r="J1486" s="192"/>
      <c r="K1486" s="192"/>
      <c r="L1486" s="327"/>
      <c r="M1486" s="192"/>
      <c r="N1486" t="str">
        <f>IFERROR(IF(VLOOKUP(Tb_Activiteiten[[#This Row],[Openstelling]],Tb_Openstelling[],2,0)=1,1,""),"")</f>
        <v/>
      </c>
      <c r="O1486" s="192"/>
      <c r="P1486" s="192"/>
      <c r="Q1486" s="192"/>
      <c r="R1486" s="192"/>
      <c r="S1486" s="192"/>
      <c r="T1486" s="192"/>
      <c r="U1486" s="192"/>
      <c r="V1486" s="192"/>
      <c r="W1486" s="192"/>
      <c r="X1486" s="192"/>
      <c r="Y1486" s="192"/>
      <c r="Z1486" s="192"/>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0:40" x14ac:dyDescent="0.25">
      <c r="J1487" s="192"/>
      <c r="K1487" s="192"/>
      <c r="L1487" s="327"/>
      <c r="M1487" s="192"/>
      <c r="N1487" t="str">
        <f>IFERROR(IF(VLOOKUP(Tb_Activiteiten[[#This Row],[Openstelling]],Tb_Openstelling[],2,0)=1,1,""),"")</f>
        <v/>
      </c>
      <c r="O1487" s="192"/>
      <c r="P1487" s="192"/>
      <c r="Q1487" s="192"/>
      <c r="R1487" s="192"/>
      <c r="S1487" s="192"/>
      <c r="T1487" s="192"/>
      <c r="U1487" s="192"/>
      <c r="V1487" s="192"/>
      <c r="W1487" s="192"/>
      <c r="X1487" s="192"/>
      <c r="Y1487" s="192"/>
      <c r="Z1487" s="192"/>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0:40" x14ac:dyDescent="0.25">
      <c r="J1488" s="192"/>
      <c r="K1488" s="192"/>
      <c r="L1488" s="327"/>
      <c r="M1488" s="192"/>
      <c r="N1488" t="str">
        <f>IFERROR(IF(VLOOKUP(Tb_Activiteiten[[#This Row],[Openstelling]],Tb_Openstelling[],2,0)=1,1,""),"")</f>
        <v/>
      </c>
      <c r="O1488" s="192"/>
      <c r="P1488" s="192"/>
      <c r="Q1488" s="192"/>
      <c r="R1488" s="192"/>
      <c r="S1488" s="192"/>
      <c r="T1488" s="192"/>
      <c r="U1488" s="192"/>
      <c r="V1488" s="192"/>
      <c r="W1488" s="192"/>
      <c r="X1488" s="192"/>
      <c r="Y1488" s="192"/>
      <c r="Z1488" s="192"/>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J1489" s="192"/>
      <c r="K1489" s="192"/>
      <c r="L1489" s="327"/>
      <c r="M1489" s="192"/>
      <c r="N1489" t="str">
        <f>IFERROR(IF(VLOOKUP(Tb_Activiteiten[[#This Row],[Openstelling]],Tb_Openstelling[],2,0)=1,1,""),"")</f>
        <v/>
      </c>
      <c r="O1489" s="192"/>
      <c r="P1489" s="192"/>
      <c r="Q1489" s="192"/>
      <c r="R1489" s="192"/>
      <c r="S1489" s="192"/>
      <c r="T1489" s="192"/>
      <c r="U1489" s="192"/>
      <c r="V1489" s="192"/>
      <c r="W1489" s="192"/>
      <c r="X1489" s="192"/>
      <c r="Y1489" s="192"/>
      <c r="Z1489" s="192"/>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J1490" s="192"/>
      <c r="K1490" s="192"/>
      <c r="L1490" s="327"/>
      <c r="M1490" s="192"/>
      <c r="N1490" t="str">
        <f>IFERROR(IF(VLOOKUP(Tb_Activiteiten[[#This Row],[Openstelling]],Tb_Openstelling[],2,0)=1,1,""),"")</f>
        <v/>
      </c>
      <c r="O1490" s="192"/>
      <c r="P1490" s="192"/>
      <c r="Q1490" s="192"/>
      <c r="R1490" s="192"/>
      <c r="S1490" s="192"/>
      <c r="T1490" s="192"/>
      <c r="U1490" s="192"/>
      <c r="V1490" s="192"/>
      <c r="W1490" s="192"/>
      <c r="X1490" s="192"/>
      <c r="Y1490" s="192"/>
      <c r="Z1490" s="192"/>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J1491" s="192"/>
      <c r="K1491" s="192"/>
      <c r="L1491" s="327"/>
      <c r="M1491" s="192"/>
      <c r="N1491" t="str">
        <f>IFERROR(IF(VLOOKUP(Tb_Activiteiten[[#This Row],[Openstelling]],Tb_Openstelling[],2,0)=1,1,""),"")</f>
        <v/>
      </c>
      <c r="O1491" s="192"/>
      <c r="P1491" s="192"/>
      <c r="Q1491" s="192"/>
      <c r="R1491" s="192"/>
      <c r="S1491" s="192"/>
      <c r="T1491" s="192"/>
      <c r="U1491" s="192"/>
      <c r="V1491" s="192"/>
      <c r="W1491" s="192"/>
      <c r="X1491" s="192"/>
      <c r="Y1491" s="192"/>
      <c r="Z1491" s="192"/>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J1492" s="192"/>
      <c r="K1492" s="192"/>
      <c r="L1492" s="327"/>
      <c r="M1492" s="192"/>
      <c r="N1492" t="str">
        <f>IFERROR(IF(VLOOKUP(Tb_Activiteiten[[#This Row],[Openstelling]],Tb_Openstelling[],2,0)=1,1,""),"")</f>
        <v/>
      </c>
      <c r="O1492" s="192"/>
      <c r="P1492" s="192"/>
      <c r="Q1492" s="192"/>
      <c r="R1492" s="192"/>
      <c r="S1492" s="192"/>
      <c r="T1492" s="192"/>
      <c r="U1492" s="192"/>
      <c r="V1492" s="192"/>
      <c r="W1492" s="192"/>
      <c r="X1492" s="192"/>
      <c r="Y1492" s="192"/>
      <c r="Z1492" s="192"/>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J1493" s="192"/>
      <c r="K1493" s="192"/>
      <c r="L1493" s="327"/>
      <c r="M1493" s="192"/>
      <c r="N1493" t="str">
        <f>IFERROR(IF(VLOOKUP(Tb_Activiteiten[[#This Row],[Openstelling]],Tb_Openstelling[],2,0)=1,1,""),"")</f>
        <v/>
      </c>
      <c r="O1493" s="192"/>
      <c r="P1493" s="192"/>
      <c r="Q1493" s="192"/>
      <c r="R1493" s="192"/>
      <c r="S1493" s="192"/>
      <c r="T1493" s="192"/>
      <c r="U1493" s="192"/>
      <c r="V1493" s="192"/>
      <c r="W1493" s="192"/>
      <c r="X1493" s="192"/>
      <c r="Y1493" s="192"/>
      <c r="Z1493" s="192"/>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J1494" s="192"/>
      <c r="K1494" s="192"/>
      <c r="L1494" s="327"/>
      <c r="M1494" s="192"/>
      <c r="N1494" t="str">
        <f>IFERROR(IF(VLOOKUP(Tb_Activiteiten[[#This Row],[Openstelling]],Tb_Openstelling[],2,0)=1,1,""),"")</f>
        <v/>
      </c>
      <c r="O1494" s="192"/>
      <c r="P1494" s="192"/>
      <c r="Q1494" s="192"/>
      <c r="R1494" s="192"/>
      <c r="S1494" s="192"/>
      <c r="T1494" s="192"/>
      <c r="U1494" s="192"/>
      <c r="V1494" s="192"/>
      <c r="W1494" s="192"/>
      <c r="X1494" s="192"/>
      <c r="Y1494" s="192"/>
      <c r="Z1494" s="192"/>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J1495" s="192"/>
      <c r="K1495" s="192"/>
      <c r="L1495" s="327"/>
      <c r="M1495" s="192"/>
      <c r="N1495" t="str">
        <f>IFERROR(IF(VLOOKUP(Tb_Activiteiten[[#This Row],[Openstelling]],Tb_Openstelling[],2,0)=1,1,""),"")</f>
        <v/>
      </c>
      <c r="O1495" s="192"/>
      <c r="P1495" s="192"/>
      <c r="Q1495" s="192"/>
      <c r="R1495" s="192"/>
      <c r="S1495" s="192"/>
      <c r="T1495" s="192"/>
      <c r="U1495" s="192"/>
      <c r="V1495" s="192"/>
      <c r="W1495" s="192"/>
      <c r="X1495" s="192"/>
      <c r="Y1495" s="192"/>
      <c r="Z1495" s="192"/>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J1496" s="192"/>
      <c r="K1496" s="192"/>
      <c r="L1496" s="327"/>
      <c r="M1496" s="192"/>
      <c r="N1496" t="str">
        <f>IFERROR(IF(VLOOKUP(Tb_Activiteiten[[#This Row],[Openstelling]],Tb_Openstelling[],2,0)=1,1,""),"")</f>
        <v/>
      </c>
      <c r="O1496" s="192"/>
      <c r="P1496" s="192"/>
      <c r="Q1496" s="192"/>
      <c r="R1496" s="192"/>
      <c r="S1496" s="192"/>
      <c r="T1496" s="192"/>
      <c r="U1496" s="192"/>
      <c r="V1496" s="192"/>
      <c r="W1496" s="192"/>
      <c r="X1496" s="192"/>
      <c r="Y1496" s="192"/>
      <c r="Z1496" s="192"/>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J1497" s="192"/>
      <c r="K1497" s="192"/>
      <c r="L1497" s="327"/>
      <c r="M1497" s="192"/>
      <c r="N1497" t="str">
        <f>IFERROR(IF(VLOOKUP(Tb_Activiteiten[[#This Row],[Openstelling]],Tb_Openstelling[],2,0)=1,1,""),"")</f>
        <v/>
      </c>
      <c r="O1497" s="192"/>
      <c r="P1497" s="192"/>
      <c r="Q1497" s="192"/>
      <c r="R1497" s="192"/>
      <c r="S1497" s="192"/>
      <c r="T1497" s="192"/>
      <c r="U1497" s="192"/>
      <c r="V1497" s="192"/>
      <c r="W1497" s="192"/>
      <c r="X1497" s="192"/>
      <c r="Y1497" s="192"/>
      <c r="Z1497" s="192"/>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J1498" s="192"/>
      <c r="K1498" s="192"/>
      <c r="L1498" s="327"/>
      <c r="M1498" s="192"/>
      <c r="N1498" t="str">
        <f>IFERROR(IF(VLOOKUP(Tb_Activiteiten[[#This Row],[Openstelling]],Tb_Openstelling[],2,0)=1,1,""),"")</f>
        <v/>
      </c>
      <c r="O1498" s="192"/>
      <c r="P1498" s="192"/>
      <c r="Q1498" s="192"/>
      <c r="R1498" s="192"/>
      <c r="S1498" s="192"/>
      <c r="T1498" s="192"/>
      <c r="U1498" s="192"/>
      <c r="V1498" s="192"/>
      <c r="W1498" s="192"/>
      <c r="X1498" s="192"/>
      <c r="Y1498" s="192"/>
      <c r="Z1498" s="192"/>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J1499" s="192"/>
      <c r="K1499" s="192"/>
      <c r="L1499" s="327"/>
      <c r="M1499" s="192"/>
      <c r="N1499" t="str">
        <f>IFERROR(IF(VLOOKUP(Tb_Activiteiten[[#This Row],[Openstelling]],Tb_Openstelling[],2,0)=1,1,""),"")</f>
        <v/>
      </c>
      <c r="O1499" s="192"/>
      <c r="P1499" s="192"/>
      <c r="Q1499" s="192"/>
      <c r="R1499" s="192"/>
      <c r="S1499" s="192"/>
      <c r="T1499" s="192"/>
      <c r="U1499" s="192"/>
      <c r="V1499" s="192"/>
      <c r="W1499" s="192"/>
      <c r="X1499" s="192"/>
      <c r="Y1499" s="192"/>
      <c r="Z1499" s="192"/>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J1500" s="192"/>
      <c r="K1500" s="192"/>
      <c r="L1500" s="327"/>
      <c r="M1500" s="192"/>
      <c r="N1500" t="str">
        <f>IFERROR(IF(VLOOKUP(Tb_Activiteiten[[#This Row],[Openstelling]],Tb_Openstelling[],2,0)=1,1,""),"")</f>
        <v/>
      </c>
      <c r="O1500" s="192"/>
      <c r="P1500" s="192"/>
      <c r="Q1500" s="192"/>
      <c r="R1500" s="192"/>
      <c r="S1500" s="192"/>
      <c r="T1500" s="192"/>
      <c r="U1500" s="192"/>
      <c r="V1500" s="192"/>
      <c r="W1500" s="192"/>
      <c r="X1500" s="192"/>
      <c r="Y1500" s="192"/>
      <c r="Z1500" s="192"/>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OPphsEYVmfp0ALCmfbOw3WzxEgvxHIcxfA0xnokytf5RXWlLfDGqaGYz/Y/NR+dfyyuFgWsKIp6yqQQW+p61tg==" saltValue="yF/ETahnYOcqf5pSU5EZOQ==" spinCount="100000" sheet="1" objects="1" scenarios="1" selectLockedCells="1"/>
  <phoneticPr fontId="3" type="noConversion"/>
  <conditionalFormatting sqref="J4:J2000">
    <cfRule type="expression" dxfId="0" priority="1">
      <formula>ISERROR(MATCH($J4,$A$3:$A$2000,0))</formula>
    </cfRule>
  </conditionalFormatting>
  <dataValidations count="1">
    <dataValidation type="whole" allowBlank="1" showInputMessage="1" showErrorMessage="1" errorTitle="Geen getal" error="Alleen gehele getallen invoeren tussen 0 en 100 miljoen." sqref="F4:G1000" xr:uid="{BA88F1B1-4525-46CE-AF27-B6A19D8860B7}">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277</v>
      </c>
      <c r="AE1" s="113" t="s">
        <v>81</v>
      </c>
      <c r="AF1" s="75" t="s">
        <v>8</v>
      </c>
      <c r="AG1" s="75" t="s">
        <v>91</v>
      </c>
      <c r="AH1" s="75" t="s">
        <v>28</v>
      </c>
      <c r="AI1" s="75" t="s">
        <v>27</v>
      </c>
      <c r="AJ1" s="75" t="s">
        <v>11</v>
      </c>
      <c r="AK1" s="75" t="s">
        <v>107</v>
      </c>
      <c r="AL1" s="75" t="s">
        <v>106</v>
      </c>
      <c r="AM1" s="75" t="s">
        <v>3</v>
      </c>
      <c r="AN1" s="75" t="s">
        <v>7</v>
      </c>
      <c r="AO1" s="75" t="s">
        <v>5</v>
      </c>
      <c r="AP1" s="75" t="s">
        <v>52</v>
      </c>
      <c r="AQ1" s="75" t="s">
        <v>344</v>
      </c>
      <c r="AR1" s="75" t="s">
        <v>53</v>
      </c>
      <c r="AS1" s="75" t="s">
        <v>43</v>
      </c>
      <c r="AT1" s="75" t="s">
        <v>221</v>
      </c>
      <c r="AU1" s="75" t="s">
        <v>222</v>
      </c>
      <c r="AV1" s="75" t="s">
        <v>223</v>
      </c>
      <c r="AW1" s="75" t="s">
        <v>224</v>
      </c>
      <c r="AX1" s="75" t="s">
        <v>225</v>
      </c>
      <c r="AY1" s="75" t="s">
        <v>350</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4" t="s">
        <v>44</v>
      </c>
      <c r="B1" s="414"/>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344</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221</v>
      </c>
      <c r="C61" s="75" t="s">
        <v>222</v>
      </c>
      <c r="D61" s="75" t="s">
        <v>223</v>
      </c>
      <c r="E61" s="75" t="s">
        <v>224</v>
      </c>
      <c r="F61" s="75" t="s">
        <v>225</v>
      </c>
      <c r="G61" s="75" t="s">
        <v>350</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221</v>
      </c>
      <c r="C75" s="75" t="s">
        <v>222</v>
      </c>
      <c r="D75" s="75" t="s">
        <v>223</v>
      </c>
      <c r="E75" s="75" t="s">
        <v>224</v>
      </c>
      <c r="F75" s="75" t="s">
        <v>225</v>
      </c>
      <c r="G75" s="75" t="s">
        <v>350</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221</v>
      </c>
      <c r="C89" s="75" t="s">
        <v>222</v>
      </c>
      <c r="D89" s="75" t="s">
        <v>223</v>
      </c>
      <c r="E89" s="75" t="s">
        <v>224</v>
      </c>
      <c r="F89" s="75" t="s">
        <v>225</v>
      </c>
      <c r="G89" s="75" t="s">
        <v>350</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5"/>
      <c r="D2" s="346"/>
    </row>
    <row r="3" spans="2:4" ht="15" customHeight="1" x14ac:dyDescent="0.25">
      <c r="B3" s="24" t="s">
        <v>16</v>
      </c>
      <c r="C3" s="349"/>
      <c r="D3" s="349"/>
    </row>
    <row r="4" spans="2:4" ht="15" customHeight="1" x14ac:dyDescent="0.25">
      <c r="B4" s="24" t="s">
        <v>17</v>
      </c>
      <c r="C4" s="349"/>
      <c r="D4" s="349"/>
    </row>
    <row r="5" spans="2:4" ht="15" customHeight="1" x14ac:dyDescent="0.25">
      <c r="B5" s="24" t="s">
        <v>18</v>
      </c>
      <c r="C5" s="349"/>
      <c r="D5" s="349"/>
    </row>
    <row r="6" spans="2:4" ht="15" customHeight="1" x14ac:dyDescent="0.25">
      <c r="B6" s="6"/>
      <c r="C6" s="350"/>
      <c r="D6" s="350"/>
    </row>
    <row r="7" spans="2:4" ht="15" customHeight="1" x14ac:dyDescent="0.25">
      <c r="B7" s="7"/>
      <c r="C7" s="25" t="str">
        <f>IF($C$8="","Kies hieronder methode:","")</f>
        <v>Kies hieronder methode:</v>
      </c>
      <c r="D7" s="7"/>
    </row>
    <row r="8" spans="2:4" ht="15" customHeight="1" x14ac:dyDescent="0.25">
      <c r="B8" s="26" t="s">
        <v>19</v>
      </c>
      <c r="C8" s="347"/>
      <c r="D8" s="348"/>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226</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344</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31"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18" priority="1" operator="equal">
      <formula>""</formula>
    </cfRule>
  </conditionalFormatting>
  <conditionalFormatting sqref="B34:E34">
    <cfRule type="expression" dxfId="117" priority="6">
      <formula>$E$35&lt;&gt;""</formula>
    </cfRule>
  </conditionalFormatting>
  <conditionalFormatting sqref="B39:H39">
    <cfRule type="expression" dxfId="116" priority="5">
      <formula>$H$39&lt;&gt;$H$40</formula>
    </cfRule>
  </conditionalFormatting>
  <conditionalFormatting sqref="F35:F36">
    <cfRule type="expression" dxfId="115"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32"/>
      <c r="D1" s="12"/>
      <c r="E1" s="12"/>
      <c r="F1" s="12"/>
      <c r="G1" s="12"/>
      <c r="H1" s="12"/>
    </row>
    <row r="2" spans="1:8" ht="15" customHeight="1" x14ac:dyDescent="0.25">
      <c r="A2" s="158"/>
      <c r="B2" s="163" t="s">
        <v>20</v>
      </c>
      <c r="C2" s="331"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8"/>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8"/>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8"/>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8"/>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8"/>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8"/>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8"/>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8"/>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8"/>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8"/>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8"/>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8"/>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8"/>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8"/>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8"/>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8"/>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8"/>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8"/>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8"/>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8"/>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8"/>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8"/>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8"/>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8"/>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8"/>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8"/>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8"/>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8"/>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8"/>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8"/>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QcwTV2HqVRQkdDp2cZHcJYgliTN1zDvju19lz03sIVSnZ0wE5aAKo4HKL8uXAnVw7lqnPjPdfX1ojl3aKoosiA==" saltValue="5VH5QDbnii/NhbGoVa4dOw==" spinCount="100000" sheet="1" formatCells="0" formatColumns="0" formatRows="0"/>
  <phoneticPr fontId="3" type="noConversion"/>
  <conditionalFormatting sqref="B4:B33">
    <cfRule type="cellIs" dxfId="114" priority="5" operator="equal">
      <formula>""</formula>
    </cfRule>
  </conditionalFormatting>
  <conditionalFormatting sqref="B34">
    <cfRule type="expression" dxfId="113" priority="1">
      <formula>$D$35&lt;&gt;""</formula>
    </cfRule>
  </conditionalFormatting>
  <conditionalFormatting sqref="B40">
    <cfRule type="expression" dxfId="112" priority="8">
      <formula>#REF!&lt;&gt;#REF!</formula>
    </cfRule>
  </conditionalFormatting>
  <conditionalFormatting sqref="B39:C39 C40">
    <cfRule type="expression" dxfId="111" priority="14">
      <formula>#REF!&lt;&gt;#REF!</formula>
    </cfRule>
  </conditionalFormatting>
  <conditionalFormatting sqref="D34 F34:F36">
    <cfRule type="expression" dxfId="110" priority="16">
      <formula>$D$35&lt;&gt;""</formula>
    </cfRule>
  </conditionalFormatting>
  <conditionalFormatting sqref="D35">
    <cfRule type="expression" dxfId="109" priority="3">
      <formula>$D$34&lt;&gt;$D$37</formula>
    </cfRule>
  </conditionalFormatting>
  <conditionalFormatting sqref="D39:D40 F39:F40">
    <cfRule type="expression" dxfId="108" priority="15">
      <formula>#REF!&lt;&gt;#REF!</formula>
    </cfRule>
  </conditionalFormatting>
  <conditionalFormatting sqref="E39:E40">
    <cfRule type="expression" dxfId="107" priority="30">
      <formula>#REF!&lt;&gt;#REF!</formula>
    </cfRule>
  </conditionalFormatting>
  <conditionalFormatting sqref="G39:H40">
    <cfRule type="expression" dxfId="106" priority="6">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32"/>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31"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1" t="s">
        <v>147</v>
      </c>
      <c r="E3" s="352"/>
      <c r="F3" s="352"/>
      <c r="G3" s="352"/>
      <c r="H3" s="352"/>
      <c r="I3" s="352"/>
      <c r="J3" s="353"/>
      <c r="K3" s="354" t="s">
        <v>161</v>
      </c>
      <c r="L3" s="355"/>
      <c r="M3" s="355"/>
      <c r="N3" s="355"/>
      <c r="O3" s="355"/>
      <c r="P3" s="355"/>
      <c r="Q3" s="355"/>
      <c r="R3" s="356"/>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347</v>
      </c>
      <c r="T4" s="172" t="s">
        <v>149</v>
      </c>
      <c r="U4" s="95" t="s">
        <v>151</v>
      </c>
      <c r="V4" s="95" t="s">
        <v>163</v>
      </c>
      <c r="W4" s="257" t="s">
        <v>164</v>
      </c>
      <c r="X4" s="171" t="s">
        <v>234</v>
      </c>
      <c r="Y4" s="95" t="s">
        <v>217</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5" priority="26">
      <formula>OR($B5="Ja",$B5="Nee")</formula>
    </cfRule>
  </conditionalFormatting>
  <conditionalFormatting sqref="C5:Y54">
    <cfRule type="expression" dxfId="104" priority="1" stopIfTrue="1">
      <formula>$B5="&lt;Selecteer&gt;"</formula>
    </cfRule>
  </conditionalFormatting>
  <conditionalFormatting sqref="D5:D54">
    <cfRule type="expression" dxfId="103" priority="18">
      <formula>$B5="Ja"</formula>
    </cfRule>
  </conditionalFormatting>
  <conditionalFormatting sqref="E5:G54">
    <cfRule type="expression" dxfId="102" priority="24">
      <formula>$B5="Nee"</formula>
    </cfRule>
  </conditionalFormatting>
  <conditionalFormatting sqref="H5:J54">
    <cfRule type="expression" dxfId="101" priority="10">
      <formula>$B5="Nee"</formula>
    </cfRule>
  </conditionalFormatting>
  <conditionalFormatting sqref="K5:K54">
    <cfRule type="cellIs" dxfId="100" priority="6" stopIfTrue="1" operator="equal">
      <formula>"JA"</formula>
    </cfRule>
    <cfRule type="cellIs" dxfId="99" priority="30" stopIfTrue="1" operator="equal">
      <formula>"NEE"</formula>
    </cfRule>
    <cfRule type="cellIs" dxfId="98" priority="31" stopIfTrue="1" operator="equal">
      <formula>""</formula>
    </cfRule>
  </conditionalFormatting>
  <conditionalFormatting sqref="L5:L54">
    <cfRule type="expression" dxfId="97" priority="20">
      <formula>AND($B5="Ja",$K5="NEE")</formula>
    </cfRule>
  </conditionalFormatting>
  <conditionalFormatting sqref="M5:O54">
    <cfRule type="expression" dxfId="96" priority="11">
      <formula>AND($B5="Nee",$K5="NEE")</formula>
    </cfRule>
  </conditionalFormatting>
  <conditionalFormatting sqref="P5:R54">
    <cfRule type="expression" dxfId="95" priority="19">
      <formula>AND($B5="Nee",$K5="NEE")</formula>
    </cfRule>
  </conditionalFormatting>
  <conditionalFormatting sqref="S5:U54">
    <cfRule type="expression" dxfId="94" priority="35">
      <formula>$B5="Nee"</formula>
    </cfRule>
  </conditionalFormatting>
  <conditionalFormatting sqref="V5:X54">
    <cfRule type="expression" dxfId="93" priority="15">
      <formula>OR($B5="Nee",$B5="Ja")</formula>
    </cfRule>
  </conditionalFormatting>
  <conditionalFormatting sqref="X5:Y54 C5:C54">
    <cfRule type="expression" dxfId="92" priority="8">
      <formula>OR($B5="Ja",$B5="Nee")</formula>
    </cfRule>
  </conditionalFormatting>
  <conditionalFormatting sqref="Y5:Y54">
    <cfRule type="cellIs" dxfId="91" priority="2" stopIfTrue="1" operator="equal">
      <formula>"JA"</formula>
    </cfRule>
    <cfRule type="cellIs" dxfId="90" priority="3" stopIfTrue="1" operator="equal">
      <formula>"NEE"</formula>
    </cfRule>
    <cfRule type="cellIs" dxfId="89"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53.4257812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4"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3"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7" t="s">
        <v>4</v>
      </c>
      <c r="K3" s="358"/>
      <c r="L3" s="359" t="s">
        <v>65</v>
      </c>
      <c r="M3" s="358"/>
      <c r="N3" s="357" t="s">
        <v>50</v>
      </c>
      <c r="O3" s="358"/>
      <c r="P3" s="357" t="s">
        <v>6</v>
      </c>
      <c r="Q3" s="358"/>
      <c r="R3" s="357" t="s">
        <v>227</v>
      </c>
      <c r="S3" s="358"/>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220</v>
      </c>
      <c r="H5" s="152" t="s">
        <v>42</v>
      </c>
      <c r="I5" s="89" t="s">
        <v>218</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LWV4NKvPxFA+xRtf+WB4aIXyamN39buzWQBuq/IhTfZ3wCWeCN5FrB2njVi6Y3M5aa+Q9mS7foSR9++sCF5Awg==" saltValue="0BAUjUJE3hkoV9K+fI39Hg==" spinCount="100000" sheet="1" formatCells="0" autoFilter="0"/>
  <mergeCells count="5">
    <mergeCell ref="J3:K3"/>
    <mergeCell ref="L3:M3"/>
    <mergeCell ref="N3:O3"/>
    <mergeCell ref="P3:Q3"/>
    <mergeCell ref="R3:S3"/>
  </mergeCells>
  <phoneticPr fontId="3" type="noConversion"/>
  <conditionalFormatting sqref="B6:B105 D6:D105">
    <cfRule type="expression" dxfId="88" priority="90">
      <formula>AND($Q6&lt;&gt;"",$Q6&lt;&gt;0,$B6="")</formula>
    </cfRule>
  </conditionalFormatting>
  <conditionalFormatting sqref="C6:C105">
    <cfRule type="expression" dxfId="87" priority="89">
      <formula>AND($Q6&lt;&gt;"",$Q6&lt;&gt;0,$C6="")</formula>
    </cfRule>
  </conditionalFormatting>
  <conditionalFormatting sqref="E6:E105">
    <cfRule type="expression" dxfId="86" priority="91">
      <formula>AND($Q6&lt;&gt;"",$Q6&lt;&gt;0,$E6="")</formula>
    </cfRule>
  </conditionalFormatting>
  <conditionalFormatting sqref="G6:G105">
    <cfRule type="expression" dxfId="84" priority="4">
      <formula>$F6="Arbeidskosten"</formula>
    </cfRule>
    <cfRule type="expression" dxfId="83" priority="6" stopIfTrue="1">
      <formula>AND($H6&lt;&gt;"",$H6&lt;&gt;"Uurtarief",$H6&lt;&gt;"Vast tarief")</formula>
    </cfRule>
    <cfRule type="expression" dxfId="82" priority="11" stopIfTrue="1">
      <formula>AND($F6&lt;&gt;"",LEFT($C$2,15)="Kies een bereken'")</formula>
    </cfRule>
    <cfRule type="expression" dxfId="81" priority="15" stopIfTrue="1">
      <formula>$T6&lt;&gt;""</formula>
    </cfRule>
  </conditionalFormatting>
  <conditionalFormatting sqref="H6:H105 J6:K105">
    <cfRule type="expression" dxfId="80" priority="5">
      <formula>RIGHT($H6,6)="tarief"</formula>
    </cfRule>
  </conditionalFormatting>
  <conditionalFormatting sqref="I6:M105">
    <cfRule type="expression" dxfId="79" priority="95" stopIfTrue="1">
      <formula>AND($H6&lt;&gt;"",$H6&lt;&gt;"Uurtarief",$H6&lt;&gt;"Vast tarief")</formula>
    </cfRule>
    <cfRule type="expression" dxfId="78" priority="96" stopIfTrue="1">
      <formula>AND($F6&lt;&gt;"",LEFT($C$2,15)="Kies een bereken'")</formula>
    </cfRule>
    <cfRule type="expression" dxfId="77" priority="97" stopIfTrue="1">
      <formula>$T6&lt;&gt;""</formula>
    </cfRule>
  </conditionalFormatting>
  <conditionalFormatting sqref="J6:K105">
    <cfRule type="expression" dxfId="76" priority="93" stopIfTrue="1">
      <formula>AND($D6&lt;&gt;"",$C$2="Kies een berekeningsmethode op tabblad 'Begrotingsoverzicht'")</formula>
    </cfRule>
    <cfRule type="expression" dxfId="75" priority="94" stopIfTrue="1">
      <formula>$O6="Dit kostentype hoeft u niet op te geven. Hiervoor wordt een forfait berekend."</formula>
    </cfRule>
    <cfRule type="expression" dxfId="74" priority="107" stopIfTrue="1">
      <formula>AND($D6&lt;&gt;"",$C$2="Kies een berekeningsmethode op tabblad 'Begrotingsoverzicht'")</formula>
    </cfRule>
  </conditionalFormatting>
  <conditionalFormatting sqref="L6:M105 I6:I105">
    <cfRule type="expression" dxfId="73" priority="38">
      <formula>$H6="Uurtarief"</formula>
    </cfRule>
  </conditionalFormatting>
  <conditionalFormatting sqref="L6:M105">
    <cfRule type="expression" dxfId="72" priority="39">
      <formula>$H6="Vast tarief"</formula>
    </cfRule>
  </conditionalFormatting>
  <conditionalFormatting sqref="L6:S105">
    <cfRule type="expression" dxfId="71" priority="3">
      <formula>$T6&lt;&gt;""</formula>
    </cfRule>
  </conditionalFormatting>
  <conditionalFormatting sqref="N6:O105">
    <cfRule type="expression" dxfId="70"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61" t="str">
        <f>IF('1. Aanvraaggegevens'!C2&lt;&gt;"",'1. Aanvraaggegevens'!C2,"")</f>
        <v/>
      </c>
      <c r="D2" s="361"/>
    </row>
    <row r="3" spans="2:10" ht="15" customHeight="1" x14ac:dyDescent="0.25">
      <c r="B3" s="24" t="s">
        <v>189</v>
      </c>
      <c r="C3" s="362" t="str">
        <f>IF('1. Aanvraaggegevens'!C3&lt;&gt;"",'1. Aanvraaggegevens'!C3,"")</f>
        <v/>
      </c>
      <c r="D3" s="362"/>
    </row>
    <row r="4" spans="2:10" ht="15" customHeight="1" x14ac:dyDescent="0.25">
      <c r="B4" s="24" t="s">
        <v>190</v>
      </c>
      <c r="C4" s="362" t="str">
        <f>IF('1. Aanvraaggegevens'!C4&lt;&gt;"",'1. Aanvraaggegevens'!C4,"")</f>
        <v/>
      </c>
      <c r="D4" s="362"/>
    </row>
    <row r="5" spans="2:10" ht="15" customHeight="1" x14ac:dyDescent="0.25">
      <c r="B5" s="24" t="s">
        <v>191</v>
      </c>
      <c r="C5" s="362" t="str">
        <f>IF('1. Aanvraaggegevens'!C5&lt;&gt;"",'1. Aanvraaggegevens'!C5,"")</f>
        <v/>
      </c>
      <c r="D5" s="362"/>
    </row>
    <row r="6" spans="2:10" ht="15" customHeight="1" x14ac:dyDescent="0.25">
      <c r="B6" s="6"/>
      <c r="C6" s="363" t="str">
        <f>IF('1. Aanvraaggegevens'!C6&lt;&gt;"",'1. Aanvraaggegevens'!C6,"")</f>
        <v/>
      </c>
      <c r="D6" s="363"/>
    </row>
    <row r="7" spans="2:10" ht="4.5" customHeight="1" x14ac:dyDescent="0.25">
      <c r="C7" s="38"/>
      <c r="D7" s="38"/>
    </row>
    <row r="8" spans="2:10" ht="15" customHeight="1" x14ac:dyDescent="0.25">
      <c r="B8" s="211" t="s">
        <v>188</v>
      </c>
      <c r="C8" s="360" t="str">
        <f>IF('1. Aanvraaggegevens'!C8&lt;&gt;"",'1. Aanvraaggegevens'!C8,"")</f>
        <v/>
      </c>
      <c r="D8" s="360"/>
    </row>
    <row r="9" spans="2:10" ht="21.75" customHeight="1" x14ac:dyDescent="0.25">
      <c r="B9" s="229"/>
      <c r="C9" s="229"/>
      <c r="D9" s="250" t="s">
        <v>260</v>
      </c>
      <c r="E9" s="229"/>
      <c r="F9" s="229"/>
      <c r="G9" s="229"/>
      <c r="H9" s="229"/>
      <c r="I9" s="229"/>
    </row>
    <row r="10" spans="2:10" ht="30" customHeight="1" x14ac:dyDescent="0.25">
      <c r="B10" s="288" t="s">
        <v>0</v>
      </c>
      <c r="C10" s="285" t="s">
        <v>230</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8" t="s">
        <v>11</v>
      </c>
      <c r="C39" s="369"/>
      <c r="D39" s="369"/>
      <c r="E39" s="370"/>
      <c r="O39" s="61" t="s">
        <v>50</v>
      </c>
      <c r="P39" s="101" t="s">
        <v>184</v>
      </c>
      <c r="Q39" s="101" t="s">
        <v>183</v>
      </c>
    </row>
    <row r="40" spans="2:17" ht="34.5" customHeight="1" x14ac:dyDescent="0.25">
      <c r="B40" s="305" t="s">
        <v>68</v>
      </c>
      <c r="C40" s="306">
        <f>IFERROR(C14/C21,0)</f>
        <v>0</v>
      </c>
      <c r="D40" s="366" t="str">
        <f>IF(C40&gt;0,"Maximaal 10% van de subsidiabele kosten mag bestaan uit grondkosten.","")</f>
        <v/>
      </c>
      <c r="E40" s="367"/>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278</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71" t="s">
        <v>141</v>
      </c>
      <c r="C47" s="372"/>
      <c r="D47" s="372"/>
      <c r="E47" s="373"/>
      <c r="O47" s="63" t="s">
        <v>70</v>
      </c>
      <c r="P47" s="64">
        <f>IF($P$45&gt;0.1,Q47,0)</f>
        <v>0</v>
      </c>
      <c r="Q47" s="64">
        <f>IFERROR((SUMIFS(SubsidieTabel!$J:$J,SubsidieTabel!$C:$C,"&lt;&gt;Bijdrage*",SubsidieTabel!$C:$C,"&lt;&gt;Grond*")+P44)/0.9,0)</f>
        <v>0</v>
      </c>
    </row>
    <row r="48" spans="2:17" x14ac:dyDescent="0.25">
      <c r="B48" s="312" t="s">
        <v>196</v>
      </c>
      <c r="C48" s="304">
        <f ca="1">IF(C45&gt;0,0-(C45-C50),0-(E35-C50))</f>
        <v>0</v>
      </c>
      <c r="D48" s="364"/>
      <c r="E48" s="365"/>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279</v>
      </c>
      <c r="C50" s="304">
        <f ca="1">IF(C45&lt;&gt;0,MIN(C45,C44-SUMIFS(SubsidieTabel!$J:$J,SubsidieTabel!$C:$C,"=Bijdrage*")),MIN(E35,C21-SUMIFS(SubsidieTabel!$J:$J,SubsidieTabel!$C:$C,"=Bijdrage*")))</f>
        <v>0</v>
      </c>
      <c r="D50" s="364" t="str">
        <f ca="1">IF(AND(C50&lt;E35,C48&lt;0),"Het subsidiebedrag mag niet meer bedragen dan de projectkosten minus de bijdrage in natura.","")</f>
        <v/>
      </c>
      <c r="E50" s="365"/>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64"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5"/>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D48:E48"/>
    <mergeCell ref="D40:E40"/>
    <mergeCell ref="D52:E52"/>
    <mergeCell ref="B39:E39"/>
    <mergeCell ref="B47:E47"/>
    <mergeCell ref="D50:E50"/>
    <mergeCell ref="C8:D8"/>
    <mergeCell ref="C2:D2"/>
    <mergeCell ref="C3:D3"/>
    <mergeCell ref="C4:D4"/>
    <mergeCell ref="C5:D5"/>
    <mergeCell ref="C6:D6"/>
  </mergeCells>
  <conditionalFormatting sqref="B39:E45">
    <cfRule type="expression" dxfId="69" priority="2">
      <formula>$C$40&gt;0.1</formula>
    </cfRule>
  </conditionalFormatting>
  <conditionalFormatting sqref="B47:E50">
    <cfRule type="expression" dxfId="68" priority="1">
      <formula>$C$48&lt;0</formula>
    </cfRule>
  </conditionalFormatting>
  <conditionalFormatting sqref="B52:E52">
    <cfRule type="expression" dxfId="67" priority="3">
      <formula>AND(OR($C$45&gt;0,$C$50&gt;0),$C$52&lt;&gt;$E$35)</formula>
    </cfRule>
  </conditionalFormatting>
  <conditionalFormatting sqref="D10:I10">
    <cfRule type="expression" dxfId="66" priority="8">
      <formula>D10&lt;&gt;""</formula>
    </cfRule>
  </conditionalFormatting>
  <conditionalFormatting sqref="D11:J18 D20:J20">
    <cfRule type="expression" dxfId="65" priority="5">
      <formula>D11&lt;&gt;""</formula>
    </cfRule>
  </conditionalFormatting>
  <conditionalFormatting sqref="D19:J19">
    <cfRule type="expression" dxfId="64" priority="6">
      <formula>D19&lt;&gt;""</formula>
    </cfRule>
  </conditionalFormatting>
  <conditionalFormatting sqref="D21:J21">
    <cfRule type="expression" dxfId="63" priority="7">
      <formula>D21&lt;&gt;""</formula>
    </cfRule>
  </conditionalFormatting>
  <conditionalFormatting sqref="E37">
    <cfRule type="expression" dxfId="62" priority="34" stopIfTrue="1">
      <formula>AND($E$37&lt;&gt;"",$E$37&gt;Subsidie_Aanvraag)</formula>
    </cfRule>
    <cfRule type="expression" dxfId="61" priority="35">
      <formula>AND($E$37&lt;&gt;"",$E$37&lt;Subsidie_Aanvraag)</formula>
    </cfRule>
  </conditionalFormatting>
  <conditionalFormatting sqref="F37:N37">
    <cfRule type="expression" dxfId="60" priority="36" stopIfTrue="1">
      <formula>AND(E37&lt;&gt;"",E37&gt;Subsidie_Aanvraag)</formula>
    </cfRule>
    <cfRule type="expression" dxfId="59" priority="37">
      <formula>AND(E37&lt;&gt;"",E37&lt;Subsidie_Aanvraag)</formula>
    </cfRule>
  </conditionalFormatting>
  <conditionalFormatting sqref="O52:O53 O54:Q55">
    <cfRule type="expression" dxfId="58" priority="38">
      <formula>$P$55=0</formula>
    </cfRule>
  </conditionalFormatting>
  <conditionalFormatting sqref="O53:O54">
    <cfRule type="expression" dxfId="57" priority="30">
      <formula>$P$45=0</formula>
    </cfRule>
  </conditionalFormatting>
  <conditionalFormatting sqref="O39:Q40">
    <cfRule type="expression" dxfId="56" priority="22">
      <formula>$P$45=0</formula>
    </cfRule>
  </conditionalFormatting>
  <conditionalFormatting sqref="O42:Q50">
    <cfRule type="expression" dxfId="55" priority="23">
      <formula>$P$45&lt;0.1</formula>
    </cfRule>
    <cfRule type="expression" dxfId="54" priority="43">
      <formula>$P$45=0</formula>
    </cfRule>
  </conditionalFormatting>
  <conditionalFormatting sqref="O57:Q57">
    <cfRule type="expression" dxfId="53" priority="41">
      <formula>OR($P$48&lt;&gt;0,$P$55&lt;&gt;0)</formula>
    </cfRule>
  </conditionalFormatting>
  <conditionalFormatting sqref="P52:Q52">
    <cfRule type="expression" dxfId="52" priority="28">
      <formula>$P$45=0</formula>
    </cfRule>
  </conditionalFormatting>
  <conditionalFormatting sqref="P53:Q54">
    <cfRule type="expression" dxfId="51"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61" t="str">
        <f>IF('1. Aanvraaggegevens'!C2&lt;&gt;"",'1. Aanvraaggegevens'!C2,"")</f>
        <v/>
      </c>
      <c r="D2" s="361"/>
    </row>
    <row r="3" spans="2:12" ht="15" customHeight="1" x14ac:dyDescent="0.25">
      <c r="B3" s="24" t="s">
        <v>16</v>
      </c>
      <c r="C3" s="362" t="str">
        <f>IF('1. Aanvraaggegevens'!C3&lt;&gt;"",'1. Aanvraaggegevens'!C3,"")</f>
        <v/>
      </c>
      <c r="D3" s="362"/>
    </row>
    <row r="4" spans="2:12" ht="15" customHeight="1" x14ac:dyDescent="0.25">
      <c r="B4" s="24" t="s">
        <v>17</v>
      </c>
      <c r="C4" s="362" t="str">
        <f>IF('1. Aanvraaggegevens'!C4&lt;&gt;"",'1. Aanvraaggegevens'!C4,"")</f>
        <v/>
      </c>
      <c r="D4" s="362"/>
      <c r="I4" s="216"/>
      <c r="J4" s="125"/>
    </row>
    <row r="5" spans="2:12" ht="15" customHeight="1" x14ac:dyDescent="0.25">
      <c r="B5" s="24" t="s">
        <v>18</v>
      </c>
      <c r="C5" s="362" t="str">
        <f>IF('1. Aanvraaggegevens'!C5&lt;&gt;"",'1. Aanvraaggegevens'!C5,"")</f>
        <v/>
      </c>
      <c r="D5" s="362"/>
      <c r="I5" s="207"/>
      <c r="L5" s="125"/>
    </row>
    <row r="6" spans="2:12" ht="15" customHeight="1" x14ac:dyDescent="0.25">
      <c r="B6" s="6"/>
      <c r="C6" s="363" t="str">
        <f>IF('1. Aanvraaggegevens'!C6&lt;&gt;"",'1. Aanvraaggegevens'!C6,"")</f>
        <v/>
      </c>
      <c r="D6" s="363"/>
      <c r="I6" s="207"/>
    </row>
    <row r="7" spans="2:12" ht="2.4500000000000002" customHeight="1" x14ac:dyDescent="0.25">
      <c r="C7" s="335" t="str">
        <f>IF($C$8="","Kies op tabblad '1. Aanvraag gegevens' de juiste methode","")</f>
        <v>Kies op tabblad '1. Aanvraag gegevens' de juiste methode</v>
      </c>
      <c r="D7" s="38"/>
    </row>
    <row r="8" spans="2:12" ht="15" customHeight="1" x14ac:dyDescent="0.25">
      <c r="B8" s="26" t="s">
        <v>19</v>
      </c>
      <c r="C8" s="360" t="str">
        <f>IF('1. Aanvraaggegevens'!C8&lt;&gt;"",'1. Aanvraaggegevens'!C8,"")</f>
        <v/>
      </c>
      <c r="D8" s="360"/>
      <c r="F8" s="36" t="s">
        <v>259</v>
      </c>
    </row>
    <row r="9" spans="2:12" ht="2.1" customHeight="1" x14ac:dyDescent="0.25"/>
    <row r="10" spans="2:12" ht="45.75" customHeight="1" x14ac:dyDescent="0.25">
      <c r="B10" s="279" t="s">
        <v>0</v>
      </c>
      <c r="C10" s="280" t="s">
        <v>284</v>
      </c>
      <c r="D10" s="281" t="s">
        <v>118</v>
      </c>
      <c r="E10" s="281" t="s">
        <v>233</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4" t="s">
        <v>11</v>
      </c>
      <c r="C39" s="375"/>
      <c r="D39" s="375"/>
      <c r="E39" s="376"/>
    </row>
    <row r="40" spans="2:13" ht="31.5" customHeight="1" x14ac:dyDescent="0.25">
      <c r="B40" s="305" t="s">
        <v>68</v>
      </c>
      <c r="C40" s="317">
        <f>IFERROR(C14/C21,0)</f>
        <v>0</v>
      </c>
      <c r="D40" s="377" t="str">
        <f>IF(C40&gt;0,"Maximaal 10% van de subsidiabele kosten mag bestaan uit grondkosten.","")</f>
        <v/>
      </c>
      <c r="E40" s="378"/>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278</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71" t="s">
        <v>141</v>
      </c>
      <c r="C47" s="372"/>
      <c r="D47" s="372"/>
      <c r="E47" s="373"/>
      <c r="I47" s="39"/>
      <c r="J47" s="205"/>
      <c r="K47" s="205"/>
      <c r="L47" s="205"/>
      <c r="M47" s="207"/>
    </row>
    <row r="48" spans="2:13" ht="15" customHeight="1" x14ac:dyDescent="0.25">
      <c r="B48" s="312" t="s">
        <v>75</v>
      </c>
      <c r="C48" s="304">
        <f ca="1">IF(C45&gt;0,0-(C45-C50),0-(E35-C50))</f>
        <v>0</v>
      </c>
      <c r="D48" s="364"/>
      <c r="E48" s="365"/>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279</v>
      </c>
      <c r="C50" s="304">
        <f ca="1">IF(C45&lt;&gt;0,MIN(C45,C44-SUMIFS(SubsidieTabel!$K:$K,SubsidieTabel!$C:$C,"=Bijdrage*")),MIN(E35,C21-SUMIFS(SubsidieTabel!$K:$K,SubsidieTabel!$C:$C,"=Bijdrage*")))</f>
        <v>0</v>
      </c>
      <c r="D50" s="364" t="str">
        <f ca="1">IF(AND(C50&lt;E35,C48&lt;0),"Het subsidiebedrag mag niet meer bedragen dan de projectkosten minus de bijdrage in natura.","")</f>
        <v/>
      </c>
      <c r="E50" s="365"/>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64"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5"/>
    </row>
  </sheetData>
  <sheetProtection algorithmName="SHA-512" hashValue="9nvsRWrC7DbI2FY5TC/MBArlYwdSF4dpoF2CmerENk8SI7A7tRoVFfvVQAnsWKfGYQe42ReFqQBk6QdxzViLCA==" saltValue="9X+wigiKuLly8Ye1VBiiyw==" spinCount="100000" sheet="1" selectLockedCells="1"/>
  <mergeCells count="12">
    <mergeCell ref="B39:E39"/>
    <mergeCell ref="D40:E40"/>
    <mergeCell ref="B47:E47"/>
    <mergeCell ref="D48:E48"/>
    <mergeCell ref="D52:E52"/>
    <mergeCell ref="D50:E50"/>
    <mergeCell ref="C8:D8"/>
    <mergeCell ref="C2:D2"/>
    <mergeCell ref="C3:D3"/>
    <mergeCell ref="C4:D4"/>
    <mergeCell ref="C5:D5"/>
    <mergeCell ref="C6:D6"/>
  </mergeCells>
  <conditionalFormatting sqref="B39:E45">
    <cfRule type="expression" dxfId="50" priority="2">
      <formula>$C$40&gt;0.1</formula>
    </cfRule>
  </conditionalFormatting>
  <conditionalFormatting sqref="B47:E50">
    <cfRule type="expression" dxfId="49" priority="1">
      <formula>$C$48&lt;0</formula>
    </cfRule>
  </conditionalFormatting>
  <conditionalFormatting sqref="B52:E52">
    <cfRule type="expression" dxfId="48" priority="13">
      <formula>AND(OR($C$45&gt;0,$C$50&gt;0),$C$52&lt;&gt;$E$35)</formula>
    </cfRule>
  </conditionalFormatting>
  <conditionalFormatting sqref="E37">
    <cfRule type="expression" dxfId="47" priority="17" stopIfTrue="1">
      <formula>AND($E$37&lt;&gt;"",$E$37&gt;Beoord_Subsidie_Aanvraag)</formula>
    </cfRule>
    <cfRule type="expression" dxfId="46" priority="18">
      <formula>AND($E$37&lt;&gt;"",$E$37&lt;Beoord_Subsidie_Aanvraag)</formula>
    </cfRule>
  </conditionalFormatting>
  <conditionalFormatting sqref="F37">
    <cfRule type="expression" dxfId="45" priority="19" stopIfTrue="1">
      <formula>AND(E37&lt;&gt;"",E37&gt;Beoord_Subsidie_Aanvraag)</formula>
    </cfRule>
    <cfRule type="expression" dxfId="44" priority="20">
      <formula>AND(E37&lt;&gt;"",E37&lt;Beoord_Subsidie_Aanvraag)</formula>
    </cfRule>
  </conditionalFormatting>
  <conditionalFormatting sqref="F10:I10">
    <cfRule type="expression" dxfId="43" priority="7">
      <formula>F10&lt;&gt;""</formula>
    </cfRule>
  </conditionalFormatting>
  <conditionalFormatting sqref="F11:J18">
    <cfRule type="expression" dxfId="42" priority="6">
      <formula>F11&lt;&gt;""</formula>
    </cfRule>
  </conditionalFormatting>
  <conditionalFormatting sqref="F19:J19">
    <cfRule type="expression" dxfId="41" priority="4">
      <formula>F19&lt;&gt;""</formula>
    </cfRule>
  </conditionalFormatting>
  <conditionalFormatting sqref="F20:J20">
    <cfRule type="expression" dxfId="40" priority="5">
      <formula>F20&lt;&gt;""</formula>
    </cfRule>
  </conditionalFormatting>
  <conditionalFormatting sqref="F21:J21">
    <cfRule type="expression" dxfId="39"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heetViews>
  <sheetFormatPr defaultColWidth="9.140625" defaultRowHeight="15" x14ac:dyDescent="0.25"/>
  <cols>
    <col min="1" max="1" width="9.140625" style="336"/>
    <col min="2" max="16384" width="9.140625" style="22"/>
  </cols>
  <sheetData>
    <row r="1" spans="1:1" ht="111" customHeight="1" x14ac:dyDescent="0.25">
      <c r="A1" s="344" t="s">
        <v>419</v>
      </c>
    </row>
    <row r="3" spans="1:1" x14ac:dyDescent="0.25">
      <c r="A3" s="338" t="s">
        <v>308</v>
      </c>
    </row>
    <row r="4" spans="1:1" x14ac:dyDescent="0.25">
      <c r="A4" s="336" t="s">
        <v>309</v>
      </c>
    </row>
    <row r="5" spans="1:1" x14ac:dyDescent="0.25">
      <c r="A5" s="336" t="s">
        <v>214</v>
      </c>
    </row>
    <row r="6" spans="1:1" x14ac:dyDescent="0.25">
      <c r="A6" s="336" t="s">
        <v>310</v>
      </c>
    </row>
    <row r="8" spans="1:1" x14ac:dyDescent="0.25">
      <c r="A8" s="339" t="s">
        <v>212</v>
      </c>
    </row>
    <row r="9" spans="1:1" x14ac:dyDescent="0.25">
      <c r="A9" s="336" t="s">
        <v>311</v>
      </c>
    </row>
    <row r="10" spans="1:1" x14ac:dyDescent="0.25">
      <c r="A10" s="336" t="s">
        <v>312</v>
      </c>
    </row>
    <row r="11" spans="1:1" x14ac:dyDescent="0.25">
      <c r="A11" s="336" t="s">
        <v>313</v>
      </c>
    </row>
    <row r="13" spans="1:1" x14ac:dyDescent="0.25">
      <c r="A13" s="336" t="s">
        <v>314</v>
      </c>
    </row>
    <row r="14" spans="1:1" x14ac:dyDescent="0.25">
      <c r="A14" s="336" t="s">
        <v>315</v>
      </c>
    </row>
    <row r="15" spans="1:1" x14ac:dyDescent="0.25">
      <c r="A15" s="336" t="s">
        <v>410</v>
      </c>
    </row>
    <row r="16" spans="1:1" x14ac:dyDescent="0.25">
      <c r="A16" s="336" t="s">
        <v>316</v>
      </c>
    </row>
    <row r="17" spans="1:1" x14ac:dyDescent="0.25">
      <c r="A17" s="336" t="s">
        <v>362</v>
      </c>
    </row>
    <row r="18" spans="1:1" x14ac:dyDescent="0.25">
      <c r="A18" s="336" t="s">
        <v>363</v>
      </c>
    </row>
    <row r="19" spans="1:1" x14ac:dyDescent="0.25">
      <c r="A19" s="341"/>
    </row>
    <row r="20" spans="1:1" x14ac:dyDescent="0.25">
      <c r="A20" s="339" t="s">
        <v>253</v>
      </c>
    </row>
    <row r="21" spans="1:1" x14ac:dyDescent="0.25">
      <c r="A21" s="336" t="s">
        <v>317</v>
      </c>
    </row>
    <row r="22" spans="1:1" x14ac:dyDescent="0.25">
      <c r="A22" s="336" t="s">
        <v>318</v>
      </c>
    </row>
    <row r="23" spans="1:1" x14ac:dyDescent="0.25">
      <c r="A23" s="336" t="s">
        <v>319</v>
      </c>
    </row>
    <row r="24" spans="1:1" x14ac:dyDescent="0.25">
      <c r="A24" s="336" t="s">
        <v>320</v>
      </c>
    </row>
    <row r="25" spans="1:1" x14ac:dyDescent="0.25">
      <c r="A25" s="336" t="s">
        <v>321</v>
      </c>
    </row>
    <row r="26" spans="1:1" x14ac:dyDescent="0.25">
      <c r="A26" s="336" t="s">
        <v>322</v>
      </c>
    </row>
    <row r="27" spans="1:1" x14ac:dyDescent="0.25">
      <c r="A27" s="336" t="s">
        <v>323</v>
      </c>
    </row>
    <row r="28" spans="1:1" x14ac:dyDescent="0.25">
      <c r="A28" s="336" t="s">
        <v>254</v>
      </c>
    </row>
    <row r="30" spans="1:1" x14ac:dyDescent="0.25">
      <c r="A30" s="339" t="s">
        <v>210</v>
      </c>
    </row>
    <row r="31" spans="1:1" x14ac:dyDescent="0.25">
      <c r="A31" s="336" t="s">
        <v>324</v>
      </c>
    </row>
    <row r="32" spans="1:1" x14ac:dyDescent="0.25">
      <c r="A32" s="336" t="s">
        <v>325</v>
      </c>
    </row>
    <row r="33" spans="1:1" x14ac:dyDescent="0.25">
      <c r="A33" s="336" t="s">
        <v>215</v>
      </c>
    </row>
    <row r="35" spans="1:1" x14ac:dyDescent="0.25">
      <c r="A35" s="336" t="s">
        <v>326</v>
      </c>
    </row>
    <row r="36" spans="1:1" x14ac:dyDescent="0.25">
      <c r="A36" s="338"/>
    </row>
    <row r="37" spans="1:1" x14ac:dyDescent="0.25">
      <c r="A37" s="336" t="s">
        <v>327</v>
      </c>
    </row>
    <row r="38" spans="1:1" x14ac:dyDescent="0.25">
      <c r="A38" s="336" t="s">
        <v>268</v>
      </c>
    </row>
    <row r="39" spans="1:1" x14ac:dyDescent="0.25">
      <c r="A39" s="336" t="s">
        <v>364</v>
      </c>
    </row>
    <row r="40" spans="1:1" x14ac:dyDescent="0.25">
      <c r="A40" s="336" t="s">
        <v>365</v>
      </c>
    </row>
    <row r="41" spans="1:1" x14ac:dyDescent="0.25">
      <c r="A41" s="336" t="s">
        <v>267</v>
      </c>
    </row>
    <row r="43" spans="1:1" x14ac:dyDescent="0.25">
      <c r="A43" s="336" t="s">
        <v>269</v>
      </c>
    </row>
    <row r="45" spans="1:1" x14ac:dyDescent="0.25">
      <c r="A45" s="336" t="s">
        <v>328</v>
      </c>
    </row>
    <row r="47" spans="1:1" x14ac:dyDescent="0.25">
      <c r="A47" s="339" t="s">
        <v>213</v>
      </c>
    </row>
    <row r="48" spans="1:1" x14ac:dyDescent="0.25">
      <c r="A48" s="336" t="s">
        <v>329</v>
      </c>
    </row>
    <row r="49" spans="1:1" x14ac:dyDescent="0.25">
      <c r="A49" s="336" t="s">
        <v>330</v>
      </c>
    </row>
    <row r="50" spans="1:1" x14ac:dyDescent="0.25">
      <c r="A50" s="336" t="s">
        <v>331</v>
      </c>
    </row>
    <row r="51" spans="1:1" x14ac:dyDescent="0.25">
      <c r="A51" s="336" t="s">
        <v>332</v>
      </c>
    </row>
    <row r="53" spans="1:1" x14ac:dyDescent="0.25">
      <c r="A53" s="342" t="s">
        <v>416</v>
      </c>
    </row>
    <row r="54" spans="1:1" x14ac:dyDescent="0.25">
      <c r="A54" s="343"/>
    </row>
    <row r="55" spans="1:1" x14ac:dyDescent="0.25">
      <c r="A55" s="341" t="s">
        <v>346</v>
      </c>
    </row>
    <row r="56" spans="1:1" x14ac:dyDescent="0.25">
      <c r="A56" s="336" t="s">
        <v>333</v>
      </c>
    </row>
    <row r="58" spans="1:1" x14ac:dyDescent="0.25">
      <c r="A58" s="339" t="s">
        <v>270</v>
      </c>
    </row>
    <row r="59" spans="1:1" x14ac:dyDescent="0.25">
      <c r="A59" s="338" t="s">
        <v>366</v>
      </c>
    </row>
    <row r="60" spans="1:1" x14ac:dyDescent="0.25">
      <c r="A60" s="336" t="s">
        <v>367</v>
      </c>
    </row>
    <row r="61" spans="1:1" x14ac:dyDescent="0.25">
      <c r="A61" s="336" t="s">
        <v>334</v>
      </c>
    </row>
    <row r="62" spans="1:1" x14ac:dyDescent="0.25">
      <c r="A62" s="338" t="s">
        <v>368</v>
      </c>
    </row>
    <row r="63" spans="1:1" x14ac:dyDescent="0.25">
      <c r="A63" s="336" t="s">
        <v>369</v>
      </c>
    </row>
    <row r="64" spans="1:1" x14ac:dyDescent="0.25">
      <c r="A64" s="336" t="s">
        <v>271</v>
      </c>
    </row>
    <row r="65" spans="1:1" x14ac:dyDescent="0.25">
      <c r="A65" s="338" t="s">
        <v>370</v>
      </c>
    </row>
    <row r="66" spans="1:1" x14ac:dyDescent="0.25">
      <c r="A66" s="336" t="s">
        <v>371</v>
      </c>
    </row>
    <row r="67" spans="1:1" x14ac:dyDescent="0.25">
      <c r="A67" s="336" t="s">
        <v>335</v>
      </c>
    </row>
    <row r="68" spans="1:1" x14ac:dyDescent="0.25">
      <c r="A68" s="338" t="s">
        <v>372</v>
      </c>
    </row>
    <row r="69" spans="1:1" x14ac:dyDescent="0.25">
      <c r="A69" s="336" t="s">
        <v>373</v>
      </c>
    </row>
    <row r="70" spans="1:1" x14ac:dyDescent="0.25">
      <c r="A70" s="338" t="s">
        <v>374</v>
      </c>
    </row>
    <row r="71" spans="1:1" x14ac:dyDescent="0.25">
      <c r="A71" s="336" t="s">
        <v>375</v>
      </c>
    </row>
    <row r="72" spans="1:1" x14ac:dyDescent="0.25">
      <c r="A72" s="336" t="s">
        <v>336</v>
      </c>
    </row>
    <row r="73" spans="1:1" x14ac:dyDescent="0.25">
      <c r="A73" s="338" t="s">
        <v>376</v>
      </c>
    </row>
    <row r="74" spans="1:1" x14ac:dyDescent="0.25">
      <c r="A74" s="336" t="s">
        <v>377</v>
      </c>
    </row>
    <row r="75" spans="1:1" x14ac:dyDescent="0.25">
      <c r="A75" s="336" t="s">
        <v>255</v>
      </c>
    </row>
    <row r="76" spans="1:1" x14ac:dyDescent="0.25">
      <c r="A76" s="336" t="s">
        <v>256</v>
      </c>
    </row>
    <row r="77" spans="1:1" x14ac:dyDescent="0.25">
      <c r="A77" s="338" t="s">
        <v>378</v>
      </c>
    </row>
    <row r="78" spans="1:1" x14ac:dyDescent="0.25">
      <c r="A78" s="336" t="s">
        <v>379</v>
      </c>
    </row>
    <row r="79" spans="1:1" x14ac:dyDescent="0.25">
      <c r="A79" s="336" t="s">
        <v>380</v>
      </c>
    </row>
    <row r="80" spans="1:1" x14ac:dyDescent="0.25">
      <c r="A80" s="338" t="s">
        <v>381</v>
      </c>
    </row>
    <row r="81" spans="1:4" x14ac:dyDescent="0.25">
      <c r="A81" s="336" t="s">
        <v>382</v>
      </c>
      <c r="B81" s="231"/>
      <c r="C81" s="231"/>
      <c r="D81" s="231"/>
    </row>
    <row r="82" spans="1:4" x14ac:dyDescent="0.25">
      <c r="A82" s="336" t="s">
        <v>272</v>
      </c>
    </row>
    <row r="83" spans="1:4" x14ac:dyDescent="0.25">
      <c r="A83" s="336" t="s">
        <v>337</v>
      </c>
    </row>
    <row r="84" spans="1:4" x14ac:dyDescent="0.25">
      <c r="A84" s="338" t="s">
        <v>383</v>
      </c>
    </row>
    <row r="85" spans="1:4" x14ac:dyDescent="0.25">
      <c r="A85" s="336" t="s">
        <v>384</v>
      </c>
    </row>
    <row r="86" spans="1:4" x14ac:dyDescent="0.25">
      <c r="A86" s="338" t="s">
        <v>385</v>
      </c>
    </row>
    <row r="87" spans="1:4" x14ac:dyDescent="0.25">
      <c r="A87" s="336" t="s">
        <v>421</v>
      </c>
    </row>
    <row r="88" spans="1:4" x14ac:dyDescent="0.25">
      <c r="A88" s="338" t="s">
        <v>386</v>
      </c>
    </row>
    <row r="89" spans="1:4" x14ac:dyDescent="0.25">
      <c r="A89" s="336" t="s">
        <v>387</v>
      </c>
    </row>
    <row r="90" spans="1:4" x14ac:dyDescent="0.25">
      <c r="A90" s="336" t="s">
        <v>338</v>
      </c>
    </row>
    <row r="91" spans="1:4" x14ac:dyDescent="0.25">
      <c r="A91" s="336" t="s">
        <v>339</v>
      </c>
    </row>
    <row r="92" spans="1:4" x14ac:dyDescent="0.25">
      <c r="A92" s="336" t="s">
        <v>340</v>
      </c>
    </row>
    <row r="93" spans="1:4" x14ac:dyDescent="0.25">
      <c r="A93" s="336" t="s">
        <v>341</v>
      </c>
    </row>
    <row r="94" spans="1:4" x14ac:dyDescent="0.25">
      <c r="A94" s="336" t="s">
        <v>342</v>
      </c>
    </row>
    <row r="95" spans="1:4" x14ac:dyDescent="0.25">
      <c r="A95" s="336" t="s">
        <v>343</v>
      </c>
    </row>
    <row r="96" spans="1:4" x14ac:dyDescent="0.25">
      <c r="A96" s="336" t="s">
        <v>388</v>
      </c>
    </row>
    <row r="97" spans="1:1" x14ac:dyDescent="0.25">
      <c r="A97" s="338" t="s">
        <v>389</v>
      </c>
    </row>
    <row r="98" spans="1:1" x14ac:dyDescent="0.25">
      <c r="A98" s="336" t="s">
        <v>390</v>
      </c>
    </row>
    <row r="99" spans="1:1" x14ac:dyDescent="0.25">
      <c r="A99" s="338" t="s">
        <v>391</v>
      </c>
    </row>
    <row r="100" spans="1:1" x14ac:dyDescent="0.25">
      <c r="A100" s="336" t="s">
        <v>392</v>
      </c>
    </row>
    <row r="101" spans="1:1" x14ac:dyDescent="0.25">
      <c r="A101" s="338" t="s">
        <v>393</v>
      </c>
    </row>
    <row r="102" spans="1:1" x14ac:dyDescent="0.25">
      <c r="A102" s="336" t="s">
        <v>394</v>
      </c>
    </row>
    <row r="103" spans="1:1" x14ac:dyDescent="0.25">
      <c r="A103" s="338" t="s">
        <v>395</v>
      </c>
    </row>
    <row r="104" spans="1:1" x14ac:dyDescent="0.25">
      <c r="A104" s="336" t="s">
        <v>396</v>
      </c>
    </row>
    <row r="105" spans="1:1" x14ac:dyDescent="0.25">
      <c r="A105" s="338" t="s">
        <v>397</v>
      </c>
    </row>
    <row r="106" spans="1:1" x14ac:dyDescent="0.25">
      <c r="A106" s="336" t="s">
        <v>398</v>
      </c>
    </row>
    <row r="107" spans="1:1" x14ac:dyDescent="0.25">
      <c r="A107" s="338" t="s">
        <v>399</v>
      </c>
    </row>
    <row r="108" spans="1:1" x14ac:dyDescent="0.25">
      <c r="A108" s="336" t="s">
        <v>400</v>
      </c>
    </row>
    <row r="109" spans="1:1" x14ac:dyDescent="0.25">
      <c r="A109" s="336" t="s">
        <v>258</v>
      </c>
    </row>
    <row r="110" spans="1:1" x14ac:dyDescent="0.25">
      <c r="A110" s="336" t="s">
        <v>273</v>
      </c>
    </row>
    <row r="111" spans="1:1" x14ac:dyDescent="0.25">
      <c r="A111" s="338" t="s">
        <v>401</v>
      </c>
    </row>
    <row r="112" spans="1:1" x14ac:dyDescent="0.25">
      <c r="A112" s="336" t="s">
        <v>402</v>
      </c>
    </row>
    <row r="113" spans="1:1" x14ac:dyDescent="0.25">
      <c r="A113" s="338" t="s">
        <v>403</v>
      </c>
    </row>
    <row r="114" spans="1:1" x14ac:dyDescent="0.25">
      <c r="A114" s="336" t="s">
        <v>404</v>
      </c>
    </row>
    <row r="115" spans="1:1" x14ac:dyDescent="0.25">
      <c r="A115" s="336" t="s">
        <v>405</v>
      </c>
    </row>
    <row r="116" spans="1:1" x14ac:dyDescent="0.25">
      <c r="A116" s="336" t="s">
        <v>406</v>
      </c>
    </row>
    <row r="117" spans="1:1" x14ac:dyDescent="0.25">
      <c r="A117" s="340" t="s">
        <v>414</v>
      </c>
    </row>
    <row r="118" spans="1:1" x14ac:dyDescent="0.25">
      <c r="A118" s="340" t="s">
        <v>413</v>
      </c>
    </row>
    <row r="119" spans="1:1" x14ac:dyDescent="0.25">
      <c r="A119" s="338" t="s">
        <v>408</v>
      </c>
    </row>
    <row r="120" spans="1:1" x14ac:dyDescent="0.25">
      <c r="A120" s="336" t="s">
        <v>409</v>
      </c>
    </row>
  </sheetData>
  <sheetProtection algorithmName="SHA-512" hashValue="ey8x1LEbrvVE2TcK2AWajstRXzP3q1a0lO3NzzUWjBiBkHqwJnmGtrjKzog5URmdXRmoYqGAL08QDfZcd5hN3A==" saltValue="OK8gbhVxP9tuDLFnvxwXv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Printed>2024-03-12T12:56:45Z</cp:lastPrinted>
  <dcterms:created xsi:type="dcterms:W3CDTF">2015-06-05T18:19:34Z</dcterms:created>
  <dcterms:modified xsi:type="dcterms:W3CDTF">2024-11-19T13:44:33Z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