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T:\agnl\data - R-schijf op Fil07\IN\Eureka\3 Thema\3C Eurostars\Eurostars-3\Communicatie\Website\Aanvragen\WCAG-proof documenten\"/>
    </mc:Choice>
  </mc:AlternateContent>
  <xr:revisionPtr revIDLastSave="0" documentId="8_{B13F9447-0811-4048-BF49-24A5D7873025}" xr6:coauthVersionLast="47" xr6:coauthVersionMax="47" xr10:uidLastSave="{00000000-0000-0000-0000-000000000000}"/>
  <workbookProtection workbookPassword="E39D" lockStructure="1"/>
  <bookViews>
    <workbookView xWindow="-120" yWindow="-120" windowWidth="51840" windowHeight="21240" tabRatio="864" activeTab="13" xr2:uid="{00000000-000D-0000-FFFF-FFFF00000000}"/>
  </bookViews>
  <sheets>
    <sheet name="Toelichting algemeen" sheetId="14" r:id="rId1"/>
    <sheet name="Toelichting kostenposten" sheetId="16" r:id="rId2"/>
    <sheet name="Deelnemers" sheetId="1" r:id="rId3"/>
    <sheet name="Penvoerder" sheetId="2" r:id="rId4"/>
    <sheet name="Dln 1" sheetId="3" r:id="rId5"/>
    <sheet name="Dln 2" sheetId="27" r:id="rId6"/>
    <sheet name="Dln 3" sheetId="28" r:id="rId7"/>
    <sheet name="Dln 4" sheetId="29" r:id="rId8"/>
    <sheet name="Dln 5" sheetId="30" r:id="rId9"/>
    <sheet name="Dln 6" sheetId="31" r:id="rId10"/>
    <sheet name="Dln 7" sheetId="32" r:id="rId11"/>
    <sheet name="Dln 8" sheetId="33" r:id="rId12"/>
    <sheet name="Dln 9" sheetId="34" r:id="rId13"/>
    <sheet name="Dln 10" sheetId="35" r:id="rId14"/>
    <sheet name="Totaal" sheetId="13" r:id="rId15"/>
    <sheet name="Mach, app" sheetId="15" r:id="rId16"/>
    <sheet name="Blad1" sheetId="36" state="hidden" r:id="rId17"/>
  </sheets>
  <definedNames>
    <definedName name="code">'Toelichting algemeen'!$B$2</definedName>
    <definedName name="deelnemer1">Deelnemers!$C$16</definedName>
    <definedName name="deelnemer10">Deelnemers!$C$25</definedName>
    <definedName name="deelnemer2">Deelnemers!$C$17</definedName>
    <definedName name="deelnemer3">Deelnemers!$C$18</definedName>
    <definedName name="deelnemer4">Deelnemers!$C$19</definedName>
    <definedName name="deelnemer5">Deelnemers!$C$20</definedName>
    <definedName name="deelnemer6">Deelnemers!$C$21</definedName>
    <definedName name="deelnemer7">Deelnemers!$C$22</definedName>
    <definedName name="deelnemer8">Deelnemers!$C$23</definedName>
    <definedName name="deelnemer9">Deelnemers!$C$24</definedName>
    <definedName name="eind_project">Deelnemers!$B$30</definedName>
    <definedName name="kostenmethode_1">'Dln 1'!$D$17</definedName>
    <definedName name="kostenmethode_10">'Dln 10'!$D$17</definedName>
    <definedName name="kostenmethode_2">'Dln 2'!$D$17</definedName>
    <definedName name="kostenmethode_3">'Dln 3'!$D$17</definedName>
    <definedName name="kostenmethode_4">'Dln 4'!$D$17</definedName>
    <definedName name="kostenmethode_5">'Dln 5'!$D$17</definedName>
    <definedName name="kostenmethode_6">'Dln 6'!$D$17</definedName>
    <definedName name="kostenmethode_7">'Dln 7'!$D$17</definedName>
    <definedName name="kostenmethode_8">'Dln 8'!$D$17</definedName>
    <definedName name="kostenmethode_9">'Dln 9'!$D$17</definedName>
    <definedName name="kostenmethode_pv">Penvoerder!$D$17</definedName>
    <definedName name="naam_pv">Deelnemers!$B$12</definedName>
    <definedName name="naam1">Deelnemers!$B$16</definedName>
    <definedName name="naam10">Deelnemers!$B$25</definedName>
    <definedName name="naam2">Deelnemers!$B$17</definedName>
    <definedName name="naam3">Deelnemers!$B$18</definedName>
    <definedName name="naam4">Deelnemers!$B$19</definedName>
    <definedName name="naam5">Deelnemers!$B$20</definedName>
    <definedName name="naam6">Deelnemers!$B$21</definedName>
    <definedName name="naam7">Deelnemers!$B$22</definedName>
    <definedName name="naam8">Deelnemers!$B$23</definedName>
    <definedName name="naam9">Deelnemers!$B$24</definedName>
    <definedName name="penvoerder">Deelnemers!$C$12</definedName>
    <definedName name="_xlnm.Print_Area" localSheetId="2">Deelnemers!$A$1:$D$38</definedName>
    <definedName name="_xlnm.Print_Area" localSheetId="15">'Mach, app'!$A$1:$H$20</definedName>
    <definedName name="_xlnm.Print_Area" localSheetId="1">'Toelichting kostenposten'!$A$1:$H$76</definedName>
    <definedName name="projectnummer">Deelnemers!$B$33</definedName>
    <definedName name="projecttitel">Deelnemers!$B$27</definedName>
    <definedName name="start_project">Deelnemers!$B$29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7" i="35" l="1"/>
  <c r="H77" i="35" a="1"/>
  <c r="H77" i="35" s="1"/>
  <c r="J78" i="35" a="1"/>
  <c r="J78" i="35" s="1"/>
  <c r="J78" i="34" a="1"/>
  <c r="J78" i="34" s="1"/>
  <c r="J78" i="33" a="1"/>
  <c r="J78" i="33" s="1"/>
  <c r="J78" i="32" a="1"/>
  <c r="J78" i="32" s="1"/>
  <c r="J78" i="31" a="1"/>
  <c r="J78" i="31" s="1"/>
  <c r="J78" i="30" a="1"/>
  <c r="J78" i="30" s="1"/>
  <c r="J78" i="29" a="1"/>
  <c r="J78" i="29" s="1"/>
  <c r="J78" i="28" a="1"/>
  <c r="J78" i="28" s="1"/>
  <c r="J78" i="27" a="1"/>
  <c r="J78" i="27" s="1"/>
  <c r="J27" i="35"/>
  <c r="H27" i="35"/>
  <c r="J27" i="34"/>
  <c r="H27" i="34"/>
  <c r="J27" i="33"/>
  <c r="H27" i="33"/>
  <c r="J27" i="32"/>
  <c r="H27" i="32"/>
  <c r="J27" i="31"/>
  <c r="H27" i="31"/>
  <c r="J27" i="30"/>
  <c r="H27" i="30"/>
  <c r="J27" i="29"/>
  <c r="H27" i="29"/>
  <c r="J27" i="28"/>
  <c r="H27" i="28"/>
  <c r="J27" i="27"/>
  <c r="H27" i="27"/>
  <c r="C2" i="35"/>
  <c r="M77" i="34"/>
  <c r="H77" i="34" a="1"/>
  <c r="H77" i="34"/>
  <c r="C2" i="34"/>
  <c r="M77" i="33"/>
  <c r="H77" i="33" a="1"/>
  <c r="H77" i="33"/>
  <c r="C2" i="33"/>
  <c r="M77" i="32"/>
  <c r="H77" i="32" a="1"/>
  <c r="H77" i="32"/>
  <c r="C2" i="32"/>
  <c r="M77" i="31"/>
  <c r="H77" i="31" a="1"/>
  <c r="H77" i="31"/>
  <c r="C2" i="31"/>
  <c r="M77" i="30"/>
  <c r="H77" i="30" a="1"/>
  <c r="H77" i="30"/>
  <c r="C2" i="30"/>
  <c r="M77" i="29"/>
  <c r="H77" i="29" a="1"/>
  <c r="H77" i="29"/>
  <c r="C2" i="29"/>
  <c r="M77" i="28"/>
  <c r="H77" i="28" a="1"/>
  <c r="H77" i="28"/>
  <c r="C2" i="28"/>
  <c r="M77" i="27"/>
  <c r="H77" i="27" a="1"/>
  <c r="H77" i="27"/>
  <c r="C2" i="27"/>
  <c r="J77" i="35"/>
  <c r="H71" i="35"/>
  <c r="J70" i="35"/>
  <c r="J69" i="35"/>
  <c r="J68" i="35"/>
  <c r="J67" i="35"/>
  <c r="J66" i="35"/>
  <c r="J65" i="35"/>
  <c r="J64" i="35"/>
  <c r="J63" i="35"/>
  <c r="J62" i="35"/>
  <c r="H56" i="35"/>
  <c r="J56" i="35" s="1"/>
  <c r="H55" i="35"/>
  <c r="J55" i="35" s="1"/>
  <c r="H54" i="35"/>
  <c r="J54" i="35" s="1"/>
  <c r="H53" i="35"/>
  <c r="J53" i="35" s="1"/>
  <c r="H52" i="35"/>
  <c r="J52" i="35" s="1"/>
  <c r="H51" i="35"/>
  <c r="J51" i="35" s="1"/>
  <c r="H50" i="35"/>
  <c r="J50" i="35" s="1"/>
  <c r="H49" i="35"/>
  <c r="H44" i="35"/>
  <c r="J44" i="35" s="1"/>
  <c r="J43" i="35"/>
  <c r="J42" i="35"/>
  <c r="J41" i="35"/>
  <c r="J40" i="35"/>
  <c r="J39" i="35"/>
  <c r="J38" i="35"/>
  <c r="J37" i="35"/>
  <c r="J36" i="35"/>
  <c r="J35" i="35"/>
  <c r="H24" i="35"/>
  <c r="J24" i="35" s="1"/>
  <c r="H23" i="35"/>
  <c r="J23" i="35" s="1"/>
  <c r="H22" i="35"/>
  <c r="J22" i="35" s="1"/>
  <c r="H21" i="35"/>
  <c r="J21" i="35" s="1"/>
  <c r="H16" i="35"/>
  <c r="J16" i="35" s="1"/>
  <c r="H15" i="35"/>
  <c r="J15" i="35" s="1"/>
  <c r="H14" i="35"/>
  <c r="J14" i="35" s="1"/>
  <c r="H13" i="35"/>
  <c r="J13" i="35" s="1"/>
  <c r="H12" i="35"/>
  <c r="J12" i="35" s="1"/>
  <c r="H11" i="35"/>
  <c r="J11" i="35" s="1"/>
  <c r="H10" i="35"/>
  <c r="J10" i="35" s="1"/>
  <c r="H9" i="35"/>
  <c r="J9" i="35" s="1"/>
  <c r="H8" i="35"/>
  <c r="E1" i="35"/>
  <c r="J77" i="34"/>
  <c r="H71" i="34"/>
  <c r="J70" i="34"/>
  <c r="J69" i="34"/>
  <c r="J68" i="34"/>
  <c r="J67" i="34"/>
  <c r="J66" i="34"/>
  <c r="J65" i="34"/>
  <c r="J64" i="34"/>
  <c r="J63" i="34"/>
  <c r="J62" i="34"/>
  <c r="H56" i="34"/>
  <c r="J56" i="34" s="1"/>
  <c r="H55" i="34"/>
  <c r="J55" i="34" s="1"/>
  <c r="H54" i="34"/>
  <c r="J54" i="34" s="1"/>
  <c r="H53" i="34"/>
  <c r="J53" i="34" s="1"/>
  <c r="H52" i="34"/>
  <c r="J52" i="34" s="1"/>
  <c r="H51" i="34"/>
  <c r="J51" i="34" s="1"/>
  <c r="H50" i="34"/>
  <c r="J50" i="34" s="1"/>
  <c r="H49" i="34"/>
  <c r="H44" i="34"/>
  <c r="J44" i="34" s="1"/>
  <c r="J43" i="34"/>
  <c r="J42" i="34"/>
  <c r="J41" i="34"/>
  <c r="J40" i="34"/>
  <c r="J39" i="34"/>
  <c r="J38" i="34"/>
  <c r="J37" i="34"/>
  <c r="J36" i="34"/>
  <c r="J35" i="34"/>
  <c r="H24" i="34"/>
  <c r="J24" i="34" s="1"/>
  <c r="H23" i="34"/>
  <c r="J23" i="34" s="1"/>
  <c r="H22" i="34"/>
  <c r="J22" i="34" s="1"/>
  <c r="H21" i="34"/>
  <c r="J21" i="34" s="1"/>
  <c r="H16" i="34"/>
  <c r="J16" i="34" s="1"/>
  <c r="H15" i="34"/>
  <c r="J15" i="34" s="1"/>
  <c r="H14" i="34"/>
  <c r="J14" i="34" s="1"/>
  <c r="H13" i="34"/>
  <c r="J13" i="34" s="1"/>
  <c r="H12" i="34"/>
  <c r="J12" i="34" s="1"/>
  <c r="H11" i="34"/>
  <c r="J11" i="34" s="1"/>
  <c r="H10" i="34"/>
  <c r="J10" i="34" s="1"/>
  <c r="H9" i="34"/>
  <c r="J9" i="34" s="1"/>
  <c r="H8" i="34"/>
  <c r="E1" i="34"/>
  <c r="J77" i="33"/>
  <c r="H71" i="33"/>
  <c r="J70" i="33"/>
  <c r="J69" i="33"/>
  <c r="J68" i="33"/>
  <c r="J67" i="33"/>
  <c r="J66" i="33"/>
  <c r="J65" i="33"/>
  <c r="J64" i="33"/>
  <c r="J63" i="33"/>
  <c r="J62" i="33"/>
  <c r="H56" i="33"/>
  <c r="J56" i="33" s="1"/>
  <c r="H55" i="33"/>
  <c r="J55" i="33" s="1"/>
  <c r="H54" i="33"/>
  <c r="J54" i="33" s="1"/>
  <c r="H53" i="33"/>
  <c r="J53" i="33" s="1"/>
  <c r="H52" i="33"/>
  <c r="J52" i="33" s="1"/>
  <c r="H51" i="33"/>
  <c r="J51" i="33" s="1"/>
  <c r="H50" i="33"/>
  <c r="J50" i="33" s="1"/>
  <c r="H49" i="33"/>
  <c r="H44" i="33"/>
  <c r="J44" i="33" s="1"/>
  <c r="J43" i="33"/>
  <c r="J42" i="33"/>
  <c r="J41" i="33"/>
  <c r="J40" i="33"/>
  <c r="J39" i="33"/>
  <c r="J38" i="33"/>
  <c r="J37" i="33"/>
  <c r="J36" i="33"/>
  <c r="J35" i="33"/>
  <c r="H24" i="33"/>
  <c r="J24" i="33" s="1"/>
  <c r="H23" i="33"/>
  <c r="J23" i="33" s="1"/>
  <c r="H22" i="33"/>
  <c r="J22" i="33" s="1"/>
  <c r="H21" i="33"/>
  <c r="J21" i="33" s="1"/>
  <c r="H16" i="33"/>
  <c r="J16" i="33" s="1"/>
  <c r="H15" i="33"/>
  <c r="J15" i="33" s="1"/>
  <c r="H14" i="33"/>
  <c r="J14" i="33" s="1"/>
  <c r="H13" i="33"/>
  <c r="J13" i="33" s="1"/>
  <c r="H12" i="33"/>
  <c r="J12" i="33" s="1"/>
  <c r="H11" i="33"/>
  <c r="J11" i="33" s="1"/>
  <c r="H10" i="33"/>
  <c r="J10" i="33" s="1"/>
  <c r="H9" i="33"/>
  <c r="J9" i="33" s="1"/>
  <c r="H8" i="33"/>
  <c r="E1" i="33"/>
  <c r="J77" i="32"/>
  <c r="H71" i="32"/>
  <c r="J70" i="32"/>
  <c r="J69" i="32"/>
  <c r="J68" i="32"/>
  <c r="J67" i="32"/>
  <c r="J66" i="32"/>
  <c r="J65" i="32"/>
  <c r="J64" i="32"/>
  <c r="J63" i="32"/>
  <c r="J62" i="32"/>
  <c r="H56" i="32"/>
  <c r="J56" i="32" s="1"/>
  <c r="H55" i="32"/>
  <c r="J55" i="32" s="1"/>
  <c r="H54" i="32"/>
  <c r="J54" i="32" s="1"/>
  <c r="H53" i="32"/>
  <c r="J53" i="32" s="1"/>
  <c r="H52" i="32"/>
  <c r="J52" i="32" s="1"/>
  <c r="H51" i="32"/>
  <c r="J51" i="32" s="1"/>
  <c r="H50" i="32"/>
  <c r="J50" i="32" s="1"/>
  <c r="H49" i="32"/>
  <c r="H44" i="32"/>
  <c r="J44" i="32" s="1"/>
  <c r="J43" i="32"/>
  <c r="J42" i="32"/>
  <c r="J41" i="32"/>
  <c r="J40" i="32"/>
  <c r="J39" i="32"/>
  <c r="J38" i="32"/>
  <c r="J37" i="32"/>
  <c r="J36" i="32"/>
  <c r="J35" i="32"/>
  <c r="H24" i="32"/>
  <c r="J24" i="32" s="1"/>
  <c r="H23" i="32"/>
  <c r="J23" i="32" s="1"/>
  <c r="H22" i="32"/>
  <c r="J22" i="32" s="1"/>
  <c r="H21" i="32"/>
  <c r="J21" i="32" s="1"/>
  <c r="H16" i="32"/>
  <c r="J16" i="32" s="1"/>
  <c r="H15" i="32"/>
  <c r="J15" i="32" s="1"/>
  <c r="H14" i="32"/>
  <c r="J14" i="32" s="1"/>
  <c r="H13" i="32"/>
  <c r="J13" i="32" s="1"/>
  <c r="H12" i="32"/>
  <c r="J12" i="32" s="1"/>
  <c r="H11" i="32"/>
  <c r="J11" i="32" s="1"/>
  <c r="H10" i="32"/>
  <c r="J10" i="32" s="1"/>
  <c r="H9" i="32"/>
  <c r="J9" i="32" s="1"/>
  <c r="H8" i="32"/>
  <c r="E1" i="32"/>
  <c r="J77" i="31"/>
  <c r="H71" i="31"/>
  <c r="J70" i="31"/>
  <c r="J69" i="31"/>
  <c r="J68" i="31"/>
  <c r="J67" i="31"/>
  <c r="J66" i="31"/>
  <c r="J65" i="31"/>
  <c r="J64" i="31"/>
  <c r="J63" i="31"/>
  <c r="J62" i="31"/>
  <c r="H56" i="31"/>
  <c r="J56" i="31" s="1"/>
  <c r="H55" i="31"/>
  <c r="J55" i="31" s="1"/>
  <c r="H54" i="31"/>
  <c r="J54" i="31" s="1"/>
  <c r="H53" i="31"/>
  <c r="J53" i="31" s="1"/>
  <c r="H52" i="31"/>
  <c r="J52" i="31" s="1"/>
  <c r="H51" i="31"/>
  <c r="J51" i="31" s="1"/>
  <c r="H50" i="31"/>
  <c r="J50" i="31" s="1"/>
  <c r="H49" i="31"/>
  <c r="H44" i="31"/>
  <c r="J44" i="31" s="1"/>
  <c r="J43" i="31"/>
  <c r="J42" i="31"/>
  <c r="J41" i="31"/>
  <c r="J40" i="31"/>
  <c r="J39" i="31"/>
  <c r="J38" i="31"/>
  <c r="J37" i="31"/>
  <c r="J36" i="31"/>
  <c r="J35" i="31"/>
  <c r="H24" i="31"/>
  <c r="J24" i="31" s="1"/>
  <c r="H23" i="31"/>
  <c r="J23" i="31" s="1"/>
  <c r="H22" i="31"/>
  <c r="J22" i="31" s="1"/>
  <c r="H21" i="31"/>
  <c r="J21" i="31" s="1"/>
  <c r="H16" i="31"/>
  <c r="J16" i="31" s="1"/>
  <c r="H15" i="31"/>
  <c r="J15" i="31" s="1"/>
  <c r="H14" i="31"/>
  <c r="J14" i="31" s="1"/>
  <c r="H13" i="31"/>
  <c r="J13" i="31" s="1"/>
  <c r="H12" i="31"/>
  <c r="J12" i="31" s="1"/>
  <c r="H11" i="31"/>
  <c r="J11" i="31" s="1"/>
  <c r="H10" i="31"/>
  <c r="J10" i="31" s="1"/>
  <c r="H9" i="31"/>
  <c r="J9" i="31" s="1"/>
  <c r="H8" i="31"/>
  <c r="E1" i="31"/>
  <c r="J77" i="30"/>
  <c r="H71" i="30"/>
  <c r="J70" i="30"/>
  <c r="J69" i="30"/>
  <c r="J68" i="30"/>
  <c r="J67" i="30"/>
  <c r="J66" i="30"/>
  <c r="J65" i="30"/>
  <c r="J64" i="30"/>
  <c r="J63" i="30"/>
  <c r="J62" i="30"/>
  <c r="H56" i="30"/>
  <c r="J56" i="30" s="1"/>
  <c r="H55" i="30"/>
  <c r="J55" i="30" s="1"/>
  <c r="H54" i="30"/>
  <c r="J54" i="30" s="1"/>
  <c r="H53" i="30"/>
  <c r="J53" i="30" s="1"/>
  <c r="H52" i="30"/>
  <c r="J52" i="30" s="1"/>
  <c r="H51" i="30"/>
  <c r="J51" i="30" s="1"/>
  <c r="H50" i="30"/>
  <c r="J50" i="30" s="1"/>
  <c r="H49" i="30"/>
  <c r="H44" i="30"/>
  <c r="J44" i="30" s="1"/>
  <c r="J43" i="30"/>
  <c r="J42" i="30"/>
  <c r="J41" i="30"/>
  <c r="J40" i="30"/>
  <c r="J39" i="30"/>
  <c r="J38" i="30"/>
  <c r="J37" i="30"/>
  <c r="J36" i="30"/>
  <c r="J35" i="30"/>
  <c r="H24" i="30"/>
  <c r="J24" i="30" s="1"/>
  <c r="H23" i="30"/>
  <c r="J23" i="30" s="1"/>
  <c r="H22" i="30"/>
  <c r="J22" i="30" s="1"/>
  <c r="H21" i="30"/>
  <c r="J21" i="30" s="1"/>
  <c r="H16" i="30"/>
  <c r="J16" i="30" s="1"/>
  <c r="H15" i="30"/>
  <c r="J15" i="30" s="1"/>
  <c r="H14" i="30"/>
  <c r="J14" i="30" s="1"/>
  <c r="H13" i="30"/>
  <c r="J13" i="30" s="1"/>
  <c r="H12" i="30"/>
  <c r="J12" i="30" s="1"/>
  <c r="H11" i="30"/>
  <c r="J11" i="30" s="1"/>
  <c r="H10" i="30"/>
  <c r="J10" i="30" s="1"/>
  <c r="H9" i="30"/>
  <c r="J9" i="30" s="1"/>
  <c r="H8" i="30"/>
  <c r="E1" i="30"/>
  <c r="J77" i="29"/>
  <c r="H71" i="29"/>
  <c r="J70" i="29"/>
  <c r="J69" i="29"/>
  <c r="J68" i="29"/>
  <c r="J67" i="29"/>
  <c r="J66" i="29"/>
  <c r="J65" i="29"/>
  <c r="J64" i="29"/>
  <c r="J63" i="29"/>
  <c r="J62" i="29"/>
  <c r="H56" i="29"/>
  <c r="J56" i="29" s="1"/>
  <c r="H55" i="29"/>
  <c r="J55" i="29" s="1"/>
  <c r="H54" i="29"/>
  <c r="J54" i="29" s="1"/>
  <c r="H53" i="29"/>
  <c r="J53" i="29" s="1"/>
  <c r="H52" i="29"/>
  <c r="J52" i="29" s="1"/>
  <c r="H51" i="29"/>
  <c r="J51" i="29" s="1"/>
  <c r="H50" i="29"/>
  <c r="J50" i="29" s="1"/>
  <c r="H49" i="29"/>
  <c r="H44" i="29"/>
  <c r="J44" i="29" s="1"/>
  <c r="J43" i="29"/>
  <c r="J42" i="29"/>
  <c r="J41" i="29"/>
  <c r="J40" i="29"/>
  <c r="J39" i="29"/>
  <c r="J38" i="29"/>
  <c r="J37" i="29"/>
  <c r="J36" i="29"/>
  <c r="J35" i="29"/>
  <c r="H24" i="29"/>
  <c r="J24" i="29" s="1"/>
  <c r="H23" i="29"/>
  <c r="J23" i="29" s="1"/>
  <c r="H22" i="29"/>
  <c r="J22" i="29" s="1"/>
  <c r="H21" i="29"/>
  <c r="J21" i="29" s="1"/>
  <c r="H16" i="29"/>
  <c r="J16" i="29" s="1"/>
  <c r="H15" i="29"/>
  <c r="J15" i="29" s="1"/>
  <c r="H14" i="29"/>
  <c r="J14" i="29" s="1"/>
  <c r="H13" i="29"/>
  <c r="J13" i="29" s="1"/>
  <c r="H12" i="29"/>
  <c r="J12" i="29" s="1"/>
  <c r="H11" i="29"/>
  <c r="J11" i="29" s="1"/>
  <c r="H10" i="29"/>
  <c r="J10" i="29" s="1"/>
  <c r="H9" i="29"/>
  <c r="J9" i="29" s="1"/>
  <c r="H8" i="29"/>
  <c r="E1" i="29"/>
  <c r="J77" i="28"/>
  <c r="H71" i="28"/>
  <c r="J70" i="28"/>
  <c r="J69" i="28"/>
  <c r="J68" i="28"/>
  <c r="J67" i="28"/>
  <c r="J66" i="28"/>
  <c r="J65" i="28"/>
  <c r="J64" i="28"/>
  <c r="J63" i="28"/>
  <c r="J62" i="28"/>
  <c r="H56" i="28"/>
  <c r="J56" i="28" s="1"/>
  <c r="H55" i="28"/>
  <c r="J55" i="28" s="1"/>
  <c r="H54" i="28"/>
  <c r="J54" i="28" s="1"/>
  <c r="H53" i="28"/>
  <c r="J53" i="28" s="1"/>
  <c r="H52" i="28"/>
  <c r="J52" i="28" s="1"/>
  <c r="H51" i="28"/>
  <c r="J51" i="28" s="1"/>
  <c r="H50" i="28"/>
  <c r="J50" i="28" s="1"/>
  <c r="H49" i="28"/>
  <c r="H44" i="28"/>
  <c r="J44" i="28" s="1"/>
  <c r="J43" i="28"/>
  <c r="J42" i="28"/>
  <c r="J41" i="28"/>
  <c r="J40" i="28"/>
  <c r="J39" i="28"/>
  <c r="J38" i="28"/>
  <c r="J37" i="28"/>
  <c r="J36" i="28"/>
  <c r="J35" i="28"/>
  <c r="H24" i="28"/>
  <c r="J24" i="28" s="1"/>
  <c r="H23" i="28"/>
  <c r="J23" i="28" s="1"/>
  <c r="H22" i="28"/>
  <c r="J22" i="28" s="1"/>
  <c r="H21" i="28"/>
  <c r="J21" i="28" s="1"/>
  <c r="H16" i="28"/>
  <c r="J16" i="28" s="1"/>
  <c r="H15" i="28"/>
  <c r="J15" i="28" s="1"/>
  <c r="H14" i="28"/>
  <c r="J14" i="28" s="1"/>
  <c r="H13" i="28"/>
  <c r="J13" i="28" s="1"/>
  <c r="H12" i="28"/>
  <c r="J12" i="28" s="1"/>
  <c r="H11" i="28"/>
  <c r="J11" i="28" s="1"/>
  <c r="H10" i="28"/>
  <c r="J10" i="28" s="1"/>
  <c r="H9" i="28"/>
  <c r="J9" i="28" s="1"/>
  <c r="H8" i="28"/>
  <c r="E1" i="28"/>
  <c r="J77" i="27"/>
  <c r="H71" i="27"/>
  <c r="J70" i="27"/>
  <c r="J69" i="27"/>
  <c r="J68" i="27"/>
  <c r="J67" i="27"/>
  <c r="J66" i="27"/>
  <c r="J65" i="27"/>
  <c r="J64" i="27"/>
  <c r="J63" i="27"/>
  <c r="J62" i="27"/>
  <c r="H56" i="27"/>
  <c r="J56" i="27" s="1"/>
  <c r="H55" i="27"/>
  <c r="J55" i="27" s="1"/>
  <c r="H54" i="27"/>
  <c r="J54" i="27" s="1"/>
  <c r="H53" i="27"/>
  <c r="J53" i="27" s="1"/>
  <c r="H52" i="27"/>
  <c r="J52" i="27" s="1"/>
  <c r="H51" i="27"/>
  <c r="J51" i="27" s="1"/>
  <c r="H50" i="27"/>
  <c r="J50" i="27" s="1"/>
  <c r="H49" i="27"/>
  <c r="H44" i="27"/>
  <c r="J44" i="27" s="1"/>
  <c r="J43" i="27"/>
  <c r="J42" i="27"/>
  <c r="J41" i="27"/>
  <c r="J40" i="27"/>
  <c r="J39" i="27"/>
  <c r="J38" i="27"/>
  <c r="J37" i="27"/>
  <c r="J36" i="27"/>
  <c r="J35" i="27"/>
  <c r="H24" i="27"/>
  <c r="J24" i="27" s="1"/>
  <c r="H23" i="27"/>
  <c r="J23" i="27" s="1"/>
  <c r="H22" i="27"/>
  <c r="J22" i="27" s="1"/>
  <c r="H21" i="27"/>
  <c r="J21" i="27" s="1"/>
  <c r="H16" i="27"/>
  <c r="J16" i="27" s="1"/>
  <c r="H15" i="27"/>
  <c r="J15" i="27" s="1"/>
  <c r="H14" i="27"/>
  <c r="J14" i="27" s="1"/>
  <c r="H13" i="27"/>
  <c r="J13" i="27" s="1"/>
  <c r="H12" i="27"/>
  <c r="J12" i="27" s="1"/>
  <c r="H11" i="27"/>
  <c r="J11" i="27" s="1"/>
  <c r="H10" i="27"/>
  <c r="J10" i="27" s="1"/>
  <c r="H9" i="27"/>
  <c r="J9" i="27" s="1"/>
  <c r="H8" i="27"/>
  <c r="E1" i="27"/>
  <c r="J78" i="3" a="1"/>
  <c r="J78" i="3" s="1"/>
  <c r="H75" i="3"/>
  <c r="M77" i="3"/>
  <c r="M77" i="2"/>
  <c r="H31" i="13"/>
  <c r="H30" i="13"/>
  <c r="H29" i="13"/>
  <c r="H28" i="13"/>
  <c r="H26" i="13"/>
  <c r="H25" i="13"/>
  <c r="H24" i="13"/>
  <c r="H27" i="13"/>
  <c r="H23" i="13"/>
  <c r="H71" i="3"/>
  <c r="J70" i="3"/>
  <c r="J69" i="3"/>
  <c r="J68" i="3"/>
  <c r="J67" i="3"/>
  <c r="J66" i="3"/>
  <c r="J65" i="3"/>
  <c r="J64" i="3"/>
  <c r="J63" i="3"/>
  <c r="J62" i="3"/>
  <c r="H56" i="3"/>
  <c r="J56" i="3"/>
  <c r="H55" i="3"/>
  <c r="J55" i="3"/>
  <c r="H54" i="3"/>
  <c r="J54" i="3"/>
  <c r="H53" i="3"/>
  <c r="J53" i="3"/>
  <c r="H52" i="3"/>
  <c r="J52" i="3"/>
  <c r="H51" i="3"/>
  <c r="J51" i="3"/>
  <c r="H50" i="3"/>
  <c r="J50" i="3"/>
  <c r="H49" i="3"/>
  <c r="H57" i="3" s="1"/>
  <c r="J57" i="3" s="1"/>
  <c r="H37" i="13" s="1"/>
  <c r="H44" i="3"/>
  <c r="J44" i="3" s="1"/>
  <c r="H22" i="13" s="1"/>
  <c r="H32" i="13" s="1"/>
  <c r="J43" i="3"/>
  <c r="J42" i="3"/>
  <c r="J41" i="3"/>
  <c r="J40" i="3"/>
  <c r="J39" i="3"/>
  <c r="J38" i="3"/>
  <c r="J37" i="3"/>
  <c r="J36" i="3"/>
  <c r="J35" i="3"/>
  <c r="H24" i="3"/>
  <c r="J24" i="3"/>
  <c r="H23" i="3"/>
  <c r="J23" i="3"/>
  <c r="H22" i="3"/>
  <c r="J22" i="3"/>
  <c r="H21" i="3"/>
  <c r="J21" i="3"/>
  <c r="H16" i="3"/>
  <c r="J16" i="3"/>
  <c r="H15" i="3"/>
  <c r="J15" i="3"/>
  <c r="H14" i="3"/>
  <c r="J14" i="3"/>
  <c r="H13" i="3"/>
  <c r="J13" i="3"/>
  <c r="H12" i="3"/>
  <c r="J12" i="3"/>
  <c r="H11" i="3"/>
  <c r="J11" i="3"/>
  <c r="H10" i="3"/>
  <c r="J10" i="3"/>
  <c r="H9" i="3"/>
  <c r="J9" i="3"/>
  <c r="H8" i="3"/>
  <c r="H25" i="3"/>
  <c r="H8" i="2"/>
  <c r="J8" i="2"/>
  <c r="J25" i="2"/>
  <c r="J9" i="2"/>
  <c r="J10" i="2"/>
  <c r="J11" i="2"/>
  <c r="J12" i="2"/>
  <c r="J13" i="2"/>
  <c r="J14" i="2"/>
  <c r="J15" i="2"/>
  <c r="J16" i="2"/>
  <c r="J63" i="2"/>
  <c r="J64" i="2"/>
  <c r="J65" i="2"/>
  <c r="J66" i="2"/>
  <c r="J67" i="2"/>
  <c r="J68" i="2"/>
  <c r="J69" i="2"/>
  <c r="J70" i="2"/>
  <c r="J62" i="2"/>
  <c r="J50" i="2"/>
  <c r="J51" i="2"/>
  <c r="J52" i="2"/>
  <c r="J53" i="2"/>
  <c r="J54" i="2"/>
  <c r="J55" i="2"/>
  <c r="J56" i="2"/>
  <c r="J57" i="2"/>
  <c r="J49" i="2"/>
  <c r="H57" i="2"/>
  <c r="J44" i="2"/>
  <c r="J36" i="2"/>
  <c r="J37" i="2"/>
  <c r="J38" i="2"/>
  <c r="J39" i="2"/>
  <c r="J40" i="2"/>
  <c r="J41" i="2"/>
  <c r="J42" i="2"/>
  <c r="J43" i="2"/>
  <c r="J35" i="2"/>
  <c r="J22" i="2"/>
  <c r="J23" i="2"/>
  <c r="J24" i="2"/>
  <c r="J21" i="2"/>
  <c r="H21" i="2"/>
  <c r="H22" i="2"/>
  <c r="H23" i="2"/>
  <c r="H24" i="2"/>
  <c r="H9" i="2"/>
  <c r="H10" i="2"/>
  <c r="H11" i="2"/>
  <c r="H49" i="2"/>
  <c r="H12" i="2"/>
  <c r="H13" i="2"/>
  <c r="H14" i="2"/>
  <c r="H15" i="2"/>
  <c r="H16" i="2"/>
  <c r="H50" i="2"/>
  <c r="H51" i="2"/>
  <c r="H52" i="2"/>
  <c r="H53" i="2"/>
  <c r="H54" i="2"/>
  <c r="H55" i="2"/>
  <c r="H56" i="2"/>
  <c r="H44" i="2"/>
  <c r="H71" i="2"/>
  <c r="J71" i="2" s="1"/>
  <c r="H51" i="13" s="1"/>
  <c r="H1" i="15"/>
  <c r="E92" i="13"/>
  <c r="E1" i="3"/>
  <c r="E1" i="2"/>
  <c r="B38" i="1"/>
  <c r="C2" i="3"/>
  <c r="C91" i="13"/>
  <c r="C90" i="13"/>
  <c r="C89" i="13"/>
  <c r="C88" i="13"/>
  <c r="C87" i="13"/>
  <c r="C86" i="13"/>
  <c r="C85" i="13"/>
  <c r="C84" i="13"/>
  <c r="C83" i="13"/>
  <c r="C82" i="13"/>
  <c r="C81" i="13"/>
  <c r="C77" i="13"/>
  <c r="C76" i="13"/>
  <c r="C75" i="13"/>
  <c r="C74" i="13"/>
  <c r="C73" i="13"/>
  <c r="C72" i="13"/>
  <c r="C71" i="13"/>
  <c r="C70" i="13"/>
  <c r="C69" i="13"/>
  <c r="C68" i="13"/>
  <c r="C67" i="13"/>
  <c r="C61" i="13"/>
  <c r="C60" i="13"/>
  <c r="C59" i="13"/>
  <c r="C58" i="13"/>
  <c r="C57" i="13"/>
  <c r="C56" i="13"/>
  <c r="C55" i="13"/>
  <c r="C54" i="13"/>
  <c r="C53" i="13"/>
  <c r="C52" i="13"/>
  <c r="C51" i="13"/>
  <c r="C46" i="13"/>
  <c r="C45" i="13"/>
  <c r="C44" i="13"/>
  <c r="C43" i="13"/>
  <c r="C42" i="13"/>
  <c r="C41" i="13"/>
  <c r="C40" i="13"/>
  <c r="C39" i="13"/>
  <c r="C38" i="13"/>
  <c r="C37" i="13"/>
  <c r="C36" i="13"/>
  <c r="C31" i="13"/>
  <c r="C30" i="13"/>
  <c r="C29" i="13"/>
  <c r="C28" i="13"/>
  <c r="C27" i="13"/>
  <c r="C26" i="13"/>
  <c r="C25" i="13"/>
  <c r="C24" i="13"/>
  <c r="C23" i="13"/>
  <c r="C22" i="13"/>
  <c r="C21" i="13"/>
  <c r="C16" i="13"/>
  <c r="C15" i="13"/>
  <c r="C14" i="13"/>
  <c r="C13" i="13"/>
  <c r="C12" i="13"/>
  <c r="C11" i="13"/>
  <c r="C10" i="13"/>
  <c r="C9" i="13"/>
  <c r="C8" i="13"/>
  <c r="C7" i="13"/>
  <c r="C6" i="13"/>
  <c r="C2" i="13"/>
  <c r="C1" i="13"/>
  <c r="C2" i="2"/>
  <c r="H21" i="13"/>
  <c r="H27" i="3"/>
  <c r="H29" i="3"/>
  <c r="J49" i="3"/>
  <c r="J8" i="3"/>
  <c r="J27" i="3"/>
  <c r="J71" i="3"/>
  <c r="H52" i="13" s="1"/>
  <c r="J27" i="2"/>
  <c r="H25" i="2"/>
  <c r="H27" i="2"/>
  <c r="J25" i="3"/>
  <c r="J29" i="3"/>
  <c r="H7" i="13"/>
  <c r="H29" i="2"/>
  <c r="H36" i="13"/>
  <c r="J29" i="2"/>
  <c r="H6" i="13"/>
  <c r="J78" i="2"/>
  <c r="H25" i="35" l="1"/>
  <c r="H29" i="35" s="1"/>
  <c r="J8" i="35"/>
  <c r="H57" i="35"/>
  <c r="J57" i="35" s="1"/>
  <c r="H46" i="13" s="1"/>
  <c r="J49" i="35"/>
  <c r="H75" i="35"/>
  <c r="J75" i="35" s="1"/>
  <c r="J71" i="35"/>
  <c r="H61" i="13" s="1"/>
  <c r="H25" i="34"/>
  <c r="H29" i="34" s="1"/>
  <c r="J8" i="34"/>
  <c r="H57" i="34"/>
  <c r="J57" i="34" s="1"/>
  <c r="H45" i="13" s="1"/>
  <c r="J49" i="34"/>
  <c r="H75" i="34"/>
  <c r="J75" i="34" s="1"/>
  <c r="J71" i="34"/>
  <c r="H60" i="13" s="1"/>
  <c r="H25" i="33"/>
  <c r="H29" i="33" s="1"/>
  <c r="J8" i="33"/>
  <c r="H57" i="33"/>
  <c r="J57" i="33" s="1"/>
  <c r="J49" i="33"/>
  <c r="H75" i="33"/>
  <c r="J75" i="33" s="1"/>
  <c r="J71" i="33"/>
  <c r="H25" i="32"/>
  <c r="H29" i="32" s="1"/>
  <c r="J8" i="32"/>
  <c r="H57" i="32"/>
  <c r="J57" i="32" s="1"/>
  <c r="J49" i="32"/>
  <c r="H75" i="32"/>
  <c r="J75" i="32" s="1"/>
  <c r="J71" i="32"/>
  <c r="H25" i="31"/>
  <c r="H29" i="31" s="1"/>
  <c r="J8" i="31"/>
  <c r="H57" i="31"/>
  <c r="J57" i="31" s="1"/>
  <c r="J49" i="31"/>
  <c r="H75" i="31"/>
  <c r="J75" i="31" s="1"/>
  <c r="J71" i="31"/>
  <c r="H25" i="30"/>
  <c r="H29" i="30" s="1"/>
  <c r="J8" i="30"/>
  <c r="H57" i="30"/>
  <c r="J57" i="30" s="1"/>
  <c r="J49" i="30"/>
  <c r="H75" i="30"/>
  <c r="J75" i="30" s="1"/>
  <c r="J71" i="30"/>
  <c r="H25" i="29"/>
  <c r="H29" i="29" s="1"/>
  <c r="J8" i="29"/>
  <c r="H57" i="29"/>
  <c r="J57" i="29" s="1"/>
  <c r="J49" i="29"/>
  <c r="H75" i="29"/>
  <c r="J75" i="29" s="1"/>
  <c r="J71" i="29"/>
  <c r="H25" i="28"/>
  <c r="H29" i="28" s="1"/>
  <c r="J8" i="28"/>
  <c r="H57" i="28"/>
  <c r="J57" i="28" s="1"/>
  <c r="J49" i="28"/>
  <c r="H75" i="28"/>
  <c r="J75" i="28" s="1"/>
  <c r="J71" i="28"/>
  <c r="H25" i="27"/>
  <c r="H29" i="27" s="1"/>
  <c r="J8" i="27"/>
  <c r="H57" i="27"/>
  <c r="J57" i="27" s="1"/>
  <c r="J49" i="27"/>
  <c r="H75" i="27"/>
  <c r="J75" i="27" s="1"/>
  <c r="J71" i="27"/>
  <c r="H44" i="13"/>
  <c r="H59" i="13"/>
  <c r="H43" i="13"/>
  <c r="H58" i="13"/>
  <c r="H42" i="13"/>
  <c r="H57" i="13"/>
  <c r="H41" i="13"/>
  <c r="H56" i="13"/>
  <c r="H40" i="13"/>
  <c r="H55" i="13"/>
  <c r="H39" i="13"/>
  <c r="H54" i="13"/>
  <c r="H38" i="13"/>
  <c r="H47" i="13" s="1"/>
  <c r="H53" i="13"/>
  <c r="H69" i="13"/>
  <c r="H77" i="3" a="1"/>
  <c r="H77" i="3" s="1"/>
  <c r="J77" i="3" s="1"/>
  <c r="J80" i="3" s="1"/>
  <c r="J75" i="3"/>
  <c r="H75" i="2"/>
  <c r="H62" i="13"/>
  <c r="J80" i="35" l="1"/>
  <c r="J86" i="35" s="1"/>
  <c r="J25" i="35"/>
  <c r="J29" i="35" s="1"/>
  <c r="H16" i="13" s="1"/>
  <c r="J80" i="34"/>
  <c r="H76" i="13"/>
  <c r="J25" i="34"/>
  <c r="J29" i="34" s="1"/>
  <c r="H15" i="13" s="1"/>
  <c r="J80" i="33"/>
  <c r="J86" i="33" s="1"/>
  <c r="J25" i="33"/>
  <c r="J29" i="33" s="1"/>
  <c r="J80" i="32"/>
  <c r="J86" i="32" s="1"/>
  <c r="J25" i="32"/>
  <c r="J29" i="32" s="1"/>
  <c r="J80" i="31"/>
  <c r="J86" i="31" s="1"/>
  <c r="J25" i="31"/>
  <c r="J29" i="31" s="1"/>
  <c r="J80" i="30"/>
  <c r="J86" i="30" s="1"/>
  <c r="J25" i="30"/>
  <c r="J29" i="30" s="1"/>
  <c r="J80" i="29"/>
  <c r="J86" i="29" s="1"/>
  <c r="J25" i="29"/>
  <c r="J29" i="29" s="1"/>
  <c r="J80" i="28"/>
  <c r="J86" i="28" s="1"/>
  <c r="J25" i="28"/>
  <c r="J29" i="28" s="1"/>
  <c r="J80" i="27"/>
  <c r="J86" i="27" s="1"/>
  <c r="J25" i="27"/>
  <c r="J29" i="27" s="1"/>
  <c r="H75" i="13"/>
  <c r="H14" i="13"/>
  <c r="H13" i="13"/>
  <c r="H73" i="13"/>
  <c r="H12" i="13"/>
  <c r="H72" i="13"/>
  <c r="H11" i="13"/>
  <c r="H71" i="13"/>
  <c r="H10" i="13"/>
  <c r="H70" i="13"/>
  <c r="H9" i="13"/>
  <c r="H8" i="13"/>
  <c r="H17" i="13" s="1"/>
  <c r="H68" i="13"/>
  <c r="J86" i="3"/>
  <c r="H77" i="2"/>
  <c r="J75" i="2"/>
  <c r="H67" i="13" s="1"/>
  <c r="H86" i="13"/>
  <c r="H77" i="13"/>
  <c r="H91" i="13"/>
  <c r="J77" i="2"/>
  <c r="J80" i="2" s="1"/>
  <c r="H89" i="13"/>
  <c r="H74" i="13"/>
  <c r="H87" i="13"/>
  <c r="H90" i="13" l="1"/>
  <c r="J86" i="34"/>
  <c r="H85" i="13"/>
  <c r="H84" i="13"/>
  <c r="H82" i="13"/>
  <c r="H78" i="13"/>
  <c r="B1" i="36" s="1"/>
  <c r="H81" i="13"/>
  <c r="J86" i="2"/>
  <c r="H83" i="13"/>
  <c r="H88" i="13"/>
  <c r="H92" i="13" l="1"/>
  <c r="B2"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<sst xmlns="http://schemas.openxmlformats.org/spreadsheetml/2006/main" count="684" uniqueCount="101">
  <si>
    <t xml:space="preserve">Wij kunnen dan echter niet garanderen dat de berekeningen correct worden uitgevoerd. </t>
  </si>
  <si>
    <t>Samenstelling samenwerkingsverband:</t>
  </si>
  <si>
    <t>Naam:</t>
  </si>
  <si>
    <t>Looptijd:</t>
  </si>
  <si>
    <t>Van</t>
  </si>
  <si>
    <t>Tot</t>
  </si>
  <si>
    <t>Proj.nr.:</t>
  </si>
  <si>
    <t>Penvoerder:</t>
  </si>
  <si>
    <t>Totaal</t>
  </si>
  <si>
    <t>Loonkosten:</t>
  </si>
  <si>
    <t>PV</t>
  </si>
  <si>
    <t>Dln1</t>
  </si>
  <si>
    <t>Dln2</t>
  </si>
  <si>
    <t>Dln3</t>
  </si>
  <si>
    <t>Dln4</t>
  </si>
  <si>
    <t>Dln5</t>
  </si>
  <si>
    <t>Dln6</t>
  </si>
  <si>
    <t>Dln7</t>
  </si>
  <si>
    <t>Dln8</t>
  </si>
  <si>
    <t>Dln9</t>
  </si>
  <si>
    <t>Dln10</t>
  </si>
  <si>
    <t>Aan derden verschuldigde kosten:</t>
  </si>
  <si>
    <t>Totalen alsmede vermenigvuldigingen en het totaaloverzicht worden automatisch ingevuld.</t>
  </si>
  <si>
    <t>Medewerker</t>
  </si>
  <si>
    <t>Functie</t>
  </si>
  <si>
    <t>Uurtarief</t>
  </si>
  <si>
    <t>1.</t>
  </si>
  <si>
    <t>2.</t>
  </si>
  <si>
    <t>Kosten van machines en apparatuur:</t>
  </si>
  <si>
    <t>Machine/apparaat</t>
  </si>
  <si>
    <t>Aanschafdatum</t>
  </si>
  <si>
    <t>Kosten van materialen en hulpmiddelen:</t>
  </si>
  <si>
    <t>3.</t>
  </si>
  <si>
    <t>Materiaal/hulpmiddel</t>
  </si>
  <si>
    <t>Totaal 2:</t>
  </si>
  <si>
    <t>Totaal 1:</t>
  </si>
  <si>
    <t>Totaal 3:</t>
  </si>
  <si>
    <t>Prijs per hoeveelheid</t>
  </si>
  <si>
    <t>4.</t>
  </si>
  <si>
    <t>Aan derden verschuldigde kosten</t>
  </si>
  <si>
    <t>Totaal 4:</t>
  </si>
  <si>
    <t>5.</t>
  </si>
  <si>
    <t xml:space="preserve">Subsidie </t>
  </si>
  <si>
    <t>Afschrijving per uur</t>
  </si>
  <si>
    <t>Uren</t>
  </si>
  <si>
    <t>Uren x tarief</t>
  </si>
  <si>
    <t>Hoeveelheid</t>
  </si>
  <si>
    <t>Kosten</t>
  </si>
  <si>
    <t>Totaal gevraagde subsidie en financiering</t>
  </si>
  <si>
    <t>Totaal gevraagde subsidie</t>
  </si>
  <si>
    <t>Andere subsidie over de projectkosten</t>
  </si>
  <si>
    <t xml:space="preserve">Indien geen loonkosten, maar wel arbeid: </t>
  </si>
  <si>
    <t>Totale subsidiabele kosten</t>
  </si>
  <si>
    <t>Aanschafwaarde</t>
  </si>
  <si>
    <t>Naam derde, omschrijving buitenlandse reis- en verblijfkosten</t>
  </si>
  <si>
    <t>Jaarlijkse fiscale afschrijving</t>
  </si>
  <si>
    <t>Totaal uren bij normale bezetting</t>
  </si>
  <si>
    <t>Toelichting kosten van machines en apparatuur (niet-uitsluitend voor het project)</t>
  </si>
  <si>
    <t>(1)</t>
  </si>
  <si>
    <t>(2)</t>
  </si>
  <si>
    <t>Kosten van materialen en hulpmiddelen</t>
  </si>
  <si>
    <t>Hoev.x prijs</t>
  </si>
  <si>
    <t>Dln 1:</t>
  </si>
  <si>
    <t>Penvoerder (PV):</t>
  </si>
  <si>
    <t>Totaal subsidiabele projectkosten</t>
  </si>
  <si>
    <t xml:space="preserve">Totaal gevraagde subsidie </t>
  </si>
  <si>
    <t>(alleen voor de MKB-deelnemer(s), over zijn aandeel in de kosten)</t>
  </si>
  <si>
    <t>Totale projectkosten (incl. niet-subsidiabele kosten)</t>
  </si>
  <si>
    <t>Eigen aandeel in de projectkosten (1)-(2)*</t>
  </si>
  <si>
    <t>Projecttitel:</t>
  </si>
  <si>
    <t>Titel:</t>
  </si>
  <si>
    <t>Alleen in te vullen voor machines/apparatuur niet-uitsluitend voor het project</t>
  </si>
  <si>
    <t xml:space="preserve">Vul ook het werkblad Mach, app in voor een nadere specificatie!!! </t>
  </si>
  <si>
    <t>Dln 2:</t>
  </si>
  <si>
    <t>Dln 3:</t>
  </si>
  <si>
    <t>Dln 4:</t>
  </si>
  <si>
    <t>Dln 5:</t>
  </si>
  <si>
    <t>Dln 6:</t>
  </si>
  <si>
    <t>Dln 7:</t>
  </si>
  <si>
    <t>Dln 8:</t>
  </si>
  <si>
    <t>Dln 9:</t>
  </si>
  <si>
    <t>Dln 10:</t>
  </si>
  <si>
    <r>
      <t xml:space="preserve">Overige </t>
    </r>
    <r>
      <rPr>
        <b/>
        <sz val="12"/>
        <rFont val="Times New Roman"/>
        <family val="1"/>
      </rPr>
      <t>Nederlandse</t>
    </r>
    <r>
      <rPr>
        <sz val="12"/>
        <rFont val="Times New Roman"/>
        <family val="1"/>
      </rPr>
      <t xml:space="preserve"> deelnemers (Dln) in het samenwerkingsverband:</t>
    </r>
  </si>
  <si>
    <t>versie:</t>
  </si>
  <si>
    <t>loonkosten plus vaste-opslag-systematiek</t>
  </si>
  <si>
    <t>Opslag algemene kosten (50%) (aleen bij loonkosten plus vaste-opslag-systematiek)</t>
  </si>
  <si>
    <t>subsidiepercentage exclusief opslagen:</t>
  </si>
  <si>
    <t>subsidiebedrag inclusief opslagen:</t>
  </si>
  <si>
    <t>Welke methode van berekening van subsidiabele kosten wilt u hanteren? (Zie Toelichting kostenposten.)</t>
  </si>
  <si>
    <t>Onderzoek &amp; preconcurrentiële ontwikkeling</t>
  </si>
  <si>
    <t>Door RVO in te vullen:</t>
  </si>
  <si>
    <t>Aantal uren</t>
  </si>
  <si>
    <t>MKB/Geen MKB</t>
  </si>
  <si>
    <r>
      <t>Geef aan wat van toepassing is</t>
    </r>
    <r>
      <rPr>
        <vertAlign val="superscript"/>
        <sz val="12"/>
        <rFont val="Times New Roman"/>
        <family val="1"/>
      </rPr>
      <t>1</t>
    </r>
  </si>
  <si>
    <r>
      <t>Organisatietype</t>
    </r>
    <r>
      <rPr>
        <vertAlign val="superscript"/>
        <sz val="12"/>
        <rFont val="Times New Roman"/>
        <family val="1"/>
      </rPr>
      <t>2</t>
    </r>
  </si>
  <si>
    <r>
      <rPr>
        <vertAlign val="superscript"/>
        <sz val="12"/>
        <rFont val="Times New Roman"/>
        <family val="1"/>
      </rPr>
      <t>1</t>
    </r>
    <r>
      <rPr>
        <sz val="12"/>
        <rFont val="Times New Roman"/>
        <family val="1"/>
      </rPr>
      <t>De penvoerder dient een bedrijf te zijn</t>
    </r>
  </si>
  <si>
    <t>De regeling is hier na te lezen</t>
  </si>
  <si>
    <r>
      <t>2</t>
    </r>
    <r>
      <rPr>
        <sz val="12"/>
        <rFont val="Times New Roman"/>
        <family val="1"/>
      </rPr>
      <t>Het subsidiepercentage hangt af van het organisatietype:
- MKB bedrijven ontvangen tot 50% van de subsidiabele kosten
- Onderzoeksorganisaties (OO) die deelnemen met niet-economische activiteiten ontvangen tot 50% van de subsidiabele kosten. Als de OO ook economische activiteiten onderneemt moet deze kunnen verklaren dat er een aparte administratie bijgehouden wordt voor de niet-economische activiteiten.
- Onderzoeksorganisaties (OO) die deelnemen met economische activiteiten ontvangen tot 40% van de subsidiabele kosten
- Organisaties die geen MKB of OO zijn ontvangen tot 40% van de subsidiabele kosten</t>
    </r>
  </si>
  <si>
    <t>De werkbladen zijn beveiligd. Indien noodzakelijk kunt u de beveiliging opheffen:</t>
  </si>
  <si>
    <t>Klik met uw rechter muisknop op het betreffende tabblad onder aan de pagina.</t>
  </si>
  <si>
    <t>Klik vervolgens op 'beveiligen blad opheffen'.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</si>
</sst>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General_)"/>
    <numFmt numFmtId="166" formatCode="_-* #,##0_-;_-* #,##0\-;_-* &quot;-&quot;??_-;_-@_-"/>
    <numFmt numFmtId="167" formatCode="[$-413]d\ mmmm\ yyyy;@"/>
    <numFmt numFmtId="168" formatCode="_-[$€-2]\ * #,##0.00_-;_-[$€-2]\ * #,##0.00\-;_-[$€-2]\ * &quot;-&quot;??_-"/>
  </numFmts>
  <fonts count="33" x14ac:knownFonts="1">
    <font>
      <sz val="10"/>
      <name val="Courier"/>
    </font>
    <font>
      <sz val="10"/>
      <name val="Arial"/>
      <family val="2"/>
    </font>
    <font>
      <sz val="12"/>
      <name val="Times New Roman"/>
      <family val="1"/>
    </font>
    <font>
      <sz val="12"/>
      <color indexed="8"/>
      <name val="Times New Roman"/>
      <family val="1"/>
    </font>
    <font>
      <b/>
      <sz val="12"/>
      <color indexed="8"/>
      <name val="Times New Roman"/>
      <family val="1"/>
    </font>
    <font>
      <b/>
      <sz val="12"/>
      <name val="Times New Roman"/>
      <family val="1"/>
    </font>
    <font>
      <i/>
      <sz val="12"/>
      <color indexed="8"/>
      <name val="Times New Roman"/>
      <family val="1"/>
    </font>
    <font>
      <b/>
      <sz val="12"/>
      <color indexed="8"/>
      <name val="Times New Roman"/>
      <family val="1"/>
    </font>
    <font>
      <sz val="12"/>
      <color indexed="8"/>
      <name val="Times New Roman"/>
      <family val="1"/>
    </font>
    <font>
      <u val="singleAccounting"/>
      <sz val="12"/>
      <color indexed="8"/>
      <name val="Times New Roman"/>
      <family val="1"/>
    </font>
    <font>
      <sz val="12"/>
      <name val="Courier"/>
    </font>
    <font>
      <b/>
      <sz val="12"/>
      <name val="Times New Roman"/>
      <family val="1"/>
    </font>
    <font>
      <i/>
      <sz val="12"/>
      <name val="Times New Roman"/>
      <family val="1"/>
    </font>
    <font>
      <b/>
      <i/>
      <sz val="12"/>
      <color indexed="8"/>
      <name val="Times New Roman"/>
      <family val="1"/>
    </font>
    <font>
      <i/>
      <sz val="12"/>
      <color indexed="8"/>
      <name val="Times New Roman"/>
      <family val="1"/>
    </font>
    <font>
      <sz val="14"/>
      <name val="Times New Roman"/>
      <family val="1"/>
    </font>
    <font>
      <b/>
      <sz val="16"/>
      <name val="Times New Roman"/>
      <family val="1"/>
    </font>
    <font>
      <b/>
      <i/>
      <u/>
      <sz val="14"/>
      <name val="Times New Roman"/>
      <family val="1"/>
    </font>
    <font>
      <sz val="10"/>
      <color indexed="8"/>
      <name val="Arial"/>
      <family val="2"/>
    </font>
    <font>
      <b/>
      <i/>
      <u/>
      <sz val="10"/>
      <color indexed="8"/>
      <name val="Arial"/>
      <family val="2"/>
    </font>
    <font>
      <b/>
      <i/>
      <u val="singleAccounting"/>
      <sz val="10"/>
      <color indexed="8"/>
      <name val="Arial"/>
      <family val="2"/>
    </font>
    <font>
      <b/>
      <sz val="10"/>
      <color indexed="8"/>
      <name val="Arial"/>
      <family val="2"/>
    </font>
    <font>
      <b/>
      <sz val="10"/>
      <name val="Arial"/>
      <family val="2"/>
    </font>
    <font>
      <i/>
      <sz val="10"/>
      <color indexed="8"/>
      <name val="Arial"/>
      <family val="2"/>
    </font>
    <font>
      <sz val="10"/>
      <name val="Arial"/>
      <family val="2"/>
    </font>
    <font>
      <u val="singleAccounting"/>
      <sz val="10"/>
      <color indexed="8"/>
      <name val="Arial"/>
      <family val="2"/>
    </font>
    <font>
      <sz val="8"/>
      <color indexed="8"/>
      <name val="Arial"/>
      <family val="2"/>
    </font>
    <font>
      <sz val="8"/>
      <name val="Courier"/>
    </font>
    <font>
      <b/>
      <i/>
      <sz val="12"/>
      <name val="Times New Roman"/>
      <family val="1"/>
    </font>
    <font>
      <u val="singleAccounting"/>
      <sz val="9.5"/>
      <color indexed="8"/>
      <name val="Arial"/>
      <family val="2"/>
    </font>
    <font>
      <vertAlign val="superscript"/>
      <sz val="12"/>
      <name val="Times New Roman"/>
      <family val="1"/>
    </font>
    <font>
      <u/>
      <sz val="10"/>
      <color theme="10"/>
      <name val="Courier"/>
    </font>
    <font>
      <u/>
      <sz val="12"/>
      <color theme="10"/>
      <name val="Times New Roman"/>
      <family val="1"/>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8FCAE7"/>
        <bgColor indexed="64"/>
      </patternFill>
    </fill>
    <fill>
      <patternFill patternType="solid">
        <fgColor rgb="FFCCFFCC"/>
        <bgColor indexed="64"/>
      </patternFill>
    </fill>
    <fill>
      <patternFill patternType="solid">
        <fgColor rgb="FFFFFF99"/>
        <bgColor indexed="64"/>
      </patternFill>
    </fill>
    <fill>
      <patternFill patternType="solid">
        <fgColor theme="0" tint="-4.9989318521683403E-2"/>
        <bgColor indexed="64"/>
      </patternFill>
    </fill>
  </fills>
  <borders count="12">
    <border>
      <left/>
      <right/>
      <top/>
      <bottom/>
      <diagonal/>
    </border>
    <border>
      <left/>
      <right/>
      <top/>
      <bottom style="medium">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1"/>
      </top>
      <bottom style="thin">
        <color theme="0" tint="-0.249977111117893"/>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auto="1"/>
      </top>
      <bottom style="thin">
        <color theme="0" tint="-0.249977111117893"/>
      </bottom>
      <diagonal/>
    </border>
  </borders>
  <cellStyleXfs count="3">
    <xf numFmtId="165" fontId="0" fillId="0" borderId="0"/>
    <xf numFmtId="164" fontId="1" fillId="0" borderId="0" applyFont="0" applyFill="0" applyBorder="0" applyAlignment="0" applyProtection="0"/>
    <xf numFmtId="165" fontId="31" fillId="0" borderId="0" applyNumberFormat="0" applyFill="0" applyBorder="0" applyAlignment="0" applyProtection="0"/>
  </cellStyleXfs>
  <cellXfs count="106">
    <xf numFmtId="165" fontId="0" fillId="0" borderId="0" xfId="0"/>
    <xf numFmtId="165" fontId="24" fillId="0" borderId="0" xfId="0" applyFont="1" applyProtection="1">
      <protection hidden="1"/>
    </xf>
    <xf numFmtId="165" fontId="0" fillId="2" borderId="0" xfId="0" applyFill="1" applyProtection="1">
      <protection hidden="1"/>
    </xf>
    <xf numFmtId="165" fontId="0" fillId="2" borderId="0" xfId="0" applyFill="1"/>
    <xf numFmtId="165" fontId="11" fillId="2" borderId="0" xfId="0" applyFont="1" applyFill="1"/>
    <xf numFmtId="165" fontId="2" fillId="2" borderId="0" xfId="0" applyFont="1" applyFill="1"/>
    <xf numFmtId="165" fontId="2" fillId="2" borderId="0" xfId="0" applyFont="1" applyFill="1" applyAlignment="1">
      <alignment horizontal="center"/>
    </xf>
    <xf numFmtId="165" fontId="2" fillId="2" borderId="0" xfId="0" applyFont="1" applyFill="1" applyAlignment="1" applyProtection="1">
      <alignment horizontal="center"/>
      <protection hidden="1"/>
    </xf>
    <xf numFmtId="165" fontId="16" fillId="2" borderId="0" xfId="0" applyFont="1" applyFill="1" applyAlignment="1">
      <alignment horizontal="center"/>
    </xf>
    <xf numFmtId="165" fontId="16" fillId="2" borderId="0" xfId="0" applyFont="1" applyFill="1" applyAlignment="1" applyProtection="1">
      <alignment horizontal="center"/>
      <protection hidden="1"/>
    </xf>
    <xf numFmtId="165" fontId="16" fillId="2" borderId="0" xfId="0" applyFont="1" applyFill="1"/>
    <xf numFmtId="165" fontId="17" fillId="2" borderId="0" xfId="0" applyFont="1" applyFill="1"/>
    <xf numFmtId="165" fontId="15" fillId="2" borderId="0" xfId="0" applyFont="1" applyFill="1"/>
    <xf numFmtId="165" fontId="15" fillId="2" borderId="0" xfId="0" applyFont="1" applyFill="1" applyAlignment="1">
      <alignment horizontal="center"/>
    </xf>
    <xf numFmtId="165" fontId="15" fillId="2" borderId="0" xfId="0" applyFont="1" applyFill="1" applyAlignment="1" applyProtection="1">
      <alignment horizontal="center"/>
      <protection hidden="1"/>
    </xf>
    <xf numFmtId="165" fontId="5" fillId="2" borderId="0" xfId="0" applyFont="1" applyFill="1"/>
    <xf numFmtId="165" fontId="2" fillId="2" borderId="0" xfId="0" applyFont="1" applyFill="1" applyAlignment="1">
      <alignment horizontal="left"/>
    </xf>
    <xf numFmtId="165" fontId="12" fillId="2" borderId="0" xfId="0" applyFont="1" applyFill="1"/>
    <xf numFmtId="1" fontId="2" fillId="2" borderId="0" xfId="0" applyNumberFormat="1" applyFont="1" applyFill="1"/>
    <xf numFmtId="165" fontId="2" fillId="2" borderId="0" xfId="0" applyFont="1" applyFill="1" applyAlignment="1">
      <alignment horizontal="right"/>
    </xf>
    <xf numFmtId="165" fontId="2" fillId="2" borderId="0" xfId="0" applyFont="1" applyFill="1" applyAlignment="1" applyProtection="1">
      <alignment horizontal="left"/>
      <protection hidden="1"/>
    </xf>
    <xf numFmtId="165" fontId="30" fillId="2" borderId="0" xfId="0" applyFont="1" applyFill="1" applyAlignment="1">
      <alignment wrapText="1"/>
    </xf>
    <xf numFmtId="165" fontId="32" fillId="2" borderId="0" xfId="2" applyFont="1" applyFill="1" applyProtection="1">
      <protection locked="0"/>
    </xf>
    <xf numFmtId="165" fontId="2" fillId="3" borderId="3" xfId="0" applyFont="1" applyFill="1" applyBorder="1" applyProtection="1">
      <protection locked="0"/>
    </xf>
    <xf numFmtId="165" fontId="2" fillId="3" borderId="3" xfId="0" applyFont="1" applyFill="1" applyBorder="1" applyAlignment="1" applyProtection="1">
      <alignment horizontal="center"/>
      <protection locked="0"/>
    </xf>
    <xf numFmtId="167" fontId="2" fillId="3" borderId="3" xfId="0" applyNumberFormat="1" applyFont="1" applyFill="1" applyBorder="1" applyProtection="1">
      <protection locked="0"/>
    </xf>
    <xf numFmtId="165" fontId="2" fillId="3" borderId="3" xfId="0" applyFont="1" applyFill="1" applyBorder="1"/>
    <xf numFmtId="166" fontId="19" fillId="2" borderId="0" xfId="1" applyNumberFormat="1" applyFont="1" applyFill="1" applyAlignment="1" applyProtection="1">
      <protection hidden="1"/>
    </xf>
    <xf numFmtId="166" fontId="18" fillId="2" borderId="0" xfId="1" applyNumberFormat="1" applyFont="1" applyFill="1" applyAlignment="1" applyProtection="1">
      <protection hidden="1"/>
    </xf>
    <xf numFmtId="166" fontId="20" fillId="2" borderId="0" xfId="1" applyNumberFormat="1" applyFont="1" applyFill="1" applyAlignment="1" applyProtection="1">
      <protection hidden="1"/>
    </xf>
    <xf numFmtId="166" fontId="18" fillId="2" borderId="0" xfId="1" applyNumberFormat="1" applyFont="1" applyFill="1" applyAlignment="1" applyProtection="1">
      <alignment horizontal="right"/>
      <protection hidden="1"/>
    </xf>
    <xf numFmtId="0" fontId="18" fillId="2" borderId="0" xfId="1" applyNumberFormat="1" applyFont="1" applyFill="1" applyAlignment="1" applyProtection="1">
      <alignment horizontal="left"/>
      <protection hidden="1"/>
    </xf>
    <xf numFmtId="166" fontId="22" fillId="2" borderId="0" xfId="0" applyNumberFormat="1" applyFont="1" applyFill="1" applyProtection="1">
      <protection hidden="1"/>
    </xf>
    <xf numFmtId="10" fontId="18" fillId="2" borderId="0" xfId="1" applyNumberFormat="1" applyFont="1" applyFill="1" applyAlignment="1" applyProtection="1">
      <protection hidden="1"/>
    </xf>
    <xf numFmtId="166" fontId="21" fillId="2" borderId="0" xfId="1" applyNumberFormat="1" applyFont="1" applyFill="1" applyAlignment="1" applyProtection="1">
      <protection hidden="1"/>
    </xf>
    <xf numFmtId="166" fontId="24" fillId="2" borderId="0" xfId="1" applyNumberFormat="1" applyFont="1" applyFill="1" applyAlignment="1" applyProtection="1">
      <protection hidden="1"/>
    </xf>
    <xf numFmtId="166" fontId="23" fillId="2" borderId="0" xfId="1" applyNumberFormat="1" applyFont="1" applyFill="1" applyAlignment="1" applyProtection="1">
      <protection hidden="1"/>
    </xf>
    <xf numFmtId="166" fontId="21" fillId="2" borderId="1" xfId="1" applyNumberFormat="1" applyFont="1" applyFill="1" applyBorder="1" applyAlignment="1" applyProtection="1">
      <protection hidden="1"/>
    </xf>
    <xf numFmtId="166" fontId="21" fillId="2" borderId="0" xfId="1" applyNumberFormat="1" applyFont="1" applyFill="1" applyBorder="1" applyAlignment="1" applyProtection="1">
      <protection hidden="1"/>
    </xf>
    <xf numFmtId="166" fontId="29" fillId="2" borderId="0" xfId="1" applyNumberFormat="1" applyFont="1" applyFill="1" applyAlignment="1" applyProtection="1">
      <protection hidden="1"/>
    </xf>
    <xf numFmtId="166" fontId="25" fillId="2" borderId="0" xfId="1" applyNumberFormat="1" applyFont="1" applyFill="1" applyAlignment="1" applyProtection="1">
      <protection hidden="1"/>
    </xf>
    <xf numFmtId="168" fontId="18" fillId="2" borderId="0" xfId="1" applyNumberFormat="1" applyFont="1" applyFill="1" applyAlignment="1" applyProtection="1">
      <protection hidden="1"/>
    </xf>
    <xf numFmtId="166" fontId="18" fillId="2" borderId="0" xfId="1" quotePrefix="1" applyNumberFormat="1" applyFont="1" applyFill="1" applyAlignment="1" applyProtection="1">
      <protection hidden="1"/>
    </xf>
    <xf numFmtId="166" fontId="23" fillId="2" borderId="0" xfId="1" applyNumberFormat="1" applyFont="1" applyFill="1" applyBorder="1" applyAlignment="1" applyProtection="1">
      <protection hidden="1"/>
    </xf>
    <xf numFmtId="166" fontId="18" fillId="2" borderId="0" xfId="1" applyNumberFormat="1" applyFont="1" applyFill="1" applyBorder="1" applyAlignment="1" applyProtection="1">
      <protection hidden="1"/>
    </xf>
    <xf numFmtId="166" fontId="24" fillId="2" borderId="0" xfId="1" applyNumberFormat="1" applyFont="1" applyFill="1" applyProtection="1">
      <protection hidden="1"/>
    </xf>
    <xf numFmtId="10" fontId="24" fillId="2" borderId="0" xfId="1" applyNumberFormat="1" applyFont="1" applyFill="1" applyProtection="1">
      <protection hidden="1"/>
    </xf>
    <xf numFmtId="166" fontId="21" fillId="2" borderId="0" xfId="1" applyNumberFormat="1" applyFont="1" applyFill="1" applyAlignment="1" applyProtection="1">
      <alignment horizontal="right"/>
      <protection hidden="1"/>
    </xf>
    <xf numFmtId="166" fontId="21" fillId="2" borderId="0" xfId="1" quotePrefix="1" applyNumberFormat="1" applyFont="1" applyFill="1" applyAlignment="1" applyProtection="1">
      <alignment horizontal="center"/>
      <protection hidden="1"/>
    </xf>
    <xf numFmtId="166" fontId="26" fillId="2" borderId="0" xfId="1" applyNumberFormat="1" applyFont="1" applyFill="1" applyAlignment="1" applyProtection="1">
      <alignment horizontal="right"/>
      <protection hidden="1"/>
    </xf>
    <xf numFmtId="166" fontId="18" fillId="4" borderId="3" xfId="1" applyNumberFormat="1" applyFont="1" applyFill="1" applyBorder="1" applyAlignment="1" applyProtection="1">
      <alignment wrapText="1"/>
      <protection hidden="1"/>
    </xf>
    <xf numFmtId="166" fontId="18" fillId="3" borderId="3" xfId="1" applyNumberFormat="1" applyFont="1" applyFill="1" applyBorder="1" applyAlignment="1" applyProtection="1">
      <protection locked="0" hidden="1"/>
    </xf>
    <xf numFmtId="168" fontId="18" fillId="3" borderId="3" xfId="1" applyNumberFormat="1" applyFont="1" applyFill="1" applyBorder="1" applyAlignment="1" applyProtection="1">
      <protection locked="0" hidden="1"/>
    </xf>
    <xf numFmtId="166" fontId="18" fillId="3" borderId="3" xfId="1" applyNumberFormat="1" applyFont="1" applyFill="1" applyBorder="1" applyAlignment="1" applyProtection="1">
      <protection locked="0"/>
    </xf>
    <xf numFmtId="166" fontId="18" fillId="3" borderId="4" xfId="1" applyNumberFormat="1" applyFont="1" applyFill="1" applyBorder="1" applyAlignment="1" applyProtection="1">
      <protection locked="0" hidden="1"/>
    </xf>
    <xf numFmtId="168" fontId="18" fillId="3" borderId="5" xfId="1" applyNumberFormat="1" applyFont="1" applyFill="1" applyBorder="1" applyAlignment="1" applyProtection="1">
      <protection locked="0" hidden="1"/>
    </xf>
    <xf numFmtId="168" fontId="21" fillId="3" borderId="3" xfId="1" applyNumberFormat="1" applyFont="1" applyFill="1" applyBorder="1" applyAlignment="1" applyProtection="1">
      <protection locked="0" hidden="1"/>
    </xf>
    <xf numFmtId="168" fontId="18" fillId="5" borderId="3" xfId="1" applyNumberFormat="1" applyFont="1" applyFill="1" applyBorder="1" applyAlignment="1" applyProtection="1">
      <protection hidden="1"/>
    </xf>
    <xf numFmtId="168" fontId="21" fillId="5" borderId="3" xfId="1" applyNumberFormat="1" applyFont="1" applyFill="1" applyBorder="1" applyAlignment="1" applyProtection="1">
      <protection hidden="1"/>
    </xf>
    <xf numFmtId="168" fontId="18" fillId="5" borderId="5" xfId="1" applyNumberFormat="1" applyFont="1" applyFill="1" applyBorder="1" applyAlignment="1" applyProtection="1">
      <protection hidden="1"/>
    </xf>
    <xf numFmtId="168" fontId="18" fillId="5" borderId="6" xfId="1" applyNumberFormat="1" applyFont="1" applyFill="1" applyBorder="1" applyAlignment="1" applyProtection="1">
      <protection hidden="1"/>
    </xf>
    <xf numFmtId="168" fontId="21" fillId="5" borderId="5" xfId="1" applyNumberFormat="1" applyFont="1" applyFill="1" applyBorder="1" applyAlignment="1" applyProtection="1">
      <protection hidden="1"/>
    </xf>
    <xf numFmtId="168" fontId="21" fillId="5" borderId="6" xfId="1" applyNumberFormat="1" applyFont="1" applyFill="1" applyBorder="1" applyAlignment="1" applyProtection="1">
      <protection hidden="1"/>
    </xf>
    <xf numFmtId="168" fontId="21" fillId="5" borderId="7" xfId="1" applyNumberFormat="1" applyFont="1" applyFill="1" applyBorder="1" applyAlignment="1" applyProtection="1">
      <protection hidden="1"/>
    </xf>
    <xf numFmtId="168" fontId="21" fillId="5" borderId="8" xfId="1" applyNumberFormat="1" applyFont="1" applyFill="1" applyBorder="1" applyAlignment="1" applyProtection="1">
      <protection hidden="1"/>
    </xf>
    <xf numFmtId="168" fontId="21" fillId="5" borderId="10" xfId="1" applyNumberFormat="1" applyFont="1" applyFill="1" applyBorder="1" applyAlignment="1" applyProtection="1">
      <protection hidden="1"/>
    </xf>
    <xf numFmtId="168" fontId="21" fillId="5" borderId="9" xfId="1" applyNumberFormat="1" applyFont="1" applyFill="1" applyBorder="1" applyAlignment="1" applyProtection="1">
      <protection hidden="1"/>
    </xf>
    <xf numFmtId="168" fontId="21" fillId="5" borderId="11" xfId="1" applyNumberFormat="1" applyFont="1" applyFill="1" applyBorder="1" applyAlignment="1" applyProtection="1">
      <protection hidden="1"/>
    </xf>
    <xf numFmtId="166" fontId="3" fillId="2" borderId="0" xfId="1" applyNumberFormat="1" applyFont="1" applyFill="1" applyBorder="1" applyAlignment="1" applyProtection="1">
      <protection hidden="1"/>
    </xf>
    <xf numFmtId="166" fontId="14" fillId="2" borderId="0" xfId="1" applyNumberFormat="1" applyFont="1" applyFill="1" applyBorder="1" applyAlignment="1" applyProtection="1">
      <protection hidden="1"/>
    </xf>
    <xf numFmtId="166" fontId="10" fillId="2" borderId="0" xfId="1" applyNumberFormat="1" applyFont="1" applyFill="1" applyBorder="1" applyAlignment="1" applyProtection="1">
      <protection hidden="1"/>
    </xf>
    <xf numFmtId="166" fontId="4" fillId="2" borderId="0" xfId="1" applyNumberFormat="1" applyFont="1" applyFill="1" applyBorder="1" applyAlignment="1" applyProtection="1">
      <protection hidden="1"/>
    </xf>
    <xf numFmtId="166" fontId="4" fillId="2" borderId="1" xfId="1" applyNumberFormat="1" applyFont="1" applyFill="1" applyBorder="1" applyAlignment="1" applyProtection="1">
      <protection hidden="1"/>
    </xf>
    <xf numFmtId="166" fontId="7" fillId="2" borderId="0" xfId="1" applyNumberFormat="1" applyFont="1" applyFill="1" applyBorder="1" applyAlignment="1" applyProtection="1">
      <protection hidden="1"/>
    </xf>
    <xf numFmtId="166" fontId="13" fillId="2" borderId="0" xfId="1" applyNumberFormat="1" applyFont="1" applyFill="1" applyBorder="1" applyAlignment="1" applyProtection="1">
      <protection hidden="1"/>
    </xf>
    <xf numFmtId="166" fontId="6" fillId="2" borderId="0" xfId="1" applyNumberFormat="1" applyFont="1" applyFill="1" applyBorder="1" applyAlignment="1" applyProtection="1">
      <protection hidden="1"/>
    </xf>
    <xf numFmtId="166" fontId="2" fillId="2" borderId="0" xfId="1" applyNumberFormat="1" applyFont="1" applyFill="1" applyAlignment="1" applyProtection="1">
      <protection hidden="1"/>
    </xf>
    <xf numFmtId="166" fontId="3" fillId="2" borderId="0" xfId="1" quotePrefix="1" applyNumberFormat="1" applyFont="1" applyFill="1" applyBorder="1" applyAlignment="1" applyProtection="1">
      <protection hidden="1"/>
    </xf>
    <xf numFmtId="166" fontId="8" fillId="2" borderId="0" xfId="1" applyNumberFormat="1" applyFont="1" applyFill="1" applyBorder="1" applyAlignment="1" applyProtection="1">
      <protection hidden="1"/>
    </xf>
    <xf numFmtId="166" fontId="0" fillId="2" borderId="0" xfId="1" applyNumberFormat="1" applyFont="1" applyFill="1" applyBorder="1" applyProtection="1">
      <protection hidden="1"/>
    </xf>
    <xf numFmtId="166" fontId="2" fillId="2" borderId="0" xfId="1" applyNumberFormat="1" applyFont="1" applyFill="1" applyBorder="1" applyProtection="1">
      <protection hidden="1"/>
    </xf>
    <xf numFmtId="166" fontId="8" fillId="2" borderId="0" xfId="1" quotePrefix="1" applyNumberFormat="1" applyFont="1" applyFill="1" applyBorder="1" applyAlignment="1" applyProtection="1">
      <protection hidden="1"/>
    </xf>
    <xf numFmtId="166" fontId="6" fillId="2" borderId="3" xfId="1" applyNumberFormat="1" applyFont="1" applyFill="1" applyBorder="1" applyAlignment="1" applyProtection="1">
      <protection hidden="1"/>
    </xf>
    <xf numFmtId="168" fontId="3" fillId="5" borderId="3" xfId="1" applyNumberFormat="1" applyFont="1" applyFill="1" applyBorder="1" applyAlignment="1" applyProtection="1">
      <protection hidden="1"/>
    </xf>
    <xf numFmtId="168" fontId="2" fillId="5" borderId="3" xfId="1" applyNumberFormat="1" applyFont="1" applyFill="1" applyBorder="1" applyProtection="1">
      <protection hidden="1"/>
    </xf>
    <xf numFmtId="168" fontId="8" fillId="5" borderId="3" xfId="1" applyNumberFormat="1" applyFont="1" applyFill="1" applyBorder="1" applyAlignment="1" applyProtection="1">
      <protection hidden="1"/>
    </xf>
    <xf numFmtId="168" fontId="4" fillId="5" borderId="6" xfId="1" applyNumberFormat="1" applyFont="1" applyFill="1" applyBorder="1" applyAlignment="1" applyProtection="1">
      <protection hidden="1"/>
    </xf>
    <xf numFmtId="168" fontId="3" fillId="5" borderId="5" xfId="1" applyNumberFormat="1" applyFont="1" applyFill="1" applyBorder="1" applyAlignment="1" applyProtection="1">
      <protection hidden="1"/>
    </xf>
    <xf numFmtId="166" fontId="3" fillId="2" borderId="3" xfId="1" applyNumberFormat="1" applyFont="1" applyFill="1" applyBorder="1" applyAlignment="1" applyProtection="1">
      <protection hidden="1"/>
    </xf>
    <xf numFmtId="165" fontId="2" fillId="2" borderId="0" xfId="0" applyFont="1" applyFill="1" applyProtection="1">
      <protection hidden="1"/>
    </xf>
    <xf numFmtId="166" fontId="9" fillId="2" borderId="0" xfId="1" applyNumberFormat="1" applyFont="1" applyFill="1" applyAlignment="1" applyProtection="1">
      <alignment wrapText="1"/>
      <protection hidden="1"/>
    </xf>
    <xf numFmtId="166" fontId="9" fillId="2" borderId="0" xfId="1" applyNumberFormat="1" applyFont="1" applyFill="1" applyAlignment="1" applyProtection="1">
      <alignment horizontal="left" wrapText="1"/>
      <protection hidden="1"/>
    </xf>
    <xf numFmtId="165" fontId="2" fillId="2" borderId="0" xfId="0" applyFont="1" applyFill="1" applyAlignment="1" applyProtection="1">
      <alignment wrapText="1"/>
      <protection hidden="1"/>
    </xf>
    <xf numFmtId="165" fontId="2" fillId="3" borderId="3" xfId="0" applyFont="1" applyFill="1" applyBorder="1" applyProtection="1">
      <protection locked="0" hidden="1"/>
    </xf>
    <xf numFmtId="166" fontId="9" fillId="3" borderId="3" xfId="1" applyNumberFormat="1" applyFont="1" applyFill="1" applyBorder="1" applyAlignment="1" applyProtection="1">
      <alignment wrapText="1"/>
      <protection locked="0" hidden="1"/>
    </xf>
    <xf numFmtId="168" fontId="3" fillId="3" borderId="3" xfId="1" applyNumberFormat="1" applyFont="1" applyFill="1" applyBorder="1" applyAlignment="1" applyProtection="1">
      <protection locked="0" hidden="1"/>
    </xf>
    <xf numFmtId="166" fontId="3" fillId="6" borderId="3" xfId="1" applyNumberFormat="1" applyFont="1" applyFill="1" applyBorder="1" applyAlignment="1" applyProtection="1">
      <protection locked="0" hidden="1"/>
    </xf>
    <xf numFmtId="168" fontId="3" fillId="6" borderId="3" xfId="1" applyNumberFormat="1" applyFont="1" applyFill="1" applyBorder="1" applyAlignment="1" applyProtection="1">
      <protection locked="0" hidden="1"/>
    </xf>
    <xf numFmtId="165" fontId="28" fillId="7" borderId="2" xfId="0" applyFont="1" applyFill="1" applyBorder="1" applyProtection="1">
      <protection hidden="1"/>
    </xf>
    <xf numFmtId="165" fontId="2" fillId="7" borderId="2" xfId="0" applyFont="1" applyFill="1" applyBorder="1" applyProtection="1">
      <protection hidden="1"/>
    </xf>
    <xf numFmtId="166" fontId="9" fillId="7" borderId="0" xfId="1" applyNumberFormat="1" applyFont="1" applyFill="1" applyAlignment="1" applyProtection="1">
      <alignment wrapText="1"/>
      <protection hidden="1"/>
    </xf>
    <xf numFmtId="166" fontId="9" fillId="7" borderId="0" xfId="1" applyNumberFormat="1" applyFont="1" applyFill="1" applyAlignment="1" applyProtection="1">
      <alignment horizontal="left" wrapText="1"/>
      <protection hidden="1"/>
    </xf>
    <xf numFmtId="165" fontId="28" fillId="2" borderId="0" xfId="0" applyFont="1" applyFill="1"/>
    <xf numFmtId="166" fontId="21" fillId="3" borderId="3" xfId="1" applyNumberFormat="1" applyFont="1" applyFill="1" applyBorder="1" applyAlignment="1" applyProtection="1">
      <protection locked="0" hidden="1"/>
    </xf>
    <xf numFmtId="166" fontId="23" fillId="2" borderId="0" xfId="1" applyNumberFormat="1" applyFont="1" applyFill="1" applyBorder="1" applyAlignment="1" applyProtection="1">
      <alignment horizontal="left" wrapText="1"/>
      <protection hidden="1"/>
    </xf>
    <xf numFmtId="166" fontId="23" fillId="2" borderId="2" xfId="1" applyNumberFormat="1" applyFont="1" applyFill="1" applyBorder="1" applyAlignment="1" applyProtection="1">
      <alignment horizontal="left" wrapText="1"/>
      <protection hidden="1"/>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CCFFCC"/>
      <color rgb="FF8FCAE7"/>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57150</xdr:rowOff>
    </xdr:from>
    <xdr:to>
      <xdr:col>7</xdr:col>
      <xdr:colOff>228600</xdr:colOff>
      <xdr:row>34</xdr:row>
      <xdr:rowOff>76200</xdr:rowOff>
    </xdr:to>
    <xdr:sp macro="" textlink="">
      <xdr:nvSpPr>
        <xdr:cNvPr id="1025" name="Text Box 1">
          <a:extLst>
            <a:ext uri="{FF2B5EF4-FFF2-40B4-BE49-F238E27FC236}">
              <a16:creationId xmlns:a16="http://schemas.microsoft.com/office/drawing/2014/main" id="{60FE9ABE-D3AA-4A3D-A453-094A27D3AE6C}"/>
            </a:ext>
          </a:extLst>
        </xdr:cNvPr>
        <xdr:cNvSpPr txBox="1">
          <a:spLocks noChangeArrowheads="1"/>
        </xdr:cNvSpPr>
      </xdr:nvSpPr>
      <xdr:spPr bwMode="auto">
        <a:xfrm>
          <a:off x="57150" y="1733550"/>
          <a:ext cx="4972050" cy="3524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nl-NL" sz="2000" b="1" i="0" u="none" strike="noStrike" baseline="0">
              <a:solidFill>
                <a:srgbClr val="007BC7"/>
              </a:solidFill>
              <a:latin typeface="RijksoverheidSansHeadingTT" panose="020B0503040202060203" pitchFamily="34" charset="0"/>
              <a:cs typeface="Arial"/>
            </a:rPr>
            <a:t>Bijlage B Modelbegroting Eurostars</a:t>
          </a:r>
        </a:p>
        <a:p>
          <a:pPr algn="l" rtl="0">
            <a:defRPr sz="1000"/>
          </a:pPr>
          <a:endParaRPr lang="nl-NL" sz="1000" b="1" i="0" u="none" strike="noStrike" baseline="0">
            <a:solidFill>
              <a:srgbClr val="000000"/>
            </a:solidFill>
            <a:latin typeface="Arial"/>
            <a:cs typeface="Arial"/>
          </a:endParaRPr>
        </a:p>
        <a:p>
          <a:pPr algn="l" rtl="0">
            <a:defRPr sz="1000"/>
          </a:pPr>
          <a:r>
            <a:rPr lang="nl-NL" sz="900" b="0" i="0" u="none" strike="noStrike" baseline="0">
              <a:solidFill>
                <a:srgbClr val="000000"/>
              </a:solidFill>
              <a:latin typeface="Verdana" panose="020B0604030504040204" pitchFamily="34" charset="0"/>
              <a:ea typeface="Verdana" panose="020B0604030504040204" pitchFamily="34" charset="0"/>
              <a:cs typeface="Arial"/>
            </a:rPr>
            <a:t>De begroting van uw project dient te worden opgesteld conform dit model, voor elke </a:t>
          </a:r>
          <a:r>
            <a:rPr lang="nl-NL" sz="900" b="1" i="0" u="none" strike="noStrike" baseline="0">
              <a:solidFill>
                <a:srgbClr val="000000"/>
              </a:solidFill>
              <a:latin typeface="Verdana" panose="020B0604030504040204" pitchFamily="34" charset="0"/>
              <a:ea typeface="Verdana" panose="020B0604030504040204" pitchFamily="34" charset="0"/>
              <a:cs typeface="Arial"/>
            </a:rPr>
            <a:t>Nederlandse deelnemer </a:t>
          </a:r>
          <a:r>
            <a:rPr lang="nl-NL" sz="900" b="0" i="0" u="none" strike="noStrike" baseline="0">
              <a:solidFill>
                <a:srgbClr val="000000"/>
              </a:solidFill>
              <a:latin typeface="Verdana" panose="020B0604030504040204" pitchFamily="34" charset="0"/>
              <a:ea typeface="Verdana" panose="020B0604030504040204" pitchFamily="34" charset="0"/>
              <a:cs typeface="Arial"/>
            </a:rPr>
            <a:t>afzonderlijk. Een totaaloverzicht wordt automatisch gegenereerd, zie het werkblad Totaal.   </a:t>
          </a:r>
        </a:p>
        <a:p>
          <a:pPr algn="l" rtl="0">
            <a:defRPr sz="1000"/>
          </a:pPr>
          <a:endParaRPr lang="nl-NL" sz="900" b="0" i="0" u="none" strike="noStrike" baseline="0">
            <a:solidFill>
              <a:srgbClr val="000000"/>
            </a:solidFill>
            <a:latin typeface="Verdana" panose="020B0604030504040204" pitchFamily="34" charset="0"/>
            <a:ea typeface="Verdana" panose="020B0604030504040204" pitchFamily="34" charset="0"/>
            <a:cs typeface="Arial"/>
          </a:endParaRPr>
        </a:p>
        <a:p>
          <a:pPr algn="l" rtl="0">
            <a:defRPr sz="1000"/>
          </a:pPr>
          <a:r>
            <a:rPr lang="nl-NL" sz="900" b="1" i="0" u="sng" strike="noStrike" baseline="0">
              <a:solidFill>
                <a:srgbClr val="000000"/>
              </a:solidFill>
              <a:latin typeface="Verdana" panose="020B0604030504040204" pitchFamily="34" charset="0"/>
              <a:ea typeface="Verdana" panose="020B0604030504040204" pitchFamily="34" charset="0"/>
              <a:cs typeface="Arial"/>
            </a:rPr>
            <a:t>Projectkosten</a:t>
          </a:r>
          <a:endParaRPr lang="nl-NL" sz="900" b="0" i="0" u="none" strike="noStrike" baseline="0">
            <a:solidFill>
              <a:srgbClr val="000000"/>
            </a:solidFill>
            <a:latin typeface="Verdana" panose="020B0604030504040204" pitchFamily="34" charset="0"/>
            <a:ea typeface="Verdana" panose="020B0604030504040204" pitchFamily="34" charset="0"/>
            <a:cs typeface="Arial"/>
          </a:endParaRPr>
        </a:p>
        <a:p>
          <a:pPr algn="l" rtl="0">
            <a:defRPr sz="1000"/>
          </a:pPr>
          <a:r>
            <a:rPr lang="nl-NL" sz="900" b="0" i="0" u="none" strike="noStrike" baseline="0">
              <a:solidFill>
                <a:srgbClr val="000000"/>
              </a:solidFill>
              <a:latin typeface="Verdana" panose="020B0604030504040204" pitchFamily="34" charset="0"/>
              <a:ea typeface="Verdana" panose="020B0604030504040204" pitchFamily="34" charset="0"/>
              <a:cs typeface="Arial"/>
            </a:rPr>
            <a:t>Als projectkosten worden uitsluitend die kostenposten in aanmerking genomen die in deze modelbegroting zijn opgenomen. </a:t>
          </a:r>
          <a:r>
            <a:rPr lang="nl-NL" sz="900" b="0" i="0" u="none" strike="noStrike" baseline="0">
              <a:solidFill>
                <a:srgbClr val="007BC7"/>
              </a:solidFill>
              <a:latin typeface="Verdana" panose="020B0604030504040204" pitchFamily="34" charset="0"/>
              <a:ea typeface="Verdana" panose="020B0604030504040204" pitchFamily="34" charset="0"/>
              <a:cs typeface="Arial"/>
            </a:rPr>
            <a:t>Voor een toelichting per kostenpost, zie het werkblad 'Toelichting kostenposten' in deze modelbegroting.</a:t>
          </a:r>
        </a:p>
        <a:p>
          <a:pPr algn="l" rtl="0">
            <a:defRPr sz="1000"/>
          </a:pPr>
          <a:r>
            <a:rPr lang="nl-NL" sz="900" b="0" i="0" u="none" strike="noStrike" baseline="0">
              <a:solidFill>
                <a:srgbClr val="000000"/>
              </a:solidFill>
              <a:latin typeface="Verdana" panose="020B0604030504040204" pitchFamily="34" charset="0"/>
              <a:ea typeface="Verdana" panose="020B0604030504040204" pitchFamily="34" charset="0"/>
              <a:cs typeface="Arial"/>
            </a:rPr>
            <a:t> </a:t>
          </a:r>
        </a:p>
        <a:p>
          <a:pPr algn="l" rtl="0">
            <a:defRPr sz="1000"/>
          </a:pPr>
          <a:r>
            <a:rPr lang="nl-NL" sz="900" b="0" i="0" u="none" strike="noStrike" baseline="0">
              <a:solidFill>
                <a:srgbClr val="000000"/>
              </a:solidFill>
              <a:latin typeface="Verdana" panose="020B0604030504040204" pitchFamily="34" charset="0"/>
              <a:ea typeface="Verdana" panose="020B0604030504040204" pitchFamily="34" charset="0"/>
              <a:cs typeface="Arial"/>
            </a:rPr>
            <a:t>Voer alleen kosten op die:</a:t>
          </a:r>
        </a:p>
        <a:p>
          <a:pPr algn="l" rtl="0">
            <a:defRPr sz="1000"/>
          </a:pPr>
          <a:r>
            <a:rPr lang="nl-NL" sz="900" b="0" i="0" u="none" strike="noStrike" baseline="0">
              <a:solidFill>
                <a:srgbClr val="000000"/>
              </a:solidFill>
              <a:latin typeface="Verdana" panose="020B0604030504040204" pitchFamily="34" charset="0"/>
              <a:ea typeface="Verdana" panose="020B0604030504040204" pitchFamily="34" charset="0"/>
              <a:cs typeface="Arial"/>
            </a:rPr>
            <a:t>• rechtstreeks zijn toe te rekenen aan het project;</a:t>
          </a:r>
        </a:p>
        <a:p>
          <a:pPr algn="l" rtl="0">
            <a:defRPr sz="1000"/>
          </a:pPr>
          <a:r>
            <a:rPr lang="nl-NL" sz="900" b="0" i="0" u="none" strike="noStrike" baseline="0">
              <a:solidFill>
                <a:srgbClr val="000000"/>
              </a:solidFill>
              <a:latin typeface="Verdana" panose="020B0604030504040204" pitchFamily="34" charset="0"/>
              <a:ea typeface="Verdana" panose="020B0604030504040204" pitchFamily="34" charset="0"/>
              <a:cs typeface="Arial"/>
            </a:rPr>
            <a:t>• voor eigen rekening komen van de deelnemers in het samenwerkingsverband;</a:t>
          </a:r>
        </a:p>
        <a:p>
          <a:pPr algn="l" rtl="0">
            <a:defRPr sz="1000"/>
          </a:pPr>
          <a:r>
            <a:rPr lang="nl-NL" sz="900" b="0" i="0" u="none" strike="noStrike" baseline="0">
              <a:solidFill>
                <a:srgbClr val="000000"/>
              </a:solidFill>
              <a:latin typeface="Verdana" panose="020B0604030504040204" pitchFamily="34" charset="0"/>
              <a:ea typeface="Verdana" panose="020B0604030504040204" pitchFamily="34" charset="0"/>
              <a:cs typeface="Arial"/>
            </a:rPr>
            <a:t>• worden gemaakt en betaald ná indiening van de aanvraag en vóór het einde van het project.</a:t>
          </a:r>
        </a:p>
        <a:p>
          <a:pPr algn="l" rtl="0">
            <a:defRPr sz="1000"/>
          </a:pPr>
          <a:endParaRPr lang="nl-NL" sz="900" b="0" i="0" u="none" strike="noStrike" baseline="0">
            <a:solidFill>
              <a:srgbClr val="000000"/>
            </a:solidFill>
            <a:latin typeface="Verdana" panose="020B0604030504040204" pitchFamily="34" charset="0"/>
            <a:ea typeface="Verdana" panose="020B0604030504040204" pitchFamily="34" charset="0"/>
            <a:cs typeface="Arial"/>
          </a:endParaRPr>
        </a:p>
        <a:p>
          <a:pPr algn="l" rtl="0">
            <a:defRPr sz="1000"/>
          </a:pPr>
          <a:r>
            <a:rPr lang="nl-NL" sz="900" b="0" i="0" u="none" strike="noStrike" baseline="0">
              <a:solidFill>
                <a:srgbClr val="000000"/>
              </a:solidFill>
              <a:latin typeface="Verdana" panose="020B0604030504040204" pitchFamily="34" charset="0"/>
              <a:ea typeface="Verdana" panose="020B0604030504040204" pitchFamily="34" charset="0"/>
              <a:cs typeface="Arial"/>
            </a:rPr>
            <a:t>Alle kosten die u als subsidiabele kosten opvoert, moeten exclusief BTW zijn, tenzij u de BTW niet in aftrek kunt brengen. De winstopslagen bij een transactie binnen een groep mogen niet worden meegenomen, tenzij het gebruikelijk is die winstopslagen ook bij soortgelijke transacties buiten de groep in rekening te brengen.</a:t>
          </a:r>
        </a:p>
        <a:p>
          <a:pPr algn="l" rtl="0">
            <a:defRPr sz="1000"/>
          </a:pPr>
          <a:endParaRPr lang="nl-NL" sz="900" b="0" i="0" u="none" strike="noStrike" baseline="0">
            <a:solidFill>
              <a:srgbClr val="000000"/>
            </a:solidFill>
            <a:latin typeface="Verdana" panose="020B0604030504040204" pitchFamily="34" charset="0"/>
            <a:ea typeface="Verdana" panose="020B0604030504040204" pitchFamily="34" charset="0"/>
          </a:endParaRPr>
        </a:p>
        <a:p>
          <a:pPr algn="l" rtl="0">
            <a:defRPr sz="1000"/>
          </a:pPr>
          <a:endParaRPr lang="nl-NL" sz="1000" b="0" i="0" u="none" strike="noStrike" baseline="0">
            <a:solidFill>
              <a:srgbClr val="000000"/>
            </a:solidFill>
            <a:latin typeface="Courier"/>
          </a:endParaRPr>
        </a:p>
      </xdr:txBody>
    </xdr:sp>
    <xdr:clientData/>
  </xdr:twoCellAnchor>
  <xdr:twoCellAnchor editAs="oneCell">
    <xdr:from>
      <xdr:col>3</xdr:col>
      <xdr:colOff>295275</xdr:colOff>
      <xdr:row>0</xdr:row>
      <xdr:rowOff>0</xdr:rowOff>
    </xdr:from>
    <xdr:to>
      <xdr:col>4</xdr:col>
      <xdr:colOff>81915</xdr:colOff>
      <xdr:row>8</xdr:row>
      <xdr:rowOff>121920</xdr:rowOff>
    </xdr:to>
    <xdr:pic>
      <xdr:nvPicPr>
        <xdr:cNvPr id="2" name="Picture 15">
          <a:extLst>
            <a:ext uri="{FF2B5EF4-FFF2-40B4-BE49-F238E27FC236}">
              <a16:creationId xmlns:a16="http://schemas.microsoft.com/office/drawing/2014/main" id="{D1F7EDDC-F297-760B-D3E4-5F065EDAA1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0"/>
          <a:ext cx="472440" cy="1341120"/>
        </a:xfrm>
        <a:prstGeom prst="rect">
          <a:avLst/>
        </a:prstGeom>
        <a:noFill/>
      </xdr:spPr>
    </xdr:pic>
    <xdr:clientData/>
  </xdr:twoCellAnchor>
  <xdr:twoCellAnchor editAs="oneCell">
    <xdr:from>
      <xdr:col>4</xdr:col>
      <xdr:colOff>95250</xdr:colOff>
      <xdr:row>0</xdr:row>
      <xdr:rowOff>0</xdr:rowOff>
    </xdr:from>
    <xdr:to>
      <xdr:col>7</xdr:col>
      <xdr:colOff>391160</xdr:colOff>
      <xdr:row>11</xdr:row>
      <xdr:rowOff>635</xdr:rowOff>
    </xdr:to>
    <xdr:pic>
      <xdr:nvPicPr>
        <xdr:cNvPr id="3" name="Afbeelding 2">
          <a:extLst>
            <a:ext uri="{FF2B5EF4-FFF2-40B4-BE49-F238E27FC236}">
              <a16:creationId xmlns:a16="http://schemas.microsoft.com/office/drawing/2014/main" id="{7E989573-C187-47B2-B59C-32890AE5B9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0"/>
          <a:ext cx="2353310" cy="16770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28576</xdr:rowOff>
    </xdr:from>
    <xdr:to>
      <xdr:col>7</xdr:col>
      <xdr:colOff>609600</xdr:colOff>
      <xdr:row>69</xdr:row>
      <xdr:rowOff>123826</xdr:rowOff>
    </xdr:to>
    <xdr:sp macro="" textlink="">
      <xdr:nvSpPr>
        <xdr:cNvPr id="2049" name="Text Box 1">
          <a:extLst>
            <a:ext uri="{FF2B5EF4-FFF2-40B4-BE49-F238E27FC236}">
              <a16:creationId xmlns:a16="http://schemas.microsoft.com/office/drawing/2014/main" id="{3C996B77-4189-4EDA-8677-96F3AE7B67B3}"/>
            </a:ext>
          </a:extLst>
        </xdr:cNvPr>
        <xdr:cNvSpPr txBox="1">
          <a:spLocks noChangeArrowheads="1"/>
        </xdr:cNvSpPr>
      </xdr:nvSpPr>
      <xdr:spPr bwMode="auto">
        <a:xfrm>
          <a:off x="38100" y="28576"/>
          <a:ext cx="5372100" cy="10610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nl-NL" sz="1200" b="1" i="0" u="none" strike="noStrike" baseline="0">
              <a:solidFill>
                <a:srgbClr val="000000"/>
              </a:solidFill>
              <a:latin typeface="Arial"/>
              <a:cs typeface="Arial"/>
            </a:rPr>
            <a:t>Toelichting kostenposten</a:t>
          </a:r>
          <a:endParaRPr lang="nl-NL" sz="1000" b="0" i="0" u="none" strike="noStrike" baseline="0">
            <a:solidFill>
              <a:srgbClr val="000000"/>
            </a:solidFill>
            <a:latin typeface="Arial"/>
            <a:cs typeface="Arial"/>
          </a:endParaRPr>
        </a:p>
        <a:p>
          <a:pPr algn="l" rtl="0">
            <a:defRPr sz="1000"/>
          </a:pPr>
          <a:endParaRPr lang="nl-NL" sz="1000" b="0" i="0" u="none" strike="noStrike" baseline="0">
            <a:solidFill>
              <a:srgbClr val="000000"/>
            </a:solidFill>
            <a:latin typeface="Arial"/>
            <a:cs typeface="Arial"/>
          </a:endParaRPr>
        </a:p>
        <a:p>
          <a:pPr algn="l" rtl="0">
            <a:defRPr sz="1000"/>
          </a:pPr>
          <a:r>
            <a:rPr lang="nl-NL" sz="1000" b="1" i="1" u="none" strike="noStrike" baseline="0">
              <a:solidFill>
                <a:srgbClr val="000000"/>
              </a:solidFill>
              <a:latin typeface="Arial"/>
              <a:cs typeface="Arial"/>
            </a:rPr>
            <a:t>1. Kostensystematiek</a:t>
          </a: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Elke deelnemer moet aangeven welke methode van berekening hij zal hanteren:</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a. de integrale kostensystematiek,</a:t>
          </a:r>
        </a:p>
        <a:p>
          <a:pPr algn="l" rtl="0">
            <a:defRPr sz="1000"/>
          </a:pPr>
          <a:r>
            <a:rPr lang="nl-NL" sz="1000" b="0" i="0" u="none" strike="noStrike" baseline="0">
              <a:solidFill>
                <a:srgbClr val="000000"/>
              </a:solidFill>
              <a:latin typeface="Arial"/>
              <a:cs typeface="Arial"/>
            </a:rPr>
            <a:t>b. de loonkosten plus vaste-opslag-systematiek,</a:t>
          </a:r>
        </a:p>
        <a:p>
          <a:pPr algn="l" rtl="0">
            <a:defRPr sz="1000"/>
          </a:pPr>
          <a:r>
            <a:rPr lang="nl-NL" sz="1000" b="0" i="0" u="none" strike="noStrike" baseline="0">
              <a:solidFill>
                <a:srgbClr val="000000"/>
              </a:solidFill>
              <a:latin typeface="Arial"/>
              <a:cs typeface="Arial"/>
            </a:rPr>
            <a:t>c. de vaste-uurtarief-systematiek.</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Zie voor meer informatie §2, Artikels 11 - 15 van het Kaderbesluit EZ-subsidies.</a:t>
          </a:r>
        </a:p>
        <a:p>
          <a:pPr algn="l" rtl="0">
            <a:defRPr sz="1000"/>
          </a:pPr>
          <a:endParaRPr lang="nl-NL" sz="1000" b="0" i="0" u="none" strike="noStrike" baseline="0">
            <a:solidFill>
              <a:srgbClr val="000000"/>
            </a:solidFill>
            <a:latin typeface="Arial"/>
            <a:cs typeface="Arial"/>
          </a:endParaRPr>
        </a:p>
        <a:p>
          <a:pPr algn="l" rtl="0">
            <a:defRPr sz="1000"/>
          </a:pPr>
          <a:r>
            <a:rPr lang="nl-NL" sz="1000" b="0" i="1" u="none" strike="noStrike" baseline="0">
              <a:solidFill>
                <a:srgbClr val="000000"/>
              </a:solidFill>
              <a:latin typeface="Arial"/>
              <a:cs typeface="Arial"/>
            </a:rPr>
            <a:t>a Integrale kostensystematiek</a:t>
          </a: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Voor de integrale kostensystematiek, berekent de aanvrager de directe en indirecte kosten per kostendrager in een tarief per eenheid van deze kostendrager. De subsidie-ontvanger uiterlijk bij de aanvraag om subsidievaststelling een afschrift in van een rapport van feitelijke bevindingen (Artikel 1.2 van de ministeriële regeling) over de uitkomst van het onderzoek van een accountant betreffende de door de subsidieontvanger gehanteerde integrale kostensystematiek.</a:t>
          </a:r>
        </a:p>
        <a:p>
          <a:pPr algn="l" rtl="0">
            <a:defRPr sz="1000"/>
          </a:pPr>
          <a:r>
            <a:rPr lang="nl-NL" sz="1000" b="0" i="0" u="none" strike="noStrike" baseline="0">
              <a:solidFill>
                <a:srgbClr val="000000"/>
              </a:solidFill>
              <a:latin typeface="Arial"/>
              <a:cs typeface="Arial"/>
            </a:rPr>
            <a:t> </a:t>
          </a:r>
        </a:p>
        <a:p>
          <a:pPr algn="l" rtl="0">
            <a:defRPr sz="1000"/>
          </a:pPr>
          <a:r>
            <a:rPr lang="nl-NL" sz="1000" b="0" i="1" u="none" strike="noStrike" baseline="0">
              <a:solidFill>
                <a:srgbClr val="000000"/>
              </a:solidFill>
              <a:latin typeface="Arial"/>
              <a:cs typeface="Arial"/>
            </a:rPr>
            <a:t>b. Loonkosten plus vaste-opslag-systematiek</a:t>
          </a: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Dit zijn de loonkosten van direct personeel, dat rechtstreeks productieve arbeid ten behoeve van het project verricht. Het uurtarief wordt berekend op basis van het brutojaarloon, verhoogd met sociale lasten. Dit bedrag deelt u door 1.650 uur (bij een fulltime dienstverband) om het uurtarief te bepalen.  </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Indien er geen loonkosten worden gemaakt, maar wel arbeid voor het project wordt verricht (bijvoorbeeld wanneer u een zelfstandig ondernemer bent), kunt u deze kosten opvoeren volgens een bij ministeriële regeling (Artikel 1.4, eerste lid) bepaald uurtarief van EUR 60.</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Voor algemene kosten mag een opslag van 50 procent van de totale loonkosten worden opgevoerd (dit wordt automatisch berekend).</a:t>
          </a:r>
        </a:p>
        <a:p>
          <a:pPr algn="l" rtl="0">
            <a:defRPr sz="1000"/>
          </a:pPr>
          <a:endParaRPr lang="nl-NL" sz="1000" b="0" i="0" u="none" strike="noStrike" baseline="0">
            <a:solidFill>
              <a:srgbClr val="000000"/>
            </a:solidFill>
            <a:latin typeface="Arial"/>
            <a:cs typeface="Arial"/>
          </a:endParaRPr>
        </a:p>
        <a:p>
          <a:pPr algn="l" rtl="0">
            <a:defRPr sz="1000"/>
          </a:pPr>
          <a:r>
            <a:rPr lang="nl-NL" sz="1000" b="0" i="1" u="none" strike="noStrike" baseline="0">
              <a:solidFill>
                <a:srgbClr val="000000"/>
              </a:solidFill>
              <a:latin typeface="Arial"/>
              <a:cs typeface="Arial"/>
            </a:rPr>
            <a:t>c. Vaste-uurtarief-systematiek</a:t>
          </a: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Bij ministeriële regeling (Artikel 1.4, tweede lid) is het uurtarief bepaald op EUR 60. </a:t>
          </a:r>
        </a:p>
        <a:p>
          <a:pPr algn="l" rtl="0">
            <a:defRPr sz="1000"/>
          </a:pPr>
          <a:endParaRPr lang="nl-NL" sz="1000" b="0" i="0" u="none" strike="noStrike" baseline="0">
            <a:solidFill>
              <a:srgbClr val="000000"/>
            </a:solidFill>
            <a:latin typeface="Arial"/>
            <a:cs typeface="Arial"/>
          </a:endParaRPr>
        </a:p>
        <a:p>
          <a:pPr algn="l" rtl="0">
            <a:defRPr sz="1000"/>
          </a:pPr>
          <a:r>
            <a:rPr lang="nl-NL" sz="1000" b="1" i="1" u="none" strike="noStrike" baseline="0">
              <a:solidFill>
                <a:srgbClr val="000000"/>
              </a:solidFill>
              <a:latin typeface="Arial"/>
              <a:cs typeface="Arial"/>
            </a:rPr>
            <a:t>2. Kosten van machines en apparatuur</a:t>
          </a:r>
        </a:p>
        <a:p>
          <a:pPr algn="l" rtl="0">
            <a:defRPr sz="1000"/>
          </a:pPr>
          <a:r>
            <a:rPr lang="nl-NL" sz="1000" b="0" i="0" u="none" strike="noStrike" baseline="0">
              <a:solidFill>
                <a:srgbClr val="000000"/>
              </a:solidFill>
              <a:latin typeface="Arial"/>
              <a:cs typeface="Arial"/>
            </a:rPr>
            <a:t>Dit betreft de afschrijvingskosten van aangeschafte machines en apparatuur op basis van de historische aanschafwaarde. Daarbij moet u uitgaan van de door de Belastingdienst geaccepteerde afschrijvingstermijnen, uitgezonderd de mogelijkheid tot vervroegd afschrijven. Als u de machines en apparatuur least, mag u de leasetermijnen (met uitzondering van de financieringskosten) opvoeren. </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Als u de machine of het apparaat </a:t>
          </a:r>
          <a:r>
            <a:rPr lang="nl-NL" sz="1000" b="0" i="0" u="none" strike="noStrike" baseline="0">
              <a:solidFill>
                <a:srgbClr val="007BC7"/>
              </a:solidFill>
              <a:latin typeface="Arial"/>
              <a:cs typeface="Arial"/>
            </a:rPr>
            <a:t>niet uitsluitend voor het project</a:t>
          </a:r>
          <a:r>
            <a:rPr lang="nl-NL" sz="1000" b="0" i="0" u="none" strike="noStrike" baseline="0">
              <a:solidFill>
                <a:srgbClr val="0000FF"/>
              </a:solidFill>
              <a:latin typeface="Arial"/>
              <a:cs typeface="Arial"/>
            </a:rPr>
            <a:t> </a:t>
          </a:r>
          <a:r>
            <a:rPr lang="nl-NL" sz="1000" b="0" i="0" u="none" strike="noStrike" baseline="0">
              <a:solidFill>
                <a:srgbClr val="000000"/>
              </a:solidFill>
              <a:latin typeface="Arial"/>
              <a:cs typeface="Arial"/>
            </a:rPr>
            <a:t>aanschaft, mag u de afschrijvingskosten of leasetermijnen alleen meenemen indien er een sluitende tijdregistratie wordt bijgehouden. De kosten worden dan meegenomen naar evenredigheid van tijd gedurende welke de machine of het apparaat wordt gebruikt voor het project, gerelateerd aan de normale bezetting. </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Indien de machine of het apparaat uitsluitend voor het project wordt aangeschaft, kunt u de afschrijvingskosten of leasetermijnen in de declaratie voor de rapportageperiode meenemen.</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Zowel voor machines/apparaten uitsluitend als niet-uitsluitend voor het project </a:t>
          </a:r>
          <a:r>
            <a:rPr lang="nl-NL" sz="1000" b="0" i="0" u="none" strike="noStrike" baseline="0">
              <a:solidFill>
                <a:srgbClr val="007BC7"/>
              </a:solidFill>
              <a:latin typeface="Arial"/>
              <a:cs typeface="Arial"/>
            </a:rPr>
            <a:t>dient u een uitgebreidere specificatie van de betreffende machine(s) te geven in het werkblad Mach, app. </a:t>
          </a:r>
          <a:r>
            <a:rPr lang="nl-NL" sz="1000" b="0" i="0" u="none" strike="noStrike" baseline="0">
              <a:solidFill>
                <a:srgbClr val="000000"/>
              </a:solidFill>
              <a:latin typeface="Arial"/>
              <a:cs typeface="Arial"/>
            </a:rPr>
            <a:t>Indien </a:t>
          </a:r>
          <a:r>
            <a:rPr lang="nl-NL" sz="1000" b="0" i="0" u="none" strike="noStrike" baseline="0">
              <a:solidFill>
                <a:srgbClr val="007BC7"/>
              </a:solidFill>
              <a:latin typeface="Arial"/>
              <a:cs typeface="Arial"/>
            </a:rPr>
            <a:t>deze niet-uitsluitend voor het project </a:t>
          </a:r>
          <a:r>
            <a:rPr lang="nl-NL" sz="1000" b="0" i="0" u="none" strike="noStrike" baseline="0">
              <a:solidFill>
                <a:srgbClr val="000000"/>
              </a:solidFill>
              <a:latin typeface="Arial"/>
              <a:cs typeface="Arial"/>
            </a:rPr>
            <a:t>worden ingezet, moeten </a:t>
          </a:r>
          <a:r>
            <a:rPr lang="nl-NL" sz="1000" b="0" i="0" u="none" strike="noStrike" baseline="0">
              <a:solidFill>
                <a:srgbClr val="007BC7"/>
              </a:solidFill>
              <a:latin typeface="Arial"/>
              <a:cs typeface="Arial"/>
            </a:rPr>
            <a:t>alle kolommen </a:t>
          </a:r>
          <a:r>
            <a:rPr lang="nl-NL" sz="1000" b="0" i="0" u="none" strike="noStrike" baseline="0">
              <a:solidFill>
                <a:srgbClr val="000000"/>
              </a:solidFill>
              <a:latin typeface="Arial"/>
              <a:cs typeface="Arial"/>
            </a:rPr>
            <a:t>worden ingevuld. Voor machines/apparaten</a:t>
          </a:r>
          <a:r>
            <a:rPr lang="nl-NL" sz="1000" b="0" i="0" u="none" strike="noStrike" baseline="0">
              <a:solidFill>
                <a:srgbClr val="0000FF"/>
              </a:solidFill>
              <a:latin typeface="Arial"/>
              <a:cs typeface="Arial"/>
            </a:rPr>
            <a:t> </a:t>
          </a:r>
          <a:r>
            <a:rPr lang="nl-NL" sz="1000" b="0" i="0" u="none" strike="noStrike" baseline="0">
              <a:solidFill>
                <a:srgbClr val="007BC7"/>
              </a:solidFill>
              <a:latin typeface="Arial"/>
              <a:cs typeface="Arial"/>
            </a:rPr>
            <a:t>uitsluitend voor het project </a:t>
          </a:r>
          <a:r>
            <a:rPr lang="nl-NL" sz="1000" b="0" i="0" u="none" strike="noStrike" baseline="0">
              <a:solidFill>
                <a:srgbClr val="000000"/>
              </a:solidFill>
              <a:latin typeface="Arial"/>
              <a:cs typeface="Arial"/>
            </a:rPr>
            <a:t>hoeft u de </a:t>
          </a:r>
          <a:r>
            <a:rPr lang="nl-NL" sz="1000" b="0" i="0" u="none" strike="noStrike" baseline="0">
              <a:solidFill>
                <a:srgbClr val="007BC7"/>
              </a:solidFill>
              <a:latin typeface="Arial"/>
              <a:cs typeface="Arial"/>
            </a:rPr>
            <a:t>volgende kolommen niet in te vullen: </a:t>
          </a:r>
          <a:r>
            <a:rPr lang="nl-NL" sz="1000" b="0" i="0" u="none" strike="noStrike" baseline="0">
              <a:solidFill>
                <a:srgbClr val="000000"/>
              </a:solidFill>
              <a:latin typeface="Arial"/>
              <a:cs typeface="Arial"/>
            </a:rPr>
            <a:t>Totaal uren bij normale bezetting, Afschrijving per uur en Aantal uren.      </a:t>
          </a:r>
        </a:p>
        <a:p>
          <a:pPr algn="l" rtl="0">
            <a:defRPr sz="1000"/>
          </a:pPr>
          <a:endParaRPr lang="nl-NL" sz="1000" b="0" i="0" u="none" strike="noStrike" baseline="0">
            <a:solidFill>
              <a:srgbClr val="000000"/>
            </a:solidFill>
            <a:latin typeface="Arial"/>
            <a:cs typeface="Arial"/>
          </a:endParaRPr>
        </a:p>
        <a:p>
          <a:pPr algn="l" rtl="0">
            <a:defRPr sz="1000"/>
          </a:pPr>
          <a:r>
            <a:rPr lang="nl-NL" sz="1000" b="1" i="1" u="none" strike="noStrike" baseline="0">
              <a:solidFill>
                <a:srgbClr val="000000"/>
              </a:solidFill>
              <a:latin typeface="Arial"/>
              <a:cs typeface="Arial"/>
            </a:rPr>
            <a:t>3. Kosten van materialen en hulpmiddelen</a:t>
          </a:r>
        </a:p>
        <a:p>
          <a:pPr algn="l" rtl="0">
            <a:defRPr sz="1000"/>
          </a:pPr>
          <a:r>
            <a:rPr lang="nl-NL" sz="1000" b="0" i="0" u="none" strike="noStrike" baseline="0">
              <a:solidFill>
                <a:srgbClr val="000000"/>
              </a:solidFill>
              <a:latin typeface="Arial"/>
              <a:cs typeface="Arial"/>
            </a:rPr>
            <a:t>Dit zijn de kosten van te verbruiken materialen en hulpmiddelen, gebaseerd op historische aanschafprijzen.</a:t>
          </a:r>
        </a:p>
        <a:p>
          <a:pPr algn="l" rtl="0">
            <a:defRPr sz="1000"/>
          </a:pPr>
          <a:endParaRPr lang="nl-NL" sz="1000" b="0" i="0" u="none" strike="noStrike" baseline="0">
            <a:solidFill>
              <a:srgbClr val="000000"/>
            </a:solidFill>
            <a:latin typeface="Arial"/>
            <a:cs typeface="Arial"/>
          </a:endParaRPr>
        </a:p>
        <a:p>
          <a:pPr algn="l" rtl="0">
            <a:defRPr sz="1000"/>
          </a:pPr>
          <a:r>
            <a:rPr lang="nl-NL" sz="1000" b="1" i="1" u="none" strike="noStrike" baseline="0">
              <a:solidFill>
                <a:srgbClr val="000000"/>
              </a:solidFill>
              <a:latin typeface="Arial"/>
              <a:cs typeface="Arial"/>
            </a:rPr>
            <a:t>4. Aan derden verschuldigde kosten</a:t>
          </a: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Dit zijn kosten van de activiteiten die u uitbesteedt, zoals kosten voor studies. Binnenlandse reis- en verblijfkosten zijn niet subsidiabel.</a:t>
          </a:r>
        </a:p>
        <a:p>
          <a:pPr algn="l" rtl="0">
            <a:defRPr sz="1000"/>
          </a:pPr>
          <a:endParaRPr lang="nl-NL" sz="1000" b="0" i="0" u="none" strike="noStrike" baseline="0">
            <a:solidFill>
              <a:srgbClr val="000000"/>
            </a:solidFill>
            <a:latin typeface="Arial"/>
            <a:cs typeface="Arial"/>
          </a:endParaRPr>
        </a:p>
        <a:p>
          <a:pPr algn="l" rtl="0">
            <a:defRPr sz="1000"/>
          </a:pPr>
          <a:r>
            <a:rPr lang="nl-NL" sz="1000" b="1" i="1" u="none" strike="noStrike" baseline="0">
              <a:solidFill>
                <a:srgbClr val="000000"/>
              </a:solidFill>
              <a:latin typeface="Arial"/>
              <a:cs typeface="Arial"/>
            </a:rPr>
            <a:t>5. Totaal gevraagde subsidie en financiering</a:t>
          </a: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Hier vult u het totaalbedrag van eventuele andere subsidies in. Op het aanvraagformulier dient u aan te geven om welke subsidies het gaat. Alle andere posten uit deze rubriek worden automatisch berekend. Verder dient u een toelichting en duidelijke onderbouwing (aan de hand van financiële stukken) te geven van de financiering van het eigen aandeel.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xdr:colOff>
      <xdr:row>79</xdr:row>
      <xdr:rowOff>0</xdr:rowOff>
    </xdr:from>
    <xdr:to>
      <xdr:col>4</xdr:col>
      <xdr:colOff>101600</xdr:colOff>
      <xdr:row>87</xdr:row>
      <xdr:rowOff>0</xdr:rowOff>
    </xdr:to>
    <xdr:sp macro="" textlink="">
      <xdr:nvSpPr>
        <xdr:cNvPr id="3074" name="Text Box 2">
          <a:extLst>
            <a:ext uri="{FF2B5EF4-FFF2-40B4-BE49-F238E27FC236}">
              <a16:creationId xmlns:a16="http://schemas.microsoft.com/office/drawing/2014/main" id="{D2D0BB57-9BA2-45FD-96A8-C92BDF0F73FA}"/>
            </a:ext>
          </a:extLst>
        </xdr:cNvPr>
        <xdr:cNvSpPr txBox="1">
          <a:spLocks noChangeArrowheads="1"/>
        </xdr:cNvSpPr>
      </xdr:nvSpPr>
      <xdr:spPr bwMode="auto">
        <a:xfrm>
          <a:off x="542925" y="15354300"/>
          <a:ext cx="5362575" cy="1524000"/>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165100</xdr:colOff>
      <xdr:row>85</xdr:row>
      <xdr:rowOff>0</xdr:rowOff>
    </xdr:from>
    <xdr:to>
      <xdr:col>4</xdr:col>
      <xdr:colOff>15875</xdr:colOff>
      <xdr:row>93</xdr:row>
      <xdr:rowOff>0</xdr:rowOff>
    </xdr:to>
    <xdr:sp macro="" textlink="">
      <xdr:nvSpPr>
        <xdr:cNvPr id="4" name="Text Box 2">
          <a:extLst>
            <a:ext uri="{FF2B5EF4-FFF2-40B4-BE49-F238E27FC236}">
              <a16:creationId xmlns:a16="http://schemas.microsoft.com/office/drawing/2014/main" id="{1B23DC02-FBBF-4826-A9F7-A21A4DFFDE9E}"/>
            </a:ext>
          </a:extLst>
        </xdr:cNvPr>
        <xdr:cNvSpPr txBox="1">
          <a:spLocks noChangeArrowheads="1"/>
        </xdr:cNvSpPr>
      </xdr:nvSpPr>
      <xdr:spPr bwMode="auto">
        <a:xfrm>
          <a:off x="457200" y="16497300"/>
          <a:ext cx="5362575" cy="1524000"/>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12700</xdr:colOff>
      <xdr:row>85</xdr:row>
      <xdr:rowOff>38100</xdr:rowOff>
    </xdr:from>
    <xdr:to>
      <xdr:col>4</xdr:col>
      <xdr:colOff>66675</xdr:colOff>
      <xdr:row>93</xdr:row>
      <xdr:rowOff>38100</xdr:rowOff>
    </xdr:to>
    <xdr:sp macro="" textlink="">
      <xdr:nvSpPr>
        <xdr:cNvPr id="2" name="Text Box 2">
          <a:extLst>
            <a:ext uri="{FF2B5EF4-FFF2-40B4-BE49-F238E27FC236}">
              <a16:creationId xmlns:a16="http://schemas.microsoft.com/office/drawing/2014/main" id="{1D09558D-DE9D-4725-99E0-2AE85ECC38D8}"/>
            </a:ext>
          </a:extLst>
        </xdr:cNvPr>
        <xdr:cNvSpPr txBox="1">
          <a:spLocks noChangeArrowheads="1"/>
        </xdr:cNvSpPr>
      </xdr:nvSpPr>
      <xdr:spPr bwMode="auto">
        <a:xfrm>
          <a:off x="508000" y="16535400"/>
          <a:ext cx="5362575" cy="1524000"/>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85</xdr:row>
      <xdr:rowOff>50800</xdr:rowOff>
    </xdr:from>
    <xdr:to>
      <xdr:col>4</xdr:col>
      <xdr:colOff>234950</xdr:colOff>
      <xdr:row>94</xdr:row>
      <xdr:rowOff>47625</xdr:rowOff>
    </xdr:to>
    <xdr:sp macro="" textlink="">
      <xdr:nvSpPr>
        <xdr:cNvPr id="2" name="Text Box 1">
          <a:extLst>
            <a:ext uri="{FF2B5EF4-FFF2-40B4-BE49-F238E27FC236}">
              <a16:creationId xmlns:a16="http://schemas.microsoft.com/office/drawing/2014/main" id="{AA1DDF5B-7C55-4D57-B20B-AEF6E50C87FD}"/>
            </a:ext>
          </a:extLst>
        </xdr:cNvPr>
        <xdr:cNvSpPr txBox="1">
          <a:spLocks noChangeArrowheads="1"/>
        </xdr:cNvSpPr>
      </xdr:nvSpPr>
      <xdr:spPr bwMode="auto">
        <a:xfrm>
          <a:off x="533400" y="16548100"/>
          <a:ext cx="5505450" cy="171132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31750</xdr:colOff>
      <xdr:row>85</xdr:row>
      <xdr:rowOff>41275</xdr:rowOff>
    </xdr:from>
    <xdr:to>
      <xdr:col>4</xdr:col>
      <xdr:colOff>228600</xdr:colOff>
      <xdr:row>94</xdr:row>
      <xdr:rowOff>38100</xdr:rowOff>
    </xdr:to>
    <xdr:sp macro="" textlink="">
      <xdr:nvSpPr>
        <xdr:cNvPr id="27649" name="Text Box 1">
          <a:extLst>
            <a:ext uri="{FF2B5EF4-FFF2-40B4-BE49-F238E27FC236}">
              <a16:creationId xmlns:a16="http://schemas.microsoft.com/office/drawing/2014/main" id="{95EDD5A1-A9B0-4E3A-8606-1F0BC23E555D}"/>
            </a:ext>
          </a:extLst>
        </xdr:cNvPr>
        <xdr:cNvSpPr txBox="1">
          <a:spLocks noChangeArrowheads="1"/>
        </xdr:cNvSpPr>
      </xdr:nvSpPr>
      <xdr:spPr bwMode="auto">
        <a:xfrm>
          <a:off x="527050" y="16538575"/>
          <a:ext cx="5505450" cy="171132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152400</xdr:colOff>
      <xdr:row>85</xdr:row>
      <xdr:rowOff>50800</xdr:rowOff>
    </xdr:from>
    <xdr:to>
      <xdr:col>4</xdr:col>
      <xdr:colOff>349250</xdr:colOff>
      <xdr:row>94</xdr:row>
      <xdr:rowOff>47625</xdr:rowOff>
    </xdr:to>
    <xdr:sp macro="" textlink="">
      <xdr:nvSpPr>
        <xdr:cNvPr id="2" name="Text Box 1">
          <a:extLst>
            <a:ext uri="{FF2B5EF4-FFF2-40B4-BE49-F238E27FC236}">
              <a16:creationId xmlns:a16="http://schemas.microsoft.com/office/drawing/2014/main" id="{38DB85A9-1480-4382-82C9-EE17827194FC}"/>
            </a:ext>
          </a:extLst>
        </xdr:cNvPr>
        <xdr:cNvSpPr txBox="1">
          <a:spLocks noChangeArrowheads="1"/>
        </xdr:cNvSpPr>
      </xdr:nvSpPr>
      <xdr:spPr bwMode="auto">
        <a:xfrm>
          <a:off x="647700" y="16548100"/>
          <a:ext cx="5505450" cy="171132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76200</xdr:colOff>
      <xdr:row>85</xdr:row>
      <xdr:rowOff>50800</xdr:rowOff>
    </xdr:from>
    <xdr:to>
      <xdr:col>4</xdr:col>
      <xdr:colOff>273050</xdr:colOff>
      <xdr:row>94</xdr:row>
      <xdr:rowOff>47625</xdr:rowOff>
    </xdr:to>
    <xdr:sp macro="" textlink="">
      <xdr:nvSpPr>
        <xdr:cNvPr id="2" name="Text Box 1">
          <a:extLst>
            <a:ext uri="{FF2B5EF4-FFF2-40B4-BE49-F238E27FC236}">
              <a16:creationId xmlns:a16="http://schemas.microsoft.com/office/drawing/2014/main" id="{49AB63BA-59C5-4810-BB4E-7BEF447BEDB9}"/>
            </a:ext>
          </a:extLst>
        </xdr:cNvPr>
        <xdr:cNvSpPr txBox="1">
          <a:spLocks noChangeArrowheads="1"/>
        </xdr:cNvSpPr>
      </xdr:nvSpPr>
      <xdr:spPr bwMode="auto">
        <a:xfrm>
          <a:off x="571500" y="16548100"/>
          <a:ext cx="5505450" cy="171132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50800</xdr:colOff>
      <xdr:row>85</xdr:row>
      <xdr:rowOff>25400</xdr:rowOff>
    </xdr:from>
    <xdr:to>
      <xdr:col>4</xdr:col>
      <xdr:colOff>247650</xdr:colOff>
      <xdr:row>94</xdr:row>
      <xdr:rowOff>22225</xdr:rowOff>
    </xdr:to>
    <xdr:sp macro="" textlink="">
      <xdr:nvSpPr>
        <xdr:cNvPr id="2" name="Text Box 1">
          <a:extLst>
            <a:ext uri="{FF2B5EF4-FFF2-40B4-BE49-F238E27FC236}">
              <a16:creationId xmlns:a16="http://schemas.microsoft.com/office/drawing/2014/main" id="{F21767C2-5F11-45C0-9A62-0DF7E2ECA056}"/>
            </a:ext>
          </a:extLst>
        </xdr:cNvPr>
        <xdr:cNvSpPr txBox="1">
          <a:spLocks noChangeArrowheads="1"/>
        </xdr:cNvSpPr>
      </xdr:nvSpPr>
      <xdr:spPr bwMode="auto">
        <a:xfrm>
          <a:off x="546100" y="16522700"/>
          <a:ext cx="5505450" cy="171132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50800</xdr:colOff>
      <xdr:row>85</xdr:row>
      <xdr:rowOff>50800</xdr:rowOff>
    </xdr:from>
    <xdr:to>
      <xdr:col>4</xdr:col>
      <xdr:colOff>247650</xdr:colOff>
      <xdr:row>94</xdr:row>
      <xdr:rowOff>47625</xdr:rowOff>
    </xdr:to>
    <xdr:sp macro="" textlink="">
      <xdr:nvSpPr>
        <xdr:cNvPr id="2" name="Text Box 1">
          <a:extLst>
            <a:ext uri="{FF2B5EF4-FFF2-40B4-BE49-F238E27FC236}">
              <a16:creationId xmlns:a16="http://schemas.microsoft.com/office/drawing/2014/main" id="{CB1265A9-8CE3-485A-AEB4-FB554595D0F8}"/>
            </a:ext>
          </a:extLst>
        </xdr:cNvPr>
        <xdr:cNvSpPr txBox="1">
          <a:spLocks noChangeArrowheads="1"/>
        </xdr:cNvSpPr>
      </xdr:nvSpPr>
      <xdr:spPr bwMode="auto">
        <a:xfrm>
          <a:off x="546100" y="16548100"/>
          <a:ext cx="5505450" cy="171132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165100</xdr:colOff>
      <xdr:row>85</xdr:row>
      <xdr:rowOff>0</xdr:rowOff>
    </xdr:from>
    <xdr:to>
      <xdr:col>4</xdr:col>
      <xdr:colOff>15875</xdr:colOff>
      <xdr:row>93</xdr:row>
      <xdr:rowOff>0</xdr:rowOff>
    </xdr:to>
    <xdr:sp macro="" textlink="">
      <xdr:nvSpPr>
        <xdr:cNvPr id="3" name="Text Box 2">
          <a:extLst>
            <a:ext uri="{FF2B5EF4-FFF2-40B4-BE49-F238E27FC236}">
              <a16:creationId xmlns:a16="http://schemas.microsoft.com/office/drawing/2014/main" id="{4D11CA43-C942-4BF0-B687-1E22A696D2B5}"/>
            </a:ext>
          </a:extLst>
        </xdr:cNvPr>
        <xdr:cNvSpPr txBox="1">
          <a:spLocks noChangeArrowheads="1"/>
        </xdr:cNvSpPr>
      </xdr:nvSpPr>
      <xdr:spPr bwMode="auto">
        <a:xfrm>
          <a:off x="450850" y="16506825"/>
          <a:ext cx="5356225" cy="1524000"/>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85</xdr:row>
      <xdr:rowOff>12700</xdr:rowOff>
    </xdr:from>
    <xdr:to>
      <xdr:col>4</xdr:col>
      <xdr:colOff>196850</xdr:colOff>
      <xdr:row>94</xdr:row>
      <xdr:rowOff>9525</xdr:rowOff>
    </xdr:to>
    <xdr:sp macro="" textlink="">
      <xdr:nvSpPr>
        <xdr:cNvPr id="2" name="Text Box 1">
          <a:extLst>
            <a:ext uri="{FF2B5EF4-FFF2-40B4-BE49-F238E27FC236}">
              <a16:creationId xmlns:a16="http://schemas.microsoft.com/office/drawing/2014/main" id="{816BFC6A-BFE0-455B-A57A-CF0ADF5FF3AC}"/>
            </a:ext>
          </a:extLst>
        </xdr:cNvPr>
        <xdr:cNvSpPr txBox="1">
          <a:spLocks noChangeArrowheads="1"/>
        </xdr:cNvSpPr>
      </xdr:nvSpPr>
      <xdr:spPr bwMode="auto">
        <a:xfrm>
          <a:off x="495300" y="16510000"/>
          <a:ext cx="5505450" cy="1711325"/>
        </a:xfrm>
        <a:prstGeom prst="rect">
          <a:avLst/>
        </a:prstGeom>
        <a:solidFill>
          <a:srgbClr xmlns:mc="http://schemas.openxmlformats.org/markup-compatibility/2006" xmlns:a14="http://schemas.microsoft.com/office/drawing/2010/main" val="FFFFC0"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nl-NL" sz="1000" b="1" i="0" u="none" strike="noStrike" baseline="0">
              <a:solidFill>
                <a:srgbClr val="000000"/>
              </a:solidFill>
              <a:latin typeface="Arial"/>
              <a:cs typeface="Arial"/>
            </a:rPr>
            <a:t>*Toelichting en duidelijke onderbouwing financiering eigen aandeel:</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etten.overheid.nl/BWBR0035474/2022-07-0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2"/>
  <sheetViews>
    <sheetView zoomScaleNormal="100" workbookViewId="0">
      <selection activeCell="Z1" sqref="Z1"/>
    </sheetView>
  </sheetViews>
  <sheetFormatPr defaultColWidth="9" defaultRowHeight="12.5" x14ac:dyDescent="0.25"/>
  <cols>
    <col min="1" max="16384" width="9" style="3"/>
  </cols>
  <sheetData>
    <row r="2" spans="2:2" x14ac:dyDescent="0.25">
      <c r="B2" s="2"/>
    </row>
  </sheetData>
  <sheetProtection sheet="1" objects="1" scenarios="1" selectLockedCells="1"/>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
  <sheetViews>
    <sheetView zoomScaleNormal="100" workbookViewId="0">
      <selection activeCell="M13" sqref="M13"/>
    </sheetView>
  </sheetViews>
  <sheetFormatPr defaultColWidth="9" defaultRowHeight="12.5" x14ac:dyDescent="0.25"/>
  <cols>
    <col min="1" max="16384" width="9" style="3"/>
  </cols>
  <sheetData/>
  <sheetProtection sheet="1" objects="1" scenarios="1" selectLockedCells="1"/>
  <phoneticPr fontId="27" type="noConversion"/>
  <pageMargins left="0.75" right="0.75" top="1" bottom="1" header="0.5" footer="0.5"/>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H42"/>
  <sheetViews>
    <sheetView zoomScale="85" zoomScaleNormal="85" workbookViewId="0">
      <selection activeCell="B12" sqref="B12"/>
    </sheetView>
  </sheetViews>
  <sheetFormatPr defaultColWidth="9" defaultRowHeight="15.5" x14ac:dyDescent="0.35"/>
  <cols>
    <col min="1" max="1" width="16.58203125" style="5" customWidth="1"/>
    <col min="2" max="2" width="66.25" style="5" customWidth="1"/>
    <col min="3" max="3" width="32.75" style="6" bestFit="1" customWidth="1"/>
    <col min="4" max="4" width="13.75" style="6" bestFit="1" customWidth="1"/>
    <col min="5" max="5" width="9" style="7"/>
    <col min="6" max="6" width="9.83203125" style="6" customWidth="1"/>
    <col min="7" max="7" width="9.83203125" style="5" customWidth="1"/>
    <col min="8" max="16384" width="9" style="5"/>
  </cols>
  <sheetData>
    <row r="1" spans="1:8" x14ac:dyDescent="0.35">
      <c r="A1" s="15" t="s">
        <v>98</v>
      </c>
    </row>
    <row r="2" spans="1:8" x14ac:dyDescent="0.35">
      <c r="A2" s="102" t="s">
        <v>99</v>
      </c>
    </row>
    <row r="3" spans="1:8" x14ac:dyDescent="0.35">
      <c r="A3" s="102" t="s">
        <v>100</v>
      </c>
    </row>
    <row r="4" spans="1:8" x14ac:dyDescent="0.35">
      <c r="A4" s="4" t="s">
        <v>0</v>
      </c>
    </row>
    <row r="5" spans="1:8" x14ac:dyDescent="0.35">
      <c r="A5" s="4" t="s">
        <v>22</v>
      </c>
    </row>
    <row r="6" spans="1:8" s="10" customFormat="1" ht="20" x14ac:dyDescent="0.4">
      <c r="A6" s="4"/>
      <c r="B6" s="5"/>
      <c r="C6" s="8"/>
      <c r="D6" s="8"/>
      <c r="E6" s="9"/>
      <c r="F6" s="8"/>
    </row>
    <row r="7" spans="1:8" x14ac:dyDescent="0.35">
      <c r="B7" s="7"/>
    </row>
    <row r="8" spans="1:8" s="12" customFormat="1" ht="18" x14ac:dyDescent="0.4">
      <c r="A8" s="11" t="s">
        <v>1</v>
      </c>
      <c r="D8" s="13"/>
      <c r="E8" s="14"/>
      <c r="F8" s="13"/>
    </row>
    <row r="9" spans="1:8" x14ac:dyDescent="0.35">
      <c r="B9" s="15"/>
    </row>
    <row r="10" spans="1:8" ht="18.5" x14ac:dyDescent="0.35">
      <c r="A10" s="5" t="s">
        <v>63</v>
      </c>
      <c r="C10" s="16" t="s">
        <v>93</v>
      </c>
    </row>
    <row r="11" spans="1:8" x14ac:dyDescent="0.35">
      <c r="B11" s="17" t="s">
        <v>2</v>
      </c>
      <c r="C11" s="6" t="s">
        <v>92</v>
      </c>
    </row>
    <row r="12" spans="1:8" x14ac:dyDescent="0.35">
      <c r="B12" s="23"/>
      <c r="C12" s="24"/>
      <c r="G12" s="18"/>
      <c r="H12" s="18"/>
    </row>
    <row r="14" spans="1:8" x14ac:dyDescent="0.35">
      <c r="A14" s="5" t="s">
        <v>82</v>
      </c>
      <c r="C14" s="16"/>
    </row>
    <row r="15" spans="1:8" ht="18.5" x14ac:dyDescent="0.35">
      <c r="A15" s="3"/>
      <c r="B15" s="17" t="s">
        <v>2</v>
      </c>
      <c r="C15" s="6" t="s">
        <v>94</v>
      </c>
    </row>
    <row r="16" spans="1:8" x14ac:dyDescent="0.35">
      <c r="A16" s="5">
        <v>1</v>
      </c>
      <c r="B16" s="23"/>
      <c r="C16" s="24"/>
      <c r="G16" s="18"/>
      <c r="H16" s="18"/>
    </row>
    <row r="17" spans="1:8" x14ac:dyDescent="0.35">
      <c r="A17" s="5">
        <v>2</v>
      </c>
      <c r="B17" s="23"/>
      <c r="C17" s="24"/>
      <c r="G17" s="18"/>
      <c r="H17" s="18"/>
    </row>
    <row r="18" spans="1:8" x14ac:dyDescent="0.35">
      <c r="A18" s="5">
        <v>3</v>
      </c>
      <c r="B18" s="23"/>
      <c r="C18" s="24"/>
      <c r="G18" s="18"/>
      <c r="H18" s="18"/>
    </row>
    <row r="19" spans="1:8" x14ac:dyDescent="0.35">
      <c r="A19" s="5">
        <v>4</v>
      </c>
      <c r="B19" s="23"/>
      <c r="C19" s="24"/>
      <c r="G19" s="18"/>
      <c r="H19" s="18"/>
    </row>
    <row r="20" spans="1:8" x14ac:dyDescent="0.35">
      <c r="A20" s="5">
        <v>5</v>
      </c>
      <c r="B20" s="23"/>
      <c r="C20" s="24"/>
      <c r="G20" s="18"/>
      <c r="H20" s="18"/>
    </row>
    <row r="21" spans="1:8" x14ac:dyDescent="0.35">
      <c r="A21" s="5">
        <v>6</v>
      </c>
      <c r="B21" s="23"/>
      <c r="C21" s="24"/>
      <c r="G21" s="18"/>
      <c r="H21" s="18"/>
    </row>
    <row r="22" spans="1:8" x14ac:dyDescent="0.35">
      <c r="A22" s="5">
        <v>7</v>
      </c>
      <c r="B22" s="23"/>
      <c r="C22" s="24"/>
      <c r="G22" s="18"/>
      <c r="H22" s="18"/>
    </row>
    <row r="23" spans="1:8" x14ac:dyDescent="0.35">
      <c r="A23" s="5">
        <v>8</v>
      </c>
      <c r="B23" s="23"/>
      <c r="C23" s="24"/>
      <c r="G23" s="18"/>
      <c r="H23" s="18"/>
    </row>
    <row r="24" spans="1:8" x14ac:dyDescent="0.35">
      <c r="A24" s="5">
        <v>9</v>
      </c>
      <c r="B24" s="23"/>
      <c r="C24" s="24"/>
      <c r="G24" s="18"/>
      <c r="H24" s="18"/>
    </row>
    <row r="25" spans="1:8" x14ac:dyDescent="0.35">
      <c r="A25" s="5">
        <v>10</v>
      </c>
      <c r="B25" s="23"/>
      <c r="C25" s="24"/>
      <c r="G25" s="18"/>
      <c r="H25" s="18"/>
    </row>
    <row r="27" spans="1:8" x14ac:dyDescent="0.35">
      <c r="A27" s="5" t="s">
        <v>69</v>
      </c>
      <c r="B27" s="23"/>
    </row>
    <row r="28" spans="1:8" x14ac:dyDescent="0.35">
      <c r="A28" s="17" t="s">
        <v>3</v>
      </c>
    </row>
    <row r="29" spans="1:8" x14ac:dyDescent="0.35">
      <c r="A29" s="5" t="s">
        <v>4</v>
      </c>
      <c r="B29" s="25"/>
    </row>
    <row r="30" spans="1:8" x14ac:dyDescent="0.35">
      <c r="A30" s="5" t="s">
        <v>5</v>
      </c>
      <c r="B30" s="25"/>
    </row>
    <row r="32" spans="1:8" x14ac:dyDescent="0.35">
      <c r="A32" s="17" t="s">
        <v>90</v>
      </c>
    </row>
    <row r="33" spans="1:2" x14ac:dyDescent="0.35">
      <c r="A33" s="5" t="s">
        <v>6</v>
      </c>
      <c r="B33" s="26"/>
    </row>
    <row r="35" spans="1:2" x14ac:dyDescent="0.35">
      <c r="A35" s="3"/>
    </row>
    <row r="36" spans="1:2" x14ac:dyDescent="0.35">
      <c r="A36" s="3"/>
    </row>
    <row r="37" spans="1:2" x14ac:dyDescent="0.35">
      <c r="A37" s="3"/>
    </row>
    <row r="38" spans="1:2" x14ac:dyDescent="0.35">
      <c r="A38" s="19" t="s">
        <v>83</v>
      </c>
      <c r="B38" s="20">
        <f>code</f>
        <v>0</v>
      </c>
    </row>
    <row r="40" spans="1:2" ht="18.5" x14ac:dyDescent="0.35">
      <c r="B40" s="5" t="s">
        <v>95</v>
      </c>
    </row>
    <row r="41" spans="1:2" ht="158" x14ac:dyDescent="0.35">
      <c r="B41" s="21" t="s">
        <v>97</v>
      </c>
    </row>
    <row r="42" spans="1:2" x14ac:dyDescent="0.35">
      <c r="B42" s="22" t="s">
        <v>96</v>
      </c>
    </row>
  </sheetData>
  <sheetProtection sheet="1" selectLockedCells="1"/>
  <phoneticPr fontId="0" type="noConversion"/>
  <dataValidations count="3">
    <dataValidation type="list" allowBlank="1" showInputMessage="1" showErrorMessage="1" sqref="C16:C25" xr:uid="{00000000-0002-0000-0200-000000000000}">
      <formula1>"MKB,OO met niet-economische activiteiten,OO met economische activiteiten,Geen MKB of OO"</formula1>
    </dataValidation>
    <dataValidation type="date" operator="greaterThan" allowBlank="1" showInputMessage="1" showErrorMessage="1" sqref="B29:B30" xr:uid="{00000000-0002-0000-0200-000001000000}">
      <formula1>39313</formula1>
    </dataValidation>
    <dataValidation type="list" showInputMessage="1" showErrorMessage="1" sqref="C12" xr:uid="{00000000-0002-0000-0200-000002000000}">
      <formula1>"MKB,Geen MKB"</formula1>
    </dataValidation>
  </dataValidations>
  <hyperlinks>
    <hyperlink ref="B42" r:id="rId1" display="Deze regeling is na te lezen " xr:uid="{A8F34349-1F68-4BDE-ADF4-FCB00C58AB1A}"/>
  </hyperlinks>
  <printOptions horizontalCentered="1"/>
  <pageMargins left="0.78740157480314965" right="0.78740157480314965" top="0.98425196850393704" bottom="0.98425196850393704" header="0.51181102362204722" footer="0.51181102362204722"/>
  <pageSetup paperSize="9" scale="83"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4">
    <pageSetUpPr fitToPage="1"/>
  </sheetPr>
  <dimension ref="A1:O88"/>
  <sheetViews>
    <sheetView zoomScale="75" zoomScaleNormal="75" workbookViewId="0">
      <pane ySplit="4" topLeftCell="A47" activePane="bottomLeft" state="frozen"/>
      <selection activeCell="A61" sqref="A61:IV61"/>
      <selection pane="bottomLeft" activeCell="J82" sqref="J82"/>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7</v>
      </c>
      <c r="D1" s="30" t="s">
        <v>83</v>
      </c>
      <c r="E1" s="31">
        <f>code</f>
        <v>0</v>
      </c>
      <c r="J1" s="32"/>
    </row>
    <row r="2" spans="1:10" ht="15.65" customHeight="1" x14ac:dyDescent="0.3">
      <c r="C2" s="34">
        <f>naam_pv</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4"/>
      <c r="H21" s="57">
        <f>E21*G21</f>
        <v>0</v>
      </c>
      <c r="J21" s="58">
        <f>H21</f>
        <v>0</v>
      </c>
    </row>
    <row r="22" spans="1:10" ht="15.65" customHeight="1" x14ac:dyDescent="0.3">
      <c r="C22" s="51"/>
      <c r="D22" s="53"/>
      <c r="E22" s="41">
        <v>60</v>
      </c>
      <c r="G22" s="54"/>
      <c r="H22" s="57">
        <f>E22*G22</f>
        <v>0</v>
      </c>
      <c r="J22" s="58">
        <f>H22</f>
        <v>0</v>
      </c>
    </row>
    <row r="23" spans="1:10" ht="15.65" customHeight="1" x14ac:dyDescent="0.3">
      <c r="C23" s="51"/>
      <c r="D23" s="53"/>
      <c r="E23" s="41">
        <v>60</v>
      </c>
      <c r="G23" s="54"/>
      <c r="H23" s="57">
        <f>E23*G23</f>
        <v>0</v>
      </c>
      <c r="J23" s="58">
        <f>H23</f>
        <v>0</v>
      </c>
    </row>
    <row r="24" spans="1:10" ht="15.65" customHeight="1" x14ac:dyDescent="0.3">
      <c r="C24" s="51"/>
      <c r="D24" s="53"/>
      <c r="E24" s="41">
        <v>60</v>
      </c>
      <c r="G24" s="54"/>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IF(kostenmethode_pv="loonkosten plus vaste-opslag-systematiek",SUM(H8:H16)*0.5,0)</f>
        <v>0</v>
      </c>
      <c r="J27" s="58">
        <f>IF(kostenmethode_pv="loonkosten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63">
        <f t="shared" ref="J49:J57" si="3">H49</f>
        <v>0</v>
      </c>
    </row>
    <row r="50" spans="1:10" ht="15.65" customHeight="1" x14ac:dyDescent="0.3">
      <c r="A50" s="38"/>
      <c r="B50" s="38"/>
      <c r="C50" s="51"/>
      <c r="D50" s="38"/>
      <c r="E50" s="52"/>
      <c r="G50" s="51"/>
      <c r="H50" s="57">
        <f t="shared" ref="H50:H56" si="4">E50*G50</f>
        <v>0</v>
      </c>
      <c r="J50" s="63">
        <f t="shared" si="3"/>
        <v>0</v>
      </c>
    </row>
    <row r="51" spans="1:10" ht="15.65" customHeight="1" x14ac:dyDescent="0.3">
      <c r="A51" s="38"/>
      <c r="B51" s="38"/>
      <c r="C51" s="51"/>
      <c r="D51" s="38"/>
      <c r="E51" s="52"/>
      <c r="G51" s="51"/>
      <c r="H51" s="57">
        <f t="shared" si="4"/>
        <v>0</v>
      </c>
      <c r="J51" s="63">
        <f t="shared" si="3"/>
        <v>0</v>
      </c>
    </row>
    <row r="52" spans="1:10" ht="15.65" customHeight="1" x14ac:dyDescent="0.3">
      <c r="A52" s="38"/>
      <c r="B52" s="38"/>
      <c r="C52" s="51"/>
      <c r="D52" s="38"/>
      <c r="E52" s="52"/>
      <c r="G52" s="51"/>
      <c r="H52" s="57">
        <f t="shared" si="4"/>
        <v>0</v>
      </c>
      <c r="J52" s="63">
        <f t="shared" si="3"/>
        <v>0</v>
      </c>
    </row>
    <row r="53" spans="1:10" ht="15.65" customHeight="1" x14ac:dyDescent="0.3">
      <c r="A53" s="38"/>
      <c r="B53" s="38"/>
      <c r="C53" s="51"/>
      <c r="D53" s="38"/>
      <c r="E53" s="52"/>
      <c r="G53" s="51"/>
      <c r="H53" s="57">
        <f t="shared" si="4"/>
        <v>0</v>
      </c>
      <c r="J53" s="63">
        <f t="shared" si="3"/>
        <v>0</v>
      </c>
    </row>
    <row r="54" spans="1:10" ht="15.65" customHeight="1" x14ac:dyDescent="0.3">
      <c r="A54" s="38"/>
      <c r="B54" s="38"/>
      <c r="C54" s="51"/>
      <c r="D54" s="38"/>
      <c r="E54" s="52"/>
      <c r="G54" s="51"/>
      <c r="H54" s="57">
        <f t="shared" si="4"/>
        <v>0</v>
      </c>
      <c r="J54" s="63">
        <f t="shared" si="3"/>
        <v>0</v>
      </c>
    </row>
    <row r="55" spans="1:10" ht="15.65" customHeight="1" x14ac:dyDescent="0.3">
      <c r="C55" s="51"/>
      <c r="E55" s="52"/>
      <c r="G55" s="51"/>
      <c r="H55" s="57">
        <f t="shared" si="4"/>
        <v>0</v>
      </c>
      <c r="J55" s="63">
        <f t="shared" si="3"/>
        <v>0</v>
      </c>
    </row>
    <row r="56" spans="1:10" ht="15.65" customHeight="1" x14ac:dyDescent="0.3">
      <c r="C56" s="51"/>
      <c r="E56" s="52"/>
      <c r="G56" s="51"/>
      <c r="H56" s="59">
        <f t="shared" si="4"/>
        <v>0</v>
      </c>
      <c r="J56" s="66">
        <f t="shared" si="3"/>
        <v>0</v>
      </c>
    </row>
    <row r="57" spans="1:10" ht="15.65" customHeight="1" x14ac:dyDescent="0.3">
      <c r="D57" s="42"/>
      <c r="F57" s="36" t="s">
        <v>36</v>
      </c>
      <c r="H57" s="60">
        <f>SUM(H49:H56)</f>
        <v>0</v>
      </c>
      <c r="J57" s="65">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f>IF(penvoerder="","Let op!",H75*0.4)</f>
        <v>Let op!</v>
      </c>
      <c r="J77" s="58" t="str">
        <f>H77</f>
        <v>Let op!</v>
      </c>
      <c r="K77" s="48" t="s">
        <v>59</v>
      </c>
      <c r="M77" s="28" t="str">
        <f>IF(penvoerder="","Selecteer organisatietype in tabblad 'deelnemers'","")</f>
        <v>Selecteer organisatietype in tabblad 'deelnemers'</v>
      </c>
    </row>
    <row r="78" spans="1:15" ht="15.65" customHeight="1" x14ac:dyDescent="0.3">
      <c r="A78" s="34"/>
      <c r="B78" s="34"/>
      <c r="H78" s="49" t="s">
        <v>66</v>
      </c>
      <c r="J78" s="58">
        <f>IF(penvoerder="MKB",J75*10%,0)</f>
        <v>0</v>
      </c>
    </row>
    <row r="79" spans="1:15" ht="15.65" customHeight="1" x14ac:dyDescent="0.3">
      <c r="A79" s="34"/>
      <c r="B79" s="34"/>
      <c r="H79" s="49"/>
      <c r="J79" s="38"/>
    </row>
    <row r="80" spans="1:15" ht="15.65" customHeight="1" x14ac:dyDescent="0.3">
      <c r="A80" s="34"/>
      <c r="B80" s="34"/>
      <c r="D80" s="42"/>
      <c r="H80" s="47" t="s">
        <v>49</v>
      </c>
      <c r="J80" s="64">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row>
  </sheetData>
  <sheetProtection sheet="1" selectLockedCells="1"/>
  <mergeCells count="2">
    <mergeCell ref="D17:E17"/>
    <mergeCell ref="G3:H4"/>
  </mergeCells>
  <phoneticPr fontId="0" type="noConversion"/>
  <dataValidations count="1">
    <dataValidation type="list" showInputMessage="1" showErrorMessage="1" sqref="D17" xr:uid="{00000000-0002-0000-0300-000000000000}">
      <formula1>"integrale kostensystematiek,loonkosten plus vaste-opslag-systematiek,vaste-uurtarief-systematiek"</formula1>
    </dataValidation>
  </dataValidations>
  <pageMargins left="0.78740157480314965" right="0.78740157480314965" top="0.78740157480314965" bottom="0.98425196850393704" header="0.51181102362204722" footer="0.51181102362204722"/>
  <pageSetup paperSize="9" scale="45" orientation="portrait" r:id="rId1"/>
  <headerFooter alignWithMargins="0"/>
  <ignoredErrors>
    <ignoredError sqref="K75 K77 K8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5">
    <pageSetUpPr fitToPage="1"/>
  </sheetPr>
  <dimension ref="A1:O89"/>
  <sheetViews>
    <sheetView zoomScale="75" zoomScaleNormal="75" workbookViewId="0">
      <pane ySplit="4" topLeftCell="A47" activePane="bottomLeft" state="frozen"/>
      <selection activeCell="O62" sqref="O62"/>
      <selection pane="bottomLeft" activeCell="J82" sqref="J82"/>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62</v>
      </c>
      <c r="D1" s="30" t="s">
        <v>83</v>
      </c>
      <c r="E1" s="31">
        <f>code</f>
        <v>0</v>
      </c>
      <c r="J1" s="32"/>
    </row>
    <row r="2" spans="1:10" ht="15.65" customHeight="1" x14ac:dyDescent="0.3">
      <c r="C2" s="34">
        <f>naam1</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IF(kostenmethode_1="loonkosten plus vaste-opslag-systematiek",SUM(H8:H16)*0.5,0)</f>
        <v>0</v>
      </c>
      <c r="J27" s="58">
        <f>IF(kostenmethode_1="loonkosten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IF(deelnemer1="","Let op!",H75*_xlfn.IFS(deelnemer1="MKB",0.4,deelnemer1="OO met niet-economische activiteiten",0.5,deelnemer1="OO met economische activiteiten",0.4,deelnemer1="Geen MKB of OO",0.4))</f>
        <v>Let op!</v>
      </c>
      <c r="J77" s="58" t="str">
        <f>H77</f>
        <v>Let op!</v>
      </c>
      <c r="K77" s="48" t="s">
        <v>59</v>
      </c>
      <c r="M77" s="28" t="str">
        <f>IF(deelnemer1="","Selecteer organisatietype in tabblad 'deelnemers'","")</f>
        <v>Selecteer organisatietype in tabblad 'deelnemers'</v>
      </c>
    </row>
    <row r="78" spans="1:15" ht="15.65" customHeight="1" x14ac:dyDescent="0.3">
      <c r="A78" s="34"/>
      <c r="B78" s="34"/>
      <c r="H78" s="49" t="s">
        <v>66</v>
      </c>
      <c r="J78" s="58" t="str" cm="1">
        <f t="array" ref="J78">IFERROR(_xlfn.IFS(deelnemer1="","",deelnemer1="MKB",J75*10%),"")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count="1">
    <dataValidation type="list" showInputMessage="1" showErrorMessage="1" sqref="D17" xr:uid="{00000000-0002-0000-0400-000000000000}">
      <formula1>"integrale kostensystematiek,loonkosten plus vaste-opslag-systematiek,vaste-uurtarief-systematiek"</formula1>
    </dataValidation>
  </dataValidations>
  <pageMargins left="0.75" right="0.75" top="1" bottom="1" header="0.5" footer="0.5"/>
  <pageSetup paperSize="9" scale="42" orientation="portrait" r:id="rId1"/>
  <headerFooter alignWithMargins="0"/>
  <ignoredErrors>
    <ignoredError sqref="K75 K77 K8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Blad17">
    <pageSetUpPr fitToPage="1"/>
  </sheetPr>
  <dimension ref="A1:O89"/>
  <sheetViews>
    <sheetView zoomScale="75" zoomScaleNormal="100" workbookViewId="0">
      <pane ySplit="4" topLeftCell="A34" activePane="bottomLeft" state="frozen"/>
      <selection activeCell="O62" sqref="O62"/>
      <selection pane="bottomLeft" activeCell="J82" sqref="J82"/>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73</v>
      </c>
      <c r="D1" s="30" t="s">
        <v>83</v>
      </c>
      <c r="E1" s="31">
        <f>code</f>
        <v>0</v>
      </c>
      <c r="J1" s="32"/>
    </row>
    <row r="2" spans="1:10" ht="15.65" customHeight="1" x14ac:dyDescent="0.3">
      <c r="C2" s="34">
        <f>naam2</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IF(kostenmethode_2="loonkosten plus vaste-opslag-systematiek",SUM(H8:H16)*0.5,0)</f>
        <v>0</v>
      </c>
      <c r="J27" s="58">
        <f>IF(kostenmethode_2="loonkosten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IF(deelnemer2="","Let op!",H75*_xlfn.IFS(deelnemer2="MKB",0.4,deelnemer2="OO met niet-economische activiteiten",0.5,deelnemer2="OO met economische activiteiten",0.4,deelnemer2="Geen MKB of OO",0.4))</f>
        <v>Let op!</v>
      </c>
      <c r="J77" s="58" t="str">
        <f>H77</f>
        <v>Let op!</v>
      </c>
      <c r="K77" s="48" t="s">
        <v>59</v>
      </c>
      <c r="M77" s="28" t="str">
        <f>IF(deelnemer2="","Selecteer organisatietype in tabblad 'deelnemers'","")</f>
        <v>Selecteer organisatietype in tabblad 'deelnemers'</v>
      </c>
    </row>
    <row r="78" spans="1:15" ht="15.65" customHeight="1" x14ac:dyDescent="0.3">
      <c r="A78" s="34"/>
      <c r="B78" s="34"/>
      <c r="H78" s="49" t="s">
        <v>66</v>
      </c>
      <c r="J78" s="58" t="str" cm="1">
        <f t="array" ref="J78">IFERROR(_xlfn.IFS(deelnemer2="","",deelnemer2="MKB",J75*10%),"")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count="1">
    <dataValidation type="list" showInputMessage="1" showErrorMessage="1" sqref="D17" xr:uid="{927093A8-779D-4B34-BF3A-4D51997D9275}">
      <formula1>"integrale kostensystematiek,loonkosten plus vaste-opslag-systematiek,vaste-uurtarief-systematiek"</formula1>
    </dataValidation>
  </dataValidations>
  <pageMargins left="0.75" right="0.75" top="1" bottom="1" header="0.5" footer="0.5"/>
  <pageSetup paperSize="9" scale="46"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Blad18">
    <pageSetUpPr fitToPage="1"/>
  </sheetPr>
  <dimension ref="A1:O89"/>
  <sheetViews>
    <sheetView zoomScale="75" zoomScaleNormal="100" workbookViewId="0">
      <pane ySplit="4" topLeftCell="A28" activePane="bottomLeft" state="frozen"/>
      <selection activeCell="O62" sqref="O62"/>
      <selection pane="bottomLeft" activeCell="J82" sqref="J82"/>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74</v>
      </c>
      <c r="D1" s="30" t="s">
        <v>83</v>
      </c>
      <c r="E1" s="31">
        <f>code</f>
        <v>0</v>
      </c>
      <c r="J1" s="32"/>
    </row>
    <row r="2" spans="1:10" ht="15.65" customHeight="1" x14ac:dyDescent="0.3">
      <c r="C2" s="34">
        <f>naam3</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IF(kostenmethode_3="loonkosten plus vaste-opslag-systematiek",SUM(H8:H16)*0.5,0)</f>
        <v>0</v>
      </c>
      <c r="J27" s="58">
        <f>IF(kostenmethode_3="loonkosten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IF(deelnemer3="","Let op!",H75*_xlfn.IFS(deelnemer3="MKB",0.4,deelnemer3="OO met niet-economische activiteiten",0.5,deelnemer3="OO met economische activiteiten",0.4,deelnemer3="Geen MKB of OO",0.4))</f>
        <v>Let op!</v>
      </c>
      <c r="J77" s="58" t="str">
        <f>H77</f>
        <v>Let op!</v>
      </c>
      <c r="K77" s="48" t="s">
        <v>59</v>
      </c>
      <c r="M77" s="28" t="str">
        <f>IF(deelnemer3="","Selecteer organisatietype in tabblad 'deelnemers'","")</f>
        <v>Selecteer organisatietype in tabblad 'deelnemers'</v>
      </c>
    </row>
    <row r="78" spans="1:15" ht="15.65" customHeight="1" x14ac:dyDescent="0.3">
      <c r="A78" s="34"/>
      <c r="B78" s="34"/>
      <c r="H78" s="49" t="s">
        <v>66</v>
      </c>
      <c r="J78" s="58" t="str" cm="1">
        <f t="array" ref="J78">IFERROR(_xlfn.IFS(deelnemer3="","",deelnemer3="MKB",J75*10%),"")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count="1">
    <dataValidation type="list" showInputMessage="1" showErrorMessage="1" sqref="D17" xr:uid="{1726A056-E5D2-4C22-B435-1DBAD5ADBA99}">
      <formula1>"integrale kostensystematiek,loonkosten plus vaste-opslag-systematiek,vaste-uurtarief-systematiek"</formula1>
    </dataValidation>
  </dataValidations>
  <pageMargins left="0.75" right="0.75" top="1" bottom="1" header="0.5" footer="0.5"/>
  <pageSetup paperSize="9" scale="46"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Blad19">
    <pageSetUpPr fitToPage="1"/>
  </sheetPr>
  <dimension ref="A1:O89"/>
  <sheetViews>
    <sheetView zoomScale="75" zoomScaleNormal="100" workbookViewId="0">
      <pane ySplit="4" topLeftCell="A37" activePane="bottomLeft" state="frozen"/>
      <selection activeCell="O62" sqref="O62"/>
      <selection pane="bottomLeft" activeCell="J82" sqref="J82"/>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75</v>
      </c>
      <c r="D1" s="30" t="s">
        <v>83</v>
      </c>
      <c r="E1" s="31">
        <f>code</f>
        <v>0</v>
      </c>
      <c r="J1" s="32"/>
    </row>
    <row r="2" spans="1:10" ht="15.65" customHeight="1" x14ac:dyDescent="0.3">
      <c r="C2" s="34">
        <f>naam4</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IF(kostenmethode_4="loonkosten plus vaste-opslag-systematiek",SUM(H8:H16)*0.5,0)</f>
        <v>0</v>
      </c>
      <c r="J27" s="58">
        <f>IF(kostenmethode_4="loonkosten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IF(deelnemer4="","Let op!",H75*_xlfn.IFS(deelnemer4="MKB",0.4,deelnemer4="OO met niet-economische activiteiten",0.5,deelnemer4="OO met economische activiteiten",0.4,deelnemer4="Geen MKB of OO",0.4))</f>
        <v>Let op!</v>
      </c>
      <c r="J77" s="58" t="str">
        <f>H77</f>
        <v>Let op!</v>
      </c>
      <c r="K77" s="48" t="s">
        <v>59</v>
      </c>
      <c r="M77" s="28" t="str">
        <f>IF(deelnemer4="","Selecteer organisatietype in tabblad 'deelnemers'","")</f>
        <v>Selecteer organisatietype in tabblad 'deelnemers'</v>
      </c>
    </row>
    <row r="78" spans="1:15" ht="15.65" customHeight="1" x14ac:dyDescent="0.3">
      <c r="A78" s="34"/>
      <c r="B78" s="34"/>
      <c r="H78" s="49" t="s">
        <v>66</v>
      </c>
      <c r="J78" s="58" t="str" cm="1">
        <f t="array" ref="J78">IFERROR(_xlfn.IFS(deelnemer4="","",deelnemer4="MKB",J75*10%),"")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count="1">
    <dataValidation type="list" showInputMessage="1" showErrorMessage="1" sqref="D17" xr:uid="{FEC8D515-D686-4CA1-8824-B6E1C5111863}">
      <formula1>"integrale kostensystematiek,loonkosten plus vaste-opslag-systematiek,vaste-uurtarief-systematiek"</formula1>
    </dataValidation>
  </dataValidations>
  <pageMargins left="0.75" right="0.75" top="1" bottom="1" header="0.5" footer="0.5"/>
  <pageSetup paperSize="9" scale="46"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Blad20">
    <pageSetUpPr fitToPage="1"/>
  </sheetPr>
  <dimension ref="A1:O89"/>
  <sheetViews>
    <sheetView zoomScale="75" zoomScaleNormal="100" workbookViewId="0">
      <pane ySplit="4" topLeftCell="A5" activePane="bottomLeft" state="frozen"/>
      <selection activeCell="O62" sqref="O62"/>
      <selection pane="bottomLeft" activeCell="C63" sqref="C63"/>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76</v>
      </c>
      <c r="D1" s="30" t="s">
        <v>83</v>
      </c>
      <c r="E1" s="31">
        <f>code</f>
        <v>0</v>
      </c>
      <c r="J1" s="32"/>
    </row>
    <row r="2" spans="1:10" ht="15.65" customHeight="1" x14ac:dyDescent="0.3">
      <c r="C2" s="34">
        <f>naam5</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IF(kostenmethode_5="loonkosten plus vaste-opslag-systematiek",SUM(H8:H16)*0.5,0)</f>
        <v>0</v>
      </c>
      <c r="J27" s="58">
        <f>IF(kostenmethode_5="loonkosten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IF(deelnemer5="","Let op!",H75*_xlfn.IFS(deelnemer5="MKB",0.4,deelnemer5="OO met niet-economische activiteiten",0.5,deelnemer5="OO met economische activiteiten",0.4,deelnemer5="Geen MKB of OO",0.4))</f>
        <v>Let op!</v>
      </c>
      <c r="J77" s="58" t="str">
        <f>H77</f>
        <v>Let op!</v>
      </c>
      <c r="K77" s="48" t="s">
        <v>59</v>
      </c>
      <c r="M77" s="28" t="str">
        <f>IF(deelnemer5="","Selecteer organisatietype in tabblad 'deelnemers'","")</f>
        <v>Selecteer organisatietype in tabblad 'deelnemers'</v>
      </c>
    </row>
    <row r="78" spans="1:15" ht="15.65" customHeight="1" x14ac:dyDescent="0.3">
      <c r="A78" s="34"/>
      <c r="B78" s="34"/>
      <c r="H78" s="49" t="s">
        <v>66</v>
      </c>
      <c r="J78" s="58" t="str" cm="1">
        <f t="array" ref="J78">IFERROR(_xlfn.IFS(deelnemer5="","",deelnemer5="MKB",J75*10%),"")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count="1">
    <dataValidation type="list" showInputMessage="1" showErrorMessage="1" sqref="D17" xr:uid="{71DC9CF3-A780-4EA1-9510-C0993E469C01}">
      <formula1>"integrale kostensystematiek,loonkosten plus vaste-opslag-systematiek,vaste-uurtarief-systematiek"</formula1>
    </dataValidation>
  </dataValidations>
  <pageMargins left="0.75" right="0.75" top="1" bottom="1" header="0.5" footer="0.5"/>
  <pageSetup paperSize="9" scale="46"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Blad21">
    <pageSetUpPr fitToPage="1"/>
  </sheetPr>
  <dimension ref="A1:O89"/>
  <sheetViews>
    <sheetView zoomScale="75" zoomScaleNormal="100" workbookViewId="0">
      <pane ySplit="4" topLeftCell="A5" activePane="bottomLeft" state="frozen"/>
      <selection activeCell="O62" sqref="O62"/>
      <selection pane="bottomLeft" activeCell="C63" sqref="C63"/>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77</v>
      </c>
      <c r="D1" s="30" t="s">
        <v>83</v>
      </c>
      <c r="E1" s="31">
        <f>code</f>
        <v>0</v>
      </c>
      <c r="J1" s="32"/>
    </row>
    <row r="2" spans="1:10" ht="15.65" customHeight="1" x14ac:dyDescent="0.3">
      <c r="C2" s="34">
        <f>naam6</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IF(kostenmethode_6="loonkosten plus vaste-opslag-systematiek",SUM(H8:H16)*0.5,0)</f>
        <v>0</v>
      </c>
      <c r="J27" s="58">
        <f>IF(kostenmethode_6="loonkosten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IF(deelnemer6="","Let op!",H75*_xlfn.IFS(deelnemer6="MKB",0.4,deelnemer6="OO met niet-economische activiteiten",0.5,deelnemer6="OO met economische activiteiten",0.4,deelnemer6="Geen MKB of OO",0.4))</f>
        <v>Let op!</v>
      </c>
      <c r="J77" s="58" t="str">
        <f>H77</f>
        <v>Let op!</v>
      </c>
      <c r="K77" s="48" t="s">
        <v>59</v>
      </c>
      <c r="M77" s="28" t="str">
        <f>IF(deelnemer6="","Selecteer organisatietype in tabblad 'deelnemers'","")</f>
        <v>Selecteer organisatietype in tabblad 'deelnemers'</v>
      </c>
    </row>
    <row r="78" spans="1:15" ht="15.65" customHeight="1" x14ac:dyDescent="0.3">
      <c r="A78" s="34"/>
      <c r="B78" s="34"/>
      <c r="H78" s="49" t="s">
        <v>66</v>
      </c>
      <c r="J78" s="58" t="str" cm="1">
        <f t="array" ref="J78">IFERROR(_xlfn.IFS(deelnemer6="","",deelnemer6="MKB",J75*10%),"")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count="1">
    <dataValidation type="list" showInputMessage="1" showErrorMessage="1" sqref="D17" xr:uid="{4F7175D4-A1BB-4549-AECF-E9172B0D5E7F}">
      <formula1>"integrale kostensystematiek,loonkosten plus vaste-opslag-systematiek,vaste-uurtarief-systematiek"</formula1>
    </dataValidation>
  </dataValidations>
  <pageMargins left="0.75" right="0.75" top="1" bottom="1" header="0.5" footer="0.5"/>
  <pageSetup paperSize="9" scale="46"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Blad22">
    <pageSetUpPr fitToPage="1"/>
  </sheetPr>
  <dimension ref="A1:O89"/>
  <sheetViews>
    <sheetView zoomScale="75" zoomScaleNormal="100" workbookViewId="0">
      <pane ySplit="4" topLeftCell="A5" activePane="bottomLeft" state="frozen"/>
      <selection activeCell="O62" sqref="O62"/>
      <selection pane="bottomLeft" activeCell="C63" sqref="C63"/>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78</v>
      </c>
      <c r="D1" s="30" t="s">
        <v>83</v>
      </c>
      <c r="E1" s="31">
        <f>code</f>
        <v>0</v>
      </c>
      <c r="J1" s="32"/>
    </row>
    <row r="2" spans="1:10" ht="15.65" customHeight="1" x14ac:dyDescent="0.3">
      <c r="C2" s="34">
        <f>naam7</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IF(kostenmethode_7="loonkosten plus vaste-opslag-systematiek",SUM(H8:H16)*0.5,0)</f>
        <v>0</v>
      </c>
      <c r="J27" s="58">
        <f>IF(kostenmethode_7="loonkosten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IF(deelnemer7="","Let op!",H75*_xlfn.IFS(deelnemer7="MKB",0.4,deelnemer7="OO met niet-economische activiteiten",0.5,deelnemer7="OO met economische activiteiten",0.4,deelnemer7="Geen MKB of OO",0.4))</f>
        <v>Let op!</v>
      </c>
      <c r="J77" s="58" t="str">
        <f>H77</f>
        <v>Let op!</v>
      </c>
      <c r="K77" s="48" t="s">
        <v>59</v>
      </c>
      <c r="M77" s="28" t="str">
        <f>IF(deelnemer7="","Selecteer organisatietype in tabblad 'deelnemers'","")</f>
        <v>Selecteer organisatietype in tabblad 'deelnemers'</v>
      </c>
    </row>
    <row r="78" spans="1:15" ht="15.65" customHeight="1" x14ac:dyDescent="0.3">
      <c r="A78" s="34"/>
      <c r="B78" s="34"/>
      <c r="H78" s="49" t="s">
        <v>66</v>
      </c>
      <c r="J78" s="58" t="str" cm="1">
        <f t="array" ref="J78">IFERROR(_xlfn.IFS(deelnemer7="","",deelnemer7="MKB",J75*10%),"")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disablePrompts="1" count="1">
    <dataValidation type="list" showInputMessage="1" showErrorMessage="1" sqref="D17" xr:uid="{BE80B6FB-D3F2-4684-B603-7D6922FF76EF}">
      <formula1>"integrale kostensystematiek,loonkosten plus vaste-opslag-systematiek,vaste-uurtarief-systematiek"</formula1>
    </dataValidation>
  </dataValidations>
  <pageMargins left="0.75" right="0.75" top="1" bottom="1" header="0.5" footer="0.5"/>
  <pageSetup paperSize="9" scale="46"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Blad23">
    <pageSetUpPr fitToPage="1"/>
  </sheetPr>
  <dimension ref="A1:O89"/>
  <sheetViews>
    <sheetView zoomScale="75" zoomScaleNormal="75" workbookViewId="0">
      <pane ySplit="4" topLeftCell="A5" activePane="bottomLeft" state="frozen"/>
      <selection activeCell="O62" sqref="O62"/>
      <selection pane="bottomLeft" activeCell="C63" sqref="C63"/>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79</v>
      </c>
      <c r="D1" s="30" t="s">
        <v>83</v>
      </c>
      <c r="E1" s="31">
        <f>code</f>
        <v>0</v>
      </c>
      <c r="J1" s="32"/>
    </row>
    <row r="2" spans="1:10" ht="15.65" customHeight="1" x14ac:dyDescent="0.3">
      <c r="C2" s="34">
        <f>naam8</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IF(kostenmethode_8="loonkosten plus vaste-opslag-systematiek",SUM(H8:H16)*0.5,0)</f>
        <v>0</v>
      </c>
      <c r="J27" s="58">
        <f>IF(kostenmethode_8="loonkosten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IF(deelnemer8="","Let op!",H75*_xlfn.IFS(deelnemer8="MKB",0.4,deelnemer8="OO met niet-economische activiteiten",0.5,deelnemer8="OO met economische activiteiten",0.4,deelnemer8="Geen MKB of OO",0.4))</f>
        <v>Let op!</v>
      </c>
      <c r="J77" s="58" t="str">
        <f>H77</f>
        <v>Let op!</v>
      </c>
      <c r="K77" s="48" t="s">
        <v>59</v>
      </c>
      <c r="M77" s="28" t="str">
        <f>IF(deelnemer8="","Selecteer organisatietype in tabblad 'deelnemers'","")</f>
        <v>Selecteer organisatietype in tabblad 'deelnemers'</v>
      </c>
    </row>
    <row r="78" spans="1:15" ht="15.65" customHeight="1" x14ac:dyDescent="0.3">
      <c r="A78" s="34"/>
      <c r="B78" s="34"/>
      <c r="H78" s="49" t="s">
        <v>66</v>
      </c>
      <c r="J78" s="58" t="str" cm="1">
        <f t="array" ref="J78">IFERROR(_xlfn.IFS(deelnemer8="","",deelnemer8="MKB",J75*10%),"")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count="1">
    <dataValidation type="list" showInputMessage="1" showErrorMessage="1" sqref="D17" xr:uid="{3A0E6F35-89CA-4184-9A1A-23E243506730}">
      <formula1>"integrale kostensystematiek,loonkosten plus vaste-opslag-systematiek,vaste-uurtarief-systematiek"</formula1>
    </dataValidation>
  </dataValidations>
  <pageMargins left="0.75" right="0.75" top="1" bottom="1" header="0.5" footer="0.5"/>
  <pageSetup paperSize="9" scale="3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Blad24">
    <pageSetUpPr fitToPage="1"/>
  </sheetPr>
  <dimension ref="A1:O89"/>
  <sheetViews>
    <sheetView zoomScale="75" zoomScaleNormal="100" workbookViewId="0">
      <pane ySplit="4" topLeftCell="A5" activePane="bottomLeft" state="frozen"/>
      <selection activeCell="J28" sqref="J28"/>
      <selection pane="bottomLeft" activeCell="C63" sqref="C63"/>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80</v>
      </c>
      <c r="D1" s="30" t="s">
        <v>83</v>
      </c>
      <c r="E1" s="31">
        <f>code</f>
        <v>0</v>
      </c>
      <c r="J1" s="32"/>
    </row>
    <row r="2" spans="1:10" ht="15.65" customHeight="1" x14ac:dyDescent="0.3">
      <c r="C2" s="34">
        <f>naam9</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IF(kostenmethode_9="loonkosten plus vaste-opslag-systematiek",SUM(H8:H16)*0.5,0)</f>
        <v>0</v>
      </c>
      <c r="J27" s="58">
        <f>IF(kostenmethode_9="loonkosten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IF(deelnemer9="","Let op!",H75*_xlfn.IFS(deelnemer9="MKB",0.4,deelnemer9="OO met niet-economische activiteiten",0.5,deelnemer9="OO met economische activiteiten",0.4,deelnemer9="Geen MKB of OO",0.4))</f>
        <v>Let op!</v>
      </c>
      <c r="J77" s="58" t="str">
        <f>H77</f>
        <v>Let op!</v>
      </c>
      <c r="K77" s="48" t="s">
        <v>59</v>
      </c>
      <c r="M77" s="28" t="str">
        <f>IF(deelnemer9="","Selecteer organisatietype in tabblad 'deelnemers'","")</f>
        <v>Selecteer organisatietype in tabblad 'deelnemers'</v>
      </c>
    </row>
    <row r="78" spans="1:15" ht="15.65" customHeight="1" x14ac:dyDescent="0.3">
      <c r="A78" s="34"/>
      <c r="B78" s="34"/>
      <c r="H78" s="49" t="s">
        <v>66</v>
      </c>
      <c r="J78" s="58" t="str" cm="1">
        <f t="array" ref="J78">IFERROR(_xlfn.IFS(deelnemer9="","",deelnemer9="MKB",J75*10%),"")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count="1">
    <dataValidation type="list" showInputMessage="1" showErrorMessage="1" sqref="D17" xr:uid="{2F6E0E37-B26A-4EFC-BEB1-0A4692035F5A}">
      <formula1>"integrale kostensystematiek,loonkosten plus vaste-opslag-systematiek,vaste-uurtarief-systematiek"</formula1>
    </dataValidation>
  </dataValidations>
  <pageMargins left="0.75" right="0.75" top="1" bottom="1" header="0.5" footer="0.5"/>
  <pageSetup paperSize="9" scale="46"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Blad25">
    <pageSetUpPr fitToPage="1"/>
  </sheetPr>
  <dimension ref="A1:O89"/>
  <sheetViews>
    <sheetView tabSelected="1" zoomScale="75" zoomScaleNormal="100" workbookViewId="0">
      <pane ySplit="4" topLeftCell="A25" activePane="bottomLeft" state="frozen"/>
      <selection activeCell="D17" sqref="D17:E17"/>
      <selection pane="bottomLeft" activeCell="J82" sqref="J82"/>
    </sheetView>
  </sheetViews>
  <sheetFormatPr defaultColWidth="10.83203125" defaultRowHeight="15.65" customHeight="1" x14ac:dyDescent="0.3"/>
  <cols>
    <col min="1" max="1" width="3.75" style="28" customWidth="1"/>
    <col min="2" max="2" width="2.58203125" style="28" customWidth="1"/>
    <col min="3" max="3" width="47" style="28" customWidth="1"/>
    <col min="4" max="4" width="22.58203125" style="28" customWidth="1"/>
    <col min="5" max="5" width="18.08203125" style="28" customWidth="1"/>
    <col min="6" max="6" width="11.25" style="28" customWidth="1"/>
    <col min="7" max="7" width="10.58203125" style="28" customWidth="1"/>
    <col min="8" max="8" width="15" style="28" customWidth="1"/>
    <col min="9" max="9" width="4" style="28" customWidth="1"/>
    <col min="10" max="10" width="18.83203125" style="34" customWidth="1"/>
    <col min="11" max="11" width="4.33203125" style="28" bestFit="1" customWidth="1"/>
    <col min="12" max="12" width="7.33203125" style="33" customWidth="1"/>
    <col min="13" max="16384" width="10.83203125" style="28"/>
  </cols>
  <sheetData>
    <row r="1" spans="1:10" ht="18" customHeight="1" x14ac:dyDescent="0.6">
      <c r="A1" s="27"/>
      <c r="C1" s="29" t="s">
        <v>81</v>
      </c>
      <c r="D1" s="30" t="s">
        <v>83</v>
      </c>
      <c r="E1" s="31">
        <f>code</f>
        <v>0</v>
      </c>
      <c r="J1" s="32"/>
    </row>
    <row r="2" spans="1:10" ht="15.65" customHeight="1" x14ac:dyDescent="0.3">
      <c r="C2" s="34">
        <f>naam10</f>
        <v>0</v>
      </c>
      <c r="D2" s="34"/>
    </row>
    <row r="3" spans="1:10" ht="15.65" customHeight="1" x14ac:dyDescent="0.3">
      <c r="C3" s="34"/>
      <c r="D3" s="34"/>
      <c r="G3" s="104" t="s">
        <v>89</v>
      </c>
      <c r="H3" s="104"/>
      <c r="I3" s="35"/>
      <c r="J3" s="36" t="s">
        <v>8</v>
      </c>
    </row>
    <row r="4" spans="1:10" ht="15.65" customHeight="1" thickBot="1" x14ac:dyDescent="0.35">
      <c r="G4" s="105"/>
      <c r="H4" s="105"/>
      <c r="J4" s="37"/>
    </row>
    <row r="5" spans="1:10" ht="15.65" customHeight="1" x14ac:dyDescent="0.3">
      <c r="A5" s="38" t="s">
        <v>26</v>
      </c>
      <c r="B5" s="38"/>
      <c r="C5" s="38" t="s">
        <v>9</v>
      </c>
      <c r="D5" s="38"/>
    </row>
    <row r="6" spans="1:10" ht="15.65" customHeight="1" x14ac:dyDescent="0.3">
      <c r="C6" s="36"/>
      <c r="D6" s="36"/>
    </row>
    <row r="7" spans="1:10" ht="17.25" customHeight="1" x14ac:dyDescent="0.4">
      <c r="C7" s="39" t="s">
        <v>23</v>
      </c>
      <c r="D7" s="39" t="s">
        <v>24</v>
      </c>
      <c r="E7" s="39" t="s">
        <v>25</v>
      </c>
      <c r="G7" s="39" t="s">
        <v>44</v>
      </c>
      <c r="H7" s="39" t="s">
        <v>45</v>
      </c>
    </row>
    <row r="8" spans="1:10" ht="15.65" customHeight="1" x14ac:dyDescent="0.3">
      <c r="C8" s="51"/>
      <c r="D8" s="51"/>
      <c r="E8" s="52"/>
      <c r="G8" s="51"/>
      <c r="H8" s="57">
        <f>E8*G8</f>
        <v>0</v>
      </c>
      <c r="J8" s="58">
        <f>H8</f>
        <v>0</v>
      </c>
    </row>
    <row r="9" spans="1:10" ht="15.65" customHeight="1" x14ac:dyDescent="0.3">
      <c r="C9" s="51"/>
      <c r="D9" s="51"/>
      <c r="E9" s="52"/>
      <c r="G9" s="51"/>
      <c r="H9" s="57">
        <f t="shared" ref="H9:H15" si="0">E9*G9</f>
        <v>0</v>
      </c>
      <c r="J9" s="58">
        <f t="shared" ref="J9:J16" si="1">H9</f>
        <v>0</v>
      </c>
    </row>
    <row r="10" spans="1:10" ht="15.65" customHeight="1" x14ac:dyDescent="0.3">
      <c r="C10" s="51"/>
      <c r="D10" s="51"/>
      <c r="E10" s="52"/>
      <c r="G10" s="51"/>
      <c r="H10" s="57">
        <f t="shared" si="0"/>
        <v>0</v>
      </c>
      <c r="J10" s="58">
        <f t="shared" si="1"/>
        <v>0</v>
      </c>
    </row>
    <row r="11" spans="1:10" ht="15.65" customHeight="1" x14ac:dyDescent="0.3">
      <c r="C11" s="51"/>
      <c r="D11" s="51"/>
      <c r="E11" s="52"/>
      <c r="G11" s="51"/>
      <c r="H11" s="57">
        <f t="shared" si="0"/>
        <v>0</v>
      </c>
      <c r="J11" s="58">
        <f t="shared" si="1"/>
        <v>0</v>
      </c>
    </row>
    <row r="12" spans="1:10" ht="15.65" customHeight="1" x14ac:dyDescent="0.3">
      <c r="C12" s="51"/>
      <c r="D12" s="51"/>
      <c r="E12" s="52"/>
      <c r="G12" s="51"/>
      <c r="H12" s="57">
        <f t="shared" si="0"/>
        <v>0</v>
      </c>
      <c r="J12" s="58">
        <f t="shared" si="1"/>
        <v>0</v>
      </c>
    </row>
    <row r="13" spans="1:10" ht="15.65" customHeight="1" x14ac:dyDescent="0.3">
      <c r="C13" s="51"/>
      <c r="D13" s="51"/>
      <c r="E13" s="52"/>
      <c r="G13" s="51"/>
      <c r="H13" s="57">
        <f t="shared" si="0"/>
        <v>0</v>
      </c>
      <c r="J13" s="58">
        <f t="shared" si="1"/>
        <v>0</v>
      </c>
    </row>
    <row r="14" spans="1:10" ht="15.65" customHeight="1" x14ac:dyDescent="0.3">
      <c r="C14" s="51"/>
      <c r="D14" s="51"/>
      <c r="E14" s="52"/>
      <c r="G14" s="51"/>
      <c r="H14" s="57">
        <f t="shared" si="0"/>
        <v>0</v>
      </c>
      <c r="J14" s="58">
        <f t="shared" si="1"/>
        <v>0</v>
      </c>
    </row>
    <row r="15" spans="1:10" ht="15.65" customHeight="1" x14ac:dyDescent="0.3">
      <c r="C15" s="51"/>
      <c r="D15" s="51"/>
      <c r="E15" s="52"/>
      <c r="G15" s="51"/>
      <c r="H15" s="57">
        <f t="shared" si="0"/>
        <v>0</v>
      </c>
      <c r="J15" s="58">
        <f t="shared" si="1"/>
        <v>0</v>
      </c>
    </row>
    <row r="16" spans="1:10" ht="15.65" customHeight="1" x14ac:dyDescent="0.3">
      <c r="C16" s="51"/>
      <c r="D16" s="51"/>
      <c r="E16" s="52"/>
      <c r="G16" s="51"/>
      <c r="H16" s="57">
        <f>E16*G16</f>
        <v>0</v>
      </c>
      <c r="J16" s="58">
        <f t="shared" si="1"/>
        <v>0</v>
      </c>
    </row>
    <row r="17" spans="1:10" ht="25.5" x14ac:dyDescent="0.3">
      <c r="C17" s="50" t="s">
        <v>88</v>
      </c>
      <c r="D17" s="103" t="s">
        <v>84</v>
      </c>
      <c r="E17" s="103"/>
    </row>
    <row r="18" spans="1:10" ht="15.65" customHeight="1" x14ac:dyDescent="0.3">
      <c r="C18" s="34" t="s">
        <v>51</v>
      </c>
      <c r="D18" s="36"/>
    </row>
    <row r="19" spans="1:10" ht="15.65" customHeight="1" x14ac:dyDescent="0.3">
      <c r="C19" s="34"/>
      <c r="D19" s="36"/>
    </row>
    <row r="20" spans="1:10" ht="17.25" customHeight="1" x14ac:dyDescent="0.4">
      <c r="C20" s="40" t="s">
        <v>23</v>
      </c>
      <c r="D20" s="40" t="s">
        <v>24</v>
      </c>
      <c r="E20" s="40" t="s">
        <v>25</v>
      </c>
      <c r="G20" s="40" t="s">
        <v>44</v>
      </c>
      <c r="H20" s="40" t="s">
        <v>45</v>
      </c>
    </row>
    <row r="21" spans="1:10" ht="15.65" customHeight="1" x14ac:dyDescent="0.3">
      <c r="C21" s="51"/>
      <c r="D21" s="53"/>
      <c r="E21" s="41">
        <v>60</v>
      </c>
      <c r="G21" s="51"/>
      <c r="H21" s="57">
        <f>E21*G21</f>
        <v>0</v>
      </c>
      <c r="J21" s="58">
        <f>H21</f>
        <v>0</v>
      </c>
    </row>
    <row r="22" spans="1:10" ht="15.65" customHeight="1" x14ac:dyDescent="0.3">
      <c r="C22" s="51"/>
      <c r="D22" s="53"/>
      <c r="E22" s="41">
        <v>60</v>
      </c>
      <c r="G22" s="51"/>
      <c r="H22" s="57">
        <f>E22*G22</f>
        <v>0</v>
      </c>
      <c r="J22" s="58">
        <f>H22</f>
        <v>0</v>
      </c>
    </row>
    <row r="23" spans="1:10" ht="15.65" customHeight="1" x14ac:dyDescent="0.3">
      <c r="C23" s="51"/>
      <c r="D23" s="53"/>
      <c r="E23" s="41">
        <v>60</v>
      </c>
      <c r="G23" s="51"/>
      <c r="H23" s="57">
        <f>E23*G23</f>
        <v>0</v>
      </c>
      <c r="J23" s="58">
        <f>H23</f>
        <v>0</v>
      </c>
    </row>
    <row r="24" spans="1:10" ht="15.65" customHeight="1" x14ac:dyDescent="0.3">
      <c r="C24" s="51"/>
      <c r="D24" s="53"/>
      <c r="E24" s="41">
        <v>60</v>
      </c>
      <c r="G24" s="51"/>
      <c r="H24" s="59">
        <f>E24*G24</f>
        <v>0</v>
      </c>
      <c r="I24" s="42"/>
      <c r="J24" s="61">
        <f>H24</f>
        <v>0</v>
      </c>
    </row>
    <row r="25" spans="1:10" ht="15.65" customHeight="1" x14ac:dyDescent="0.3">
      <c r="F25" s="36"/>
      <c r="G25" s="35"/>
      <c r="H25" s="60">
        <f>SUM(H8:H24)</f>
        <v>0</v>
      </c>
      <c r="J25" s="62">
        <f>SUM(J8:J24)</f>
        <v>0</v>
      </c>
    </row>
    <row r="27" spans="1:10" ht="15.65" customHeight="1" x14ac:dyDescent="0.3">
      <c r="G27" s="30" t="s">
        <v>85</v>
      </c>
      <c r="H27" s="57">
        <f>IF(kostenmethode_10="loonkosten plus vaste-opslag-systematiek",SUM(H8:H16)*0.5,0)</f>
        <v>0</v>
      </c>
      <c r="J27" s="58">
        <f>IF(kostenmethode_10="loonkosten plus vaste-opslag-systematiek",SUM(J8:J16)*0.5,0)</f>
        <v>0</v>
      </c>
    </row>
    <row r="29" spans="1:10" ht="15.65" customHeight="1" x14ac:dyDescent="0.3">
      <c r="F29" s="36" t="s">
        <v>35</v>
      </c>
      <c r="H29" s="57">
        <f>H25+H27</f>
        <v>0</v>
      </c>
      <c r="J29" s="58">
        <f>J25+J27</f>
        <v>0</v>
      </c>
    </row>
    <row r="31" spans="1:10" ht="15.65" customHeight="1" x14ac:dyDescent="0.3">
      <c r="A31" s="38" t="s">
        <v>27</v>
      </c>
      <c r="B31" s="38"/>
      <c r="C31" s="38" t="s">
        <v>28</v>
      </c>
    </row>
    <row r="32" spans="1:10" ht="15.65" customHeight="1" x14ac:dyDescent="0.3">
      <c r="A32" s="38"/>
      <c r="B32" s="38"/>
    </row>
    <row r="33" spans="1:10" ht="15.65" customHeight="1" x14ac:dyDescent="0.3">
      <c r="C33" s="43" t="s">
        <v>72</v>
      </c>
    </row>
    <row r="34" spans="1:10" ht="17.25" customHeight="1" x14ac:dyDescent="0.4">
      <c r="C34" s="40" t="s">
        <v>29</v>
      </c>
      <c r="D34" s="40"/>
      <c r="E34" s="40"/>
      <c r="H34" s="40" t="s">
        <v>47</v>
      </c>
    </row>
    <row r="35" spans="1:10" ht="15.65" customHeight="1" x14ac:dyDescent="0.3">
      <c r="C35" s="51"/>
      <c r="H35" s="52"/>
      <c r="J35" s="58">
        <f t="shared" ref="J35:J44" si="2">H35</f>
        <v>0</v>
      </c>
    </row>
    <row r="36" spans="1:10" ht="15.65" customHeight="1" x14ac:dyDescent="0.3">
      <c r="C36" s="51"/>
      <c r="H36" s="52"/>
      <c r="J36" s="58">
        <f t="shared" si="2"/>
        <v>0</v>
      </c>
    </row>
    <row r="37" spans="1:10" ht="15.65" customHeight="1" x14ac:dyDescent="0.3">
      <c r="C37" s="51"/>
      <c r="H37" s="52"/>
      <c r="J37" s="58">
        <f t="shared" si="2"/>
        <v>0</v>
      </c>
    </row>
    <row r="38" spans="1:10" ht="15.65" customHeight="1" x14ac:dyDescent="0.3">
      <c r="C38" s="51"/>
      <c r="H38" s="52"/>
      <c r="J38" s="58">
        <f t="shared" si="2"/>
        <v>0</v>
      </c>
    </row>
    <row r="39" spans="1:10" ht="15.65" customHeight="1" x14ac:dyDescent="0.3">
      <c r="C39" s="51"/>
      <c r="H39" s="52"/>
      <c r="J39" s="58">
        <f t="shared" si="2"/>
        <v>0</v>
      </c>
    </row>
    <row r="40" spans="1:10" ht="15.65" customHeight="1" x14ac:dyDescent="0.3">
      <c r="C40" s="51"/>
      <c r="H40" s="52"/>
      <c r="J40" s="58">
        <f t="shared" si="2"/>
        <v>0</v>
      </c>
    </row>
    <row r="41" spans="1:10" ht="15.65" customHeight="1" x14ac:dyDescent="0.3">
      <c r="C41" s="51"/>
      <c r="H41" s="52"/>
      <c r="J41" s="58">
        <f t="shared" si="2"/>
        <v>0</v>
      </c>
    </row>
    <row r="42" spans="1:10" ht="15.65" customHeight="1" x14ac:dyDescent="0.3">
      <c r="C42" s="51"/>
      <c r="H42" s="52"/>
      <c r="J42" s="58">
        <f t="shared" si="2"/>
        <v>0</v>
      </c>
    </row>
    <row r="43" spans="1:10" ht="15.65" customHeight="1" x14ac:dyDescent="0.3">
      <c r="C43" s="51"/>
      <c r="H43" s="55"/>
      <c r="J43" s="61">
        <f t="shared" si="2"/>
        <v>0</v>
      </c>
    </row>
    <row r="44" spans="1:10" ht="15.65" customHeight="1" x14ac:dyDescent="0.3">
      <c r="F44" s="36" t="s">
        <v>34</v>
      </c>
      <c r="H44" s="60">
        <f>SUM(H35:H43)</f>
        <v>0</v>
      </c>
      <c r="J44" s="62">
        <f t="shared" si="2"/>
        <v>0</v>
      </c>
    </row>
    <row r="46" spans="1:10" ht="15.65" customHeight="1" x14ac:dyDescent="0.3">
      <c r="A46" s="38" t="s">
        <v>32</v>
      </c>
      <c r="B46" s="38"/>
      <c r="C46" s="38" t="s">
        <v>31</v>
      </c>
      <c r="D46" s="38"/>
      <c r="E46" s="38"/>
    </row>
    <row r="47" spans="1:10" ht="15.65" customHeight="1" x14ac:dyDescent="0.3">
      <c r="A47" s="38"/>
      <c r="B47" s="38"/>
      <c r="D47" s="38"/>
      <c r="E47" s="38"/>
    </row>
    <row r="48" spans="1:10" ht="17.25" customHeight="1" x14ac:dyDescent="0.4">
      <c r="A48" s="38"/>
      <c r="B48" s="38"/>
      <c r="C48" s="40" t="s">
        <v>33</v>
      </c>
      <c r="E48" s="40" t="s">
        <v>37</v>
      </c>
      <c r="G48" s="40" t="s">
        <v>46</v>
      </c>
      <c r="H48" s="40" t="s">
        <v>61</v>
      </c>
    </row>
    <row r="49" spans="1:10" ht="15.65" customHeight="1" x14ac:dyDescent="0.3">
      <c r="A49" s="38"/>
      <c r="B49" s="38"/>
      <c r="C49" s="51"/>
      <c r="D49" s="38"/>
      <c r="E49" s="52"/>
      <c r="G49" s="51"/>
      <c r="H49" s="57">
        <f>E49*G49</f>
        <v>0</v>
      </c>
      <c r="J49" s="58">
        <f t="shared" ref="J49:J57" si="3">H49</f>
        <v>0</v>
      </c>
    </row>
    <row r="50" spans="1:10" ht="15.65" customHeight="1" x14ac:dyDescent="0.3">
      <c r="A50" s="38"/>
      <c r="B50" s="38"/>
      <c r="C50" s="51"/>
      <c r="D50" s="38"/>
      <c r="E50" s="52"/>
      <c r="G50" s="51"/>
      <c r="H50" s="57">
        <f t="shared" ref="H50:H56" si="4">E50*G50</f>
        <v>0</v>
      </c>
      <c r="J50" s="58">
        <f t="shared" si="3"/>
        <v>0</v>
      </c>
    </row>
    <row r="51" spans="1:10" ht="15.65" customHeight="1" x14ac:dyDescent="0.3">
      <c r="A51" s="38"/>
      <c r="B51" s="38"/>
      <c r="C51" s="51"/>
      <c r="D51" s="38"/>
      <c r="E51" s="52"/>
      <c r="G51" s="51"/>
      <c r="H51" s="57">
        <f t="shared" si="4"/>
        <v>0</v>
      </c>
      <c r="J51" s="58">
        <f t="shared" si="3"/>
        <v>0</v>
      </c>
    </row>
    <row r="52" spans="1:10" ht="15.65" customHeight="1" x14ac:dyDescent="0.3">
      <c r="A52" s="38"/>
      <c r="B52" s="38"/>
      <c r="C52" s="51"/>
      <c r="D52" s="38"/>
      <c r="E52" s="52"/>
      <c r="G52" s="51"/>
      <c r="H52" s="57">
        <f t="shared" si="4"/>
        <v>0</v>
      </c>
      <c r="J52" s="58">
        <f t="shared" si="3"/>
        <v>0</v>
      </c>
    </row>
    <row r="53" spans="1:10" ht="15.65" customHeight="1" x14ac:dyDescent="0.3">
      <c r="A53" s="38"/>
      <c r="B53" s="38"/>
      <c r="C53" s="51"/>
      <c r="D53" s="38"/>
      <c r="E53" s="52"/>
      <c r="G53" s="51"/>
      <c r="H53" s="57">
        <f t="shared" si="4"/>
        <v>0</v>
      </c>
      <c r="J53" s="58">
        <f t="shared" si="3"/>
        <v>0</v>
      </c>
    </row>
    <row r="54" spans="1:10" ht="15.65" customHeight="1" x14ac:dyDescent="0.3">
      <c r="A54" s="38"/>
      <c r="B54" s="38"/>
      <c r="C54" s="51"/>
      <c r="D54" s="38"/>
      <c r="E54" s="52"/>
      <c r="G54" s="51"/>
      <c r="H54" s="57">
        <f t="shared" si="4"/>
        <v>0</v>
      </c>
      <c r="J54" s="58">
        <f t="shared" si="3"/>
        <v>0</v>
      </c>
    </row>
    <row r="55" spans="1:10" ht="15.65" customHeight="1" x14ac:dyDescent="0.3">
      <c r="C55" s="51"/>
      <c r="E55" s="52"/>
      <c r="G55" s="51"/>
      <c r="H55" s="57">
        <f t="shared" si="4"/>
        <v>0</v>
      </c>
      <c r="J55" s="58">
        <f t="shared" si="3"/>
        <v>0</v>
      </c>
    </row>
    <row r="56" spans="1:10" ht="15.65" customHeight="1" x14ac:dyDescent="0.3">
      <c r="C56" s="51"/>
      <c r="E56" s="52"/>
      <c r="G56" s="51"/>
      <c r="H56" s="59">
        <f t="shared" si="4"/>
        <v>0</v>
      </c>
      <c r="J56" s="61">
        <f t="shared" si="3"/>
        <v>0</v>
      </c>
    </row>
    <row r="57" spans="1:10" ht="15.65" customHeight="1" x14ac:dyDescent="0.3">
      <c r="D57" s="42"/>
      <c r="F57" s="36" t="s">
        <v>36</v>
      </c>
      <c r="H57" s="60">
        <f>SUM(H49:H56)</f>
        <v>0</v>
      </c>
      <c r="J57" s="62">
        <f t="shared" si="3"/>
        <v>0</v>
      </c>
    </row>
    <row r="59" spans="1:10" ht="15.65" customHeight="1" x14ac:dyDescent="0.3">
      <c r="A59" s="38" t="s">
        <v>38</v>
      </c>
      <c r="B59" s="38"/>
      <c r="C59" s="38" t="s">
        <v>39</v>
      </c>
      <c r="D59" s="38"/>
      <c r="E59" s="38"/>
      <c r="F59" s="38"/>
    </row>
    <row r="60" spans="1:10" ht="15.65" customHeight="1" x14ac:dyDescent="0.3">
      <c r="A60" s="38"/>
      <c r="B60" s="38"/>
      <c r="C60" s="44"/>
      <c r="D60" s="44"/>
      <c r="E60" s="38"/>
      <c r="F60" s="38"/>
    </row>
    <row r="61" spans="1:10" ht="17.25" customHeight="1" x14ac:dyDescent="0.4">
      <c r="A61" s="38"/>
      <c r="B61" s="38"/>
      <c r="C61" s="40" t="s">
        <v>54</v>
      </c>
      <c r="D61" s="44"/>
      <c r="E61" s="38"/>
      <c r="F61" s="38"/>
      <c r="H61" s="40" t="s">
        <v>47</v>
      </c>
    </row>
    <row r="62" spans="1:10" ht="15.65" customHeight="1" x14ac:dyDescent="0.3">
      <c r="A62" s="38"/>
      <c r="B62" s="38"/>
      <c r="C62" s="51"/>
      <c r="D62" s="44"/>
      <c r="E62" s="38"/>
      <c r="F62" s="38"/>
      <c r="H62" s="52"/>
      <c r="J62" s="58">
        <f t="shared" ref="J62:J71" si="5">H62</f>
        <v>0</v>
      </c>
    </row>
    <row r="63" spans="1:10" ht="15.65" customHeight="1" x14ac:dyDescent="0.3">
      <c r="A63" s="38"/>
      <c r="B63" s="38"/>
      <c r="C63" s="51"/>
      <c r="D63" s="44"/>
      <c r="E63" s="38"/>
      <c r="F63" s="38"/>
      <c r="H63" s="52"/>
      <c r="J63" s="58">
        <f t="shared" si="5"/>
        <v>0</v>
      </c>
    </row>
    <row r="64" spans="1:10" ht="15.65" customHeight="1" x14ac:dyDescent="0.3">
      <c r="A64" s="38"/>
      <c r="B64" s="38"/>
      <c r="C64" s="51"/>
      <c r="D64" s="44"/>
      <c r="E64" s="38"/>
      <c r="F64" s="38"/>
      <c r="H64" s="52"/>
      <c r="J64" s="58">
        <f t="shared" si="5"/>
        <v>0</v>
      </c>
    </row>
    <row r="65" spans="1:15" ht="15.65" customHeight="1" x14ac:dyDescent="0.3">
      <c r="A65" s="38"/>
      <c r="B65" s="38"/>
      <c r="C65" s="51"/>
      <c r="D65" s="44"/>
      <c r="E65" s="38"/>
      <c r="F65" s="38"/>
      <c r="H65" s="52"/>
      <c r="J65" s="58">
        <f t="shared" si="5"/>
        <v>0</v>
      </c>
    </row>
    <row r="66" spans="1:15" ht="15.65" customHeight="1" x14ac:dyDescent="0.3">
      <c r="A66" s="38"/>
      <c r="B66" s="38"/>
      <c r="C66" s="51"/>
      <c r="D66" s="44"/>
      <c r="E66" s="38"/>
      <c r="F66" s="38"/>
      <c r="H66" s="52"/>
      <c r="J66" s="58">
        <f t="shared" si="5"/>
        <v>0</v>
      </c>
    </row>
    <row r="67" spans="1:15" ht="15.65" customHeight="1" x14ac:dyDescent="0.3">
      <c r="A67" s="38"/>
      <c r="B67" s="38"/>
      <c r="C67" s="51"/>
      <c r="D67" s="44"/>
      <c r="E67" s="38"/>
      <c r="F67" s="38"/>
      <c r="H67" s="52"/>
      <c r="J67" s="58">
        <f t="shared" si="5"/>
        <v>0</v>
      </c>
    </row>
    <row r="68" spans="1:15" ht="15.65" customHeight="1" x14ac:dyDescent="0.3">
      <c r="A68" s="38"/>
      <c r="B68" s="38"/>
      <c r="C68" s="51"/>
      <c r="D68" s="44"/>
      <c r="E68" s="38"/>
      <c r="F68" s="38"/>
      <c r="H68" s="52"/>
      <c r="J68" s="58">
        <f t="shared" si="5"/>
        <v>0</v>
      </c>
    </row>
    <row r="69" spans="1:15" ht="15.65" customHeight="1" x14ac:dyDescent="0.3">
      <c r="A69" s="38"/>
      <c r="B69" s="38"/>
      <c r="C69" s="51"/>
      <c r="D69" s="44"/>
      <c r="E69" s="38"/>
      <c r="F69" s="38"/>
      <c r="H69" s="52"/>
      <c r="J69" s="58">
        <f t="shared" si="5"/>
        <v>0</v>
      </c>
    </row>
    <row r="70" spans="1:15" ht="15.65" customHeight="1" x14ac:dyDescent="0.3">
      <c r="C70" s="51"/>
      <c r="F70" s="45"/>
      <c r="G70" s="45"/>
      <c r="H70" s="55"/>
      <c r="I70" s="45"/>
      <c r="J70" s="61">
        <f t="shared" si="5"/>
        <v>0</v>
      </c>
      <c r="K70" s="45"/>
      <c r="L70" s="46"/>
      <c r="M70" s="45"/>
      <c r="N70" s="45"/>
      <c r="O70" s="45"/>
    </row>
    <row r="71" spans="1:15" ht="15.65" customHeight="1" x14ac:dyDescent="0.3">
      <c r="F71" s="36" t="s">
        <v>40</v>
      </c>
      <c r="H71" s="60">
        <f>SUM(H60:H70)</f>
        <v>0</v>
      </c>
      <c r="J71" s="62">
        <f t="shared" si="5"/>
        <v>0</v>
      </c>
    </row>
    <row r="72" spans="1:15" ht="15.65" customHeight="1" x14ac:dyDescent="0.3">
      <c r="G72" s="35"/>
    </row>
    <row r="73" spans="1:15" ht="15.65" customHeight="1" x14ac:dyDescent="0.3">
      <c r="A73" s="34" t="s">
        <v>41</v>
      </c>
      <c r="B73" s="34"/>
      <c r="C73" s="34" t="s">
        <v>48</v>
      </c>
      <c r="D73" s="34"/>
    </row>
    <row r="74" spans="1:15" ht="15.65" customHeight="1" x14ac:dyDescent="0.3">
      <c r="A74" s="34"/>
      <c r="B74" s="34"/>
      <c r="D74" s="42"/>
    </row>
    <row r="75" spans="1:15" ht="15.65" customHeight="1" x14ac:dyDescent="0.3">
      <c r="A75" s="34"/>
      <c r="B75" s="34"/>
      <c r="D75" s="42"/>
      <c r="G75" s="47" t="s">
        <v>52</v>
      </c>
      <c r="H75" s="57">
        <f>H71+H57+H44+H29</f>
        <v>0</v>
      </c>
      <c r="J75" s="58">
        <f>H75</f>
        <v>0</v>
      </c>
      <c r="K75" s="48" t="s">
        <v>58</v>
      </c>
    </row>
    <row r="76" spans="1:15" ht="15.65" customHeight="1" x14ac:dyDescent="0.3">
      <c r="A76" s="34"/>
      <c r="B76" s="34"/>
      <c r="D76" s="42"/>
      <c r="G76" s="30"/>
      <c r="H76" s="30"/>
    </row>
    <row r="77" spans="1:15" ht="15.65" customHeight="1" x14ac:dyDescent="0.3">
      <c r="A77" s="34"/>
      <c r="B77" s="34"/>
      <c r="D77" s="42"/>
      <c r="G77" s="47" t="s">
        <v>42</v>
      </c>
      <c r="H77" s="57" t="str" cm="1">
        <f t="array" ref="H77">IF(deelnemer10="","Let op!",H75*_xlfn.IFS(deelnemer10="MKB",0.4,deelnemer10="OO met niet-economische activiteiten",0.5,deelnemer10="OO met economische activiteiten",0.4,deelnemer10="Geen MKB of OO",0.4))</f>
        <v>Let op!</v>
      </c>
      <c r="J77" s="58" t="str">
        <f>H77</f>
        <v>Let op!</v>
      </c>
      <c r="K77" s="48" t="s">
        <v>59</v>
      </c>
      <c r="M77" s="28" t="str">
        <f>IF(deelnemer10="","Selecteer organisatietype in tabblad 'deelnemers'","")</f>
        <v>Selecteer organisatietype in tabblad 'deelnemers'</v>
      </c>
    </row>
    <row r="78" spans="1:15" ht="15.65" customHeight="1" x14ac:dyDescent="0.3">
      <c r="A78" s="34"/>
      <c r="B78" s="34"/>
      <c r="H78" s="49" t="s">
        <v>66</v>
      </c>
      <c r="J78" s="58" t="str" cm="1">
        <f t="array" ref="J78">IFERROR(_xlfn.IFS(deelnemer10="","",deelnemer10="MKB",J75*10%),"")</f>
        <v/>
      </c>
    </row>
    <row r="79" spans="1:15" ht="15.65" customHeight="1" x14ac:dyDescent="0.3">
      <c r="A79" s="34"/>
      <c r="B79" s="34"/>
      <c r="H79" s="49"/>
      <c r="J79" s="38"/>
    </row>
    <row r="80" spans="1:15" ht="15.65" customHeight="1" x14ac:dyDescent="0.3">
      <c r="A80" s="34"/>
      <c r="B80" s="34"/>
      <c r="D80" s="42"/>
      <c r="H80" s="47" t="s">
        <v>49</v>
      </c>
      <c r="J80" s="67">
        <f>SUM(J77:J78)</f>
        <v>0</v>
      </c>
      <c r="K80" s="48"/>
    </row>
    <row r="81" spans="1:11" ht="15.65" customHeight="1" x14ac:dyDescent="0.3">
      <c r="A81" s="34"/>
      <c r="B81" s="34"/>
      <c r="D81" s="42"/>
      <c r="G81" s="47"/>
    </row>
    <row r="82" spans="1:11" ht="15.65" customHeight="1" x14ac:dyDescent="0.3">
      <c r="A82" s="34"/>
      <c r="B82" s="34"/>
      <c r="D82" s="42"/>
      <c r="H82" s="47" t="s">
        <v>50</v>
      </c>
      <c r="J82" s="56"/>
      <c r="K82" s="48" t="s">
        <v>59</v>
      </c>
    </row>
    <row r="83" spans="1:11" ht="15.65" customHeight="1" x14ac:dyDescent="0.3">
      <c r="A83" s="34"/>
      <c r="B83" s="34"/>
      <c r="D83" s="42"/>
      <c r="H83" s="47"/>
      <c r="K83" s="48"/>
    </row>
    <row r="84" spans="1:11" ht="15.65" customHeight="1" x14ac:dyDescent="0.3">
      <c r="A84" s="34"/>
      <c r="B84" s="34"/>
      <c r="D84" s="42"/>
      <c r="H84" s="47" t="s">
        <v>67</v>
      </c>
      <c r="J84" s="56"/>
      <c r="K84" s="48"/>
    </row>
    <row r="85" spans="1:11" ht="15.65" customHeight="1" x14ac:dyDescent="0.3">
      <c r="A85" s="34"/>
      <c r="B85" s="34"/>
      <c r="D85" s="42"/>
    </row>
    <row r="86" spans="1:11" ht="15.65" customHeight="1" x14ac:dyDescent="0.3">
      <c r="A86" s="34"/>
      <c r="B86" s="34"/>
      <c r="D86" s="42"/>
      <c r="H86" s="47" t="s">
        <v>68</v>
      </c>
      <c r="J86" s="58">
        <f>SUM(J75-J80-J82)</f>
        <v>0</v>
      </c>
    </row>
    <row r="88" spans="1:11" ht="15.65" customHeight="1" x14ac:dyDescent="0.3">
      <c r="A88" s="42"/>
      <c r="E88" s="3"/>
    </row>
    <row r="89" spans="1:11" ht="15.65" customHeight="1" x14ac:dyDescent="0.3">
      <c r="E89" s="3"/>
    </row>
  </sheetData>
  <sheetProtection sheet="1" scenarios="1" selectLockedCells="1"/>
  <mergeCells count="2">
    <mergeCell ref="D17:E17"/>
    <mergeCell ref="G3:H4"/>
  </mergeCells>
  <phoneticPr fontId="0" type="noConversion"/>
  <dataValidations count="1">
    <dataValidation type="list" showInputMessage="1" showErrorMessage="1" sqref="D17" xr:uid="{0DDD3F91-9BE6-4530-9FDA-BD333D42937D}">
      <formula1>"integrale kostensystematiek,loonkosten plus vaste-opslag-systematiek,vaste-uurtarief-systematiek"</formula1>
    </dataValidation>
  </dataValidations>
  <pageMargins left="0.75" right="0.75" top="1" bottom="1" header="0.5" footer="0.5"/>
  <pageSetup paperSize="9" scale="46" orientation="portrait"/>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Blad15">
    <pageSetUpPr fitToPage="1"/>
  </sheetPr>
  <dimension ref="A1:H92"/>
  <sheetViews>
    <sheetView zoomScale="75" zoomScaleNormal="80" workbookViewId="0">
      <selection activeCell="X1" sqref="X1"/>
    </sheetView>
  </sheetViews>
  <sheetFormatPr defaultColWidth="10.83203125" defaultRowHeight="15.5" x14ac:dyDescent="0.35"/>
  <cols>
    <col min="1" max="1" width="3.75" style="68" customWidth="1"/>
    <col min="2" max="2" width="10" style="68" bestFit="1" customWidth="1"/>
    <col min="3" max="3" width="47.33203125" style="68" customWidth="1"/>
    <col min="4" max="4" width="9.58203125" style="68" customWidth="1"/>
    <col min="5" max="5" width="10.25" style="68" customWidth="1"/>
    <col min="6" max="6" width="4" style="68" customWidth="1"/>
    <col min="7" max="7" width="3.33203125" style="68" customWidth="1"/>
    <col min="8" max="8" width="16.25" style="71" customWidth="1"/>
    <col min="9" max="16384" width="10.83203125" style="68"/>
  </cols>
  <sheetData>
    <row r="1" spans="1:8" x14ac:dyDescent="0.35">
      <c r="B1" s="69" t="s">
        <v>6</v>
      </c>
      <c r="C1" s="88">
        <f>projectnummer</f>
        <v>0</v>
      </c>
      <c r="F1" s="70"/>
      <c r="H1" s="69" t="s">
        <v>8</v>
      </c>
    </row>
    <row r="2" spans="1:8" ht="15.75" customHeight="1" x14ac:dyDescent="0.35">
      <c r="B2" s="69" t="s">
        <v>70</v>
      </c>
      <c r="C2" s="88">
        <f>projecttitel</f>
        <v>0</v>
      </c>
      <c r="F2" s="70"/>
    </row>
    <row r="3" spans="1:8" ht="16" thickBot="1" x14ac:dyDescent="0.4">
      <c r="H3" s="72"/>
    </row>
    <row r="4" spans="1:8" x14ac:dyDescent="0.35">
      <c r="A4" s="71" t="s">
        <v>26</v>
      </c>
      <c r="C4" s="73" t="s">
        <v>9</v>
      </c>
    </row>
    <row r="5" spans="1:8" x14ac:dyDescent="0.35">
      <c r="C5" s="74"/>
    </row>
    <row r="6" spans="1:8" ht="15.75" customHeight="1" x14ac:dyDescent="0.35">
      <c r="B6" s="68" t="s">
        <v>10</v>
      </c>
      <c r="C6" s="82">
        <f>naam_pv</f>
        <v>0</v>
      </c>
      <c r="H6" s="83">
        <f>Penvoerder!J29</f>
        <v>0</v>
      </c>
    </row>
    <row r="7" spans="1:8" ht="15.75" customHeight="1" x14ac:dyDescent="0.35">
      <c r="B7" s="68" t="s">
        <v>11</v>
      </c>
      <c r="C7" s="82">
        <f>naam1</f>
        <v>0</v>
      </c>
      <c r="H7" s="83">
        <f>'Dln 1'!J29</f>
        <v>0</v>
      </c>
    </row>
    <row r="8" spans="1:8" ht="15.75" customHeight="1" x14ac:dyDescent="0.35">
      <c r="B8" s="68" t="s">
        <v>12</v>
      </c>
      <c r="C8" s="82">
        <f>naam2</f>
        <v>0</v>
      </c>
      <c r="H8" s="83">
        <f>'Dln 2'!J29</f>
        <v>0</v>
      </c>
    </row>
    <row r="9" spans="1:8" ht="15.75" customHeight="1" x14ac:dyDescent="0.35">
      <c r="B9" s="68" t="s">
        <v>13</v>
      </c>
      <c r="C9" s="82">
        <f>naam3</f>
        <v>0</v>
      </c>
      <c r="H9" s="83">
        <f>'Dln 3'!J29</f>
        <v>0</v>
      </c>
    </row>
    <row r="10" spans="1:8" ht="15.75" customHeight="1" x14ac:dyDescent="0.35">
      <c r="B10" s="68" t="s">
        <v>14</v>
      </c>
      <c r="C10" s="82">
        <f>naam4</f>
        <v>0</v>
      </c>
      <c r="H10" s="83">
        <f>'Dln 4'!J29</f>
        <v>0</v>
      </c>
    </row>
    <row r="11" spans="1:8" ht="15.75" customHeight="1" x14ac:dyDescent="0.35">
      <c r="B11" s="76" t="s">
        <v>15</v>
      </c>
      <c r="C11" s="82">
        <f>naam5</f>
        <v>0</v>
      </c>
      <c r="H11" s="83">
        <f>'Dln 5'!J29</f>
        <v>0</v>
      </c>
    </row>
    <row r="12" spans="1:8" ht="15.75" customHeight="1" x14ac:dyDescent="0.35">
      <c r="B12" s="68" t="s">
        <v>16</v>
      </c>
      <c r="C12" s="82">
        <f>naam6</f>
        <v>0</v>
      </c>
      <c r="H12" s="83">
        <f>'Dln 6'!J29</f>
        <v>0</v>
      </c>
    </row>
    <row r="13" spans="1:8" ht="15.75" customHeight="1" x14ac:dyDescent="0.35">
      <c r="B13" s="68" t="s">
        <v>17</v>
      </c>
      <c r="C13" s="82">
        <f>naam7</f>
        <v>0</v>
      </c>
      <c r="H13" s="83">
        <f>'Dln 7'!J29</f>
        <v>0</v>
      </c>
    </row>
    <row r="14" spans="1:8" ht="15.75" customHeight="1" x14ac:dyDescent="0.35">
      <c r="B14" s="68" t="s">
        <v>18</v>
      </c>
      <c r="C14" s="82">
        <f>naam8</f>
        <v>0</v>
      </c>
      <c r="H14" s="83">
        <f>'Dln 8'!J29</f>
        <v>0</v>
      </c>
    </row>
    <row r="15" spans="1:8" ht="15.75" customHeight="1" x14ac:dyDescent="0.35">
      <c r="B15" s="68" t="s">
        <v>19</v>
      </c>
      <c r="C15" s="82">
        <f>naam9</f>
        <v>0</v>
      </c>
      <c r="H15" s="83">
        <f>'Dln 9'!J29</f>
        <v>0</v>
      </c>
    </row>
    <row r="16" spans="1:8" ht="15.75" customHeight="1" x14ac:dyDescent="0.35">
      <c r="B16" s="68" t="s">
        <v>20</v>
      </c>
      <c r="C16" s="82">
        <f>naam10</f>
        <v>0</v>
      </c>
      <c r="H16" s="87">
        <f>'Dln 10'!J29</f>
        <v>0</v>
      </c>
    </row>
    <row r="17" spans="1:8" x14ac:dyDescent="0.35">
      <c r="E17" s="75" t="s">
        <v>35</v>
      </c>
      <c r="H17" s="86">
        <f>SUM(H6:H16)</f>
        <v>0</v>
      </c>
    </row>
    <row r="19" spans="1:8" x14ac:dyDescent="0.35">
      <c r="A19" s="71" t="s">
        <v>27</v>
      </c>
      <c r="B19" s="73"/>
      <c r="C19" s="73" t="s">
        <v>28</v>
      </c>
      <c r="D19" s="73"/>
    </row>
    <row r="21" spans="1:8" x14ac:dyDescent="0.35">
      <c r="B21" s="68" t="s">
        <v>10</v>
      </c>
      <c r="C21" s="82">
        <f>naam_pv</f>
        <v>0</v>
      </c>
      <c r="H21" s="83">
        <f>Penvoerder!J44</f>
        <v>0</v>
      </c>
    </row>
    <row r="22" spans="1:8" x14ac:dyDescent="0.35">
      <c r="B22" s="68" t="s">
        <v>11</v>
      </c>
      <c r="C22" s="82">
        <f>naam1</f>
        <v>0</v>
      </c>
      <c r="H22" s="83">
        <f>'Dln 1'!J44</f>
        <v>0</v>
      </c>
    </row>
    <row r="23" spans="1:8" x14ac:dyDescent="0.35">
      <c r="B23" s="68" t="s">
        <v>12</v>
      </c>
      <c r="C23" s="82">
        <f>naam2</f>
        <v>0</v>
      </c>
      <c r="H23" s="83">
        <f>'Dln 2'!J44</f>
        <v>0</v>
      </c>
    </row>
    <row r="24" spans="1:8" x14ac:dyDescent="0.35">
      <c r="B24" s="68" t="s">
        <v>13</v>
      </c>
      <c r="C24" s="82">
        <f>naam3</f>
        <v>0</v>
      </c>
      <c r="H24" s="83">
        <f>'Dln 3'!J44</f>
        <v>0</v>
      </c>
    </row>
    <row r="25" spans="1:8" x14ac:dyDescent="0.35">
      <c r="B25" s="68" t="s">
        <v>14</v>
      </c>
      <c r="C25" s="82">
        <f>naam4</f>
        <v>0</v>
      </c>
      <c r="H25" s="83">
        <f>'Dln 4'!J44</f>
        <v>0</v>
      </c>
    </row>
    <row r="26" spans="1:8" x14ac:dyDescent="0.35">
      <c r="B26" s="68" t="s">
        <v>15</v>
      </c>
      <c r="C26" s="82">
        <f>naam5</f>
        <v>0</v>
      </c>
      <c r="H26" s="83">
        <f>'Dln 5'!J44</f>
        <v>0</v>
      </c>
    </row>
    <row r="27" spans="1:8" x14ac:dyDescent="0.35">
      <c r="B27" s="68" t="s">
        <v>16</v>
      </c>
      <c r="C27" s="82">
        <f>naam6</f>
        <v>0</v>
      </c>
      <c r="H27" s="83">
        <f>'Dln 6'!J44</f>
        <v>0</v>
      </c>
    </row>
    <row r="28" spans="1:8" x14ac:dyDescent="0.35">
      <c r="B28" s="68" t="s">
        <v>17</v>
      </c>
      <c r="C28" s="82">
        <f>naam7</f>
        <v>0</v>
      </c>
      <c r="H28" s="83">
        <f>'Dln 7'!J44</f>
        <v>0</v>
      </c>
    </row>
    <row r="29" spans="1:8" x14ac:dyDescent="0.35">
      <c r="B29" s="68" t="s">
        <v>18</v>
      </c>
      <c r="C29" s="82">
        <f>naam8</f>
        <v>0</v>
      </c>
      <c r="H29" s="83">
        <f>'Dln 8'!J44</f>
        <v>0</v>
      </c>
    </row>
    <row r="30" spans="1:8" x14ac:dyDescent="0.35">
      <c r="B30" s="68" t="s">
        <v>19</v>
      </c>
      <c r="C30" s="82">
        <f>naam9</f>
        <v>0</v>
      </c>
      <c r="H30" s="83">
        <f>'Dln 9'!J44</f>
        <v>0</v>
      </c>
    </row>
    <row r="31" spans="1:8" x14ac:dyDescent="0.35">
      <c r="B31" s="68" t="s">
        <v>20</v>
      </c>
      <c r="C31" s="82">
        <f>naam10</f>
        <v>0</v>
      </c>
      <c r="H31" s="87">
        <f>'Dln 10'!J44</f>
        <v>0</v>
      </c>
    </row>
    <row r="32" spans="1:8" x14ac:dyDescent="0.35">
      <c r="C32" s="77"/>
      <c r="E32" s="75" t="s">
        <v>34</v>
      </c>
      <c r="H32" s="86">
        <f>SUM(H21:H31)</f>
        <v>0</v>
      </c>
    </row>
    <row r="34" spans="1:8" x14ac:dyDescent="0.35">
      <c r="A34" s="71" t="s">
        <v>32</v>
      </c>
      <c r="B34" s="73"/>
      <c r="C34" s="73" t="s">
        <v>60</v>
      </c>
      <c r="D34" s="73"/>
      <c r="E34" s="73"/>
    </row>
    <row r="35" spans="1:8" x14ac:dyDescent="0.35">
      <c r="C35" s="78"/>
      <c r="E35" s="79"/>
      <c r="F35" s="79"/>
      <c r="G35" s="79"/>
      <c r="H35" s="79"/>
    </row>
    <row r="36" spans="1:8" x14ac:dyDescent="0.35">
      <c r="B36" s="68" t="s">
        <v>10</v>
      </c>
      <c r="C36" s="82">
        <f>naam_pv</f>
        <v>0</v>
      </c>
      <c r="E36" s="80"/>
      <c r="F36" s="80"/>
      <c r="G36" s="80"/>
      <c r="H36" s="84">
        <f>Penvoerder!J57</f>
        <v>0</v>
      </c>
    </row>
    <row r="37" spans="1:8" x14ac:dyDescent="0.35">
      <c r="B37" s="68" t="s">
        <v>11</v>
      </c>
      <c r="C37" s="82">
        <f>naam1</f>
        <v>0</v>
      </c>
      <c r="E37" s="80"/>
      <c r="F37" s="80"/>
      <c r="G37" s="80"/>
      <c r="H37" s="84">
        <f>'Dln 1'!J57</f>
        <v>0</v>
      </c>
    </row>
    <row r="38" spans="1:8" x14ac:dyDescent="0.35">
      <c r="B38" s="68" t="s">
        <v>12</v>
      </c>
      <c r="C38" s="82">
        <f>naam2</f>
        <v>0</v>
      </c>
      <c r="E38" s="75"/>
      <c r="H38" s="83">
        <f>'Dln 2'!J57</f>
        <v>0</v>
      </c>
    </row>
    <row r="39" spans="1:8" x14ac:dyDescent="0.35">
      <c r="B39" s="68" t="s">
        <v>13</v>
      </c>
      <c r="C39" s="82">
        <f>naam3</f>
        <v>0</v>
      </c>
      <c r="E39" s="75"/>
      <c r="H39" s="83">
        <f>'Dln 3'!J57</f>
        <v>0</v>
      </c>
    </row>
    <row r="40" spans="1:8" x14ac:dyDescent="0.35">
      <c r="B40" s="68" t="s">
        <v>14</v>
      </c>
      <c r="C40" s="82">
        <f>naam4</f>
        <v>0</v>
      </c>
      <c r="E40" s="75"/>
      <c r="H40" s="83">
        <f>'Dln 4'!J57</f>
        <v>0</v>
      </c>
    </row>
    <row r="41" spans="1:8" x14ac:dyDescent="0.35">
      <c r="B41" s="68" t="s">
        <v>15</v>
      </c>
      <c r="C41" s="82">
        <f>naam5</f>
        <v>0</v>
      </c>
      <c r="E41" s="75"/>
      <c r="H41" s="83">
        <f>'Dln 5'!J57</f>
        <v>0</v>
      </c>
    </row>
    <row r="42" spans="1:8" x14ac:dyDescent="0.35">
      <c r="B42" s="68" t="s">
        <v>16</v>
      </c>
      <c r="C42" s="82">
        <f>naam6</f>
        <v>0</v>
      </c>
      <c r="E42" s="75"/>
      <c r="H42" s="83">
        <f>'Dln 6'!J57</f>
        <v>0</v>
      </c>
    </row>
    <row r="43" spans="1:8" x14ac:dyDescent="0.35">
      <c r="B43" s="68" t="s">
        <v>17</v>
      </c>
      <c r="C43" s="82">
        <f>naam7</f>
        <v>0</v>
      </c>
      <c r="E43" s="75"/>
      <c r="H43" s="83">
        <f>'Dln 7'!J57</f>
        <v>0</v>
      </c>
    </row>
    <row r="44" spans="1:8" x14ac:dyDescent="0.35">
      <c r="B44" s="68" t="s">
        <v>18</v>
      </c>
      <c r="C44" s="82">
        <f>naam8</f>
        <v>0</v>
      </c>
      <c r="E44" s="75"/>
      <c r="H44" s="83">
        <f>'Dln 8'!J57</f>
        <v>0</v>
      </c>
    </row>
    <row r="45" spans="1:8" x14ac:dyDescent="0.35">
      <c r="B45" s="68" t="s">
        <v>19</v>
      </c>
      <c r="C45" s="82">
        <f>naam9</f>
        <v>0</v>
      </c>
      <c r="E45" s="75"/>
      <c r="H45" s="83">
        <f>'Dln 9'!J57</f>
        <v>0</v>
      </c>
    </row>
    <row r="46" spans="1:8" x14ac:dyDescent="0.35">
      <c r="B46" s="68" t="s">
        <v>20</v>
      </c>
      <c r="C46" s="82">
        <f>naam10</f>
        <v>0</v>
      </c>
      <c r="E46" s="75"/>
      <c r="H46" s="87">
        <f>'Dln 10'!J57</f>
        <v>0</v>
      </c>
    </row>
    <row r="47" spans="1:8" x14ac:dyDescent="0.35">
      <c r="C47" s="78"/>
      <c r="E47" s="75" t="s">
        <v>36</v>
      </c>
      <c r="H47" s="86">
        <f>SUM(H36:H46)</f>
        <v>0</v>
      </c>
    </row>
    <row r="49" spans="1:8" x14ac:dyDescent="0.35">
      <c r="A49" s="71" t="s">
        <v>38</v>
      </c>
      <c r="B49" s="73"/>
      <c r="C49" s="73" t="s">
        <v>21</v>
      </c>
      <c r="D49" s="73"/>
      <c r="E49" s="73"/>
    </row>
    <row r="50" spans="1:8" x14ac:dyDescent="0.35">
      <c r="A50" s="71"/>
      <c r="B50" s="73"/>
      <c r="C50" s="73"/>
      <c r="D50" s="73"/>
      <c r="E50" s="73"/>
    </row>
    <row r="51" spans="1:8" s="78" customFormat="1" x14ac:dyDescent="0.35">
      <c r="B51" s="78" t="s">
        <v>10</v>
      </c>
      <c r="C51" s="82">
        <f>naam_pv</f>
        <v>0</v>
      </c>
      <c r="H51" s="84">
        <f>Penvoerder!J71</f>
        <v>0</v>
      </c>
    </row>
    <row r="52" spans="1:8" s="78" customFormat="1" x14ac:dyDescent="0.35">
      <c r="B52" s="78" t="s">
        <v>11</v>
      </c>
      <c r="C52" s="82">
        <f>naam1</f>
        <v>0</v>
      </c>
      <c r="H52" s="85">
        <f>'Dln 1'!J71</f>
        <v>0</v>
      </c>
    </row>
    <row r="53" spans="1:8" s="78" customFormat="1" x14ac:dyDescent="0.35">
      <c r="B53" s="78" t="s">
        <v>12</v>
      </c>
      <c r="C53" s="82">
        <f>naam2</f>
        <v>0</v>
      </c>
      <c r="H53" s="83">
        <f>'Dln 2'!J71</f>
        <v>0</v>
      </c>
    </row>
    <row r="54" spans="1:8" s="78" customFormat="1" x14ac:dyDescent="0.35">
      <c r="B54" s="78" t="s">
        <v>13</v>
      </c>
      <c r="C54" s="82">
        <f>naam3</f>
        <v>0</v>
      </c>
      <c r="H54" s="83">
        <f>'Dln 3'!J71</f>
        <v>0</v>
      </c>
    </row>
    <row r="55" spans="1:8" s="78" customFormat="1" x14ac:dyDescent="0.35">
      <c r="B55" s="78" t="s">
        <v>14</v>
      </c>
      <c r="C55" s="82">
        <f>naam4</f>
        <v>0</v>
      </c>
      <c r="H55" s="83">
        <f>'Dln 4'!J71</f>
        <v>0</v>
      </c>
    </row>
    <row r="56" spans="1:8" s="78" customFormat="1" x14ac:dyDescent="0.35">
      <c r="B56" s="78" t="s">
        <v>15</v>
      </c>
      <c r="C56" s="82">
        <f>naam5</f>
        <v>0</v>
      </c>
      <c r="H56" s="83">
        <f>'Dln 5'!J71</f>
        <v>0</v>
      </c>
    </row>
    <row r="57" spans="1:8" s="78" customFormat="1" x14ac:dyDescent="0.35">
      <c r="B57" s="78" t="s">
        <v>16</v>
      </c>
      <c r="C57" s="82">
        <f>naam6</f>
        <v>0</v>
      </c>
      <c r="H57" s="83">
        <f>'Dln 6'!J71</f>
        <v>0</v>
      </c>
    </row>
    <row r="58" spans="1:8" s="78" customFormat="1" x14ac:dyDescent="0.35">
      <c r="B58" s="78" t="s">
        <v>17</v>
      </c>
      <c r="C58" s="82">
        <f>naam7</f>
        <v>0</v>
      </c>
      <c r="H58" s="83">
        <f>'Dln 7'!J71</f>
        <v>0</v>
      </c>
    </row>
    <row r="59" spans="1:8" s="78" customFormat="1" x14ac:dyDescent="0.35">
      <c r="B59" s="78" t="s">
        <v>18</v>
      </c>
      <c r="C59" s="82">
        <f>naam8</f>
        <v>0</v>
      </c>
      <c r="H59" s="83">
        <f>'Dln 8'!J71</f>
        <v>0</v>
      </c>
    </row>
    <row r="60" spans="1:8" s="78" customFormat="1" x14ac:dyDescent="0.35">
      <c r="B60" s="78" t="s">
        <v>19</v>
      </c>
      <c r="C60" s="82">
        <f>naam9</f>
        <v>0</v>
      </c>
      <c r="H60" s="83">
        <f>'Dln 9'!J71</f>
        <v>0</v>
      </c>
    </row>
    <row r="61" spans="1:8" s="78" customFormat="1" x14ac:dyDescent="0.35">
      <c r="B61" s="78" t="s">
        <v>20</v>
      </c>
      <c r="C61" s="82">
        <f>naam10</f>
        <v>0</v>
      </c>
      <c r="H61" s="87">
        <f>'Dln 10'!J71</f>
        <v>0</v>
      </c>
    </row>
    <row r="62" spans="1:8" x14ac:dyDescent="0.35">
      <c r="E62" s="75" t="s">
        <v>40</v>
      </c>
      <c r="H62" s="86">
        <f>SUM(H51:H61)</f>
        <v>0</v>
      </c>
    </row>
    <row r="64" spans="1:8" x14ac:dyDescent="0.35">
      <c r="A64" s="71" t="s">
        <v>41</v>
      </c>
      <c r="B64" s="73"/>
      <c r="C64" s="73" t="s">
        <v>48</v>
      </c>
    </row>
    <row r="65" spans="1:8" x14ac:dyDescent="0.35">
      <c r="A65" s="71"/>
      <c r="B65" s="73"/>
      <c r="C65" s="73"/>
    </row>
    <row r="66" spans="1:8" x14ac:dyDescent="0.35">
      <c r="A66" s="73"/>
      <c r="B66" s="73"/>
      <c r="C66" s="68" t="s">
        <v>64</v>
      </c>
    </row>
    <row r="67" spans="1:8" s="78" customFormat="1" x14ac:dyDescent="0.35">
      <c r="B67" s="78" t="s">
        <v>10</v>
      </c>
      <c r="C67" s="82">
        <f>naam_pv</f>
        <v>0</v>
      </c>
      <c r="H67" s="85">
        <f>Penvoerder!J75</f>
        <v>0</v>
      </c>
    </row>
    <row r="68" spans="1:8" s="78" customFormat="1" x14ac:dyDescent="0.35">
      <c r="B68" s="78" t="s">
        <v>11</v>
      </c>
      <c r="C68" s="82">
        <f>naam1</f>
        <v>0</v>
      </c>
      <c r="H68" s="85">
        <f>'Dln 1'!J75</f>
        <v>0</v>
      </c>
    </row>
    <row r="69" spans="1:8" s="78" customFormat="1" x14ac:dyDescent="0.35">
      <c r="B69" s="78" t="s">
        <v>12</v>
      </c>
      <c r="C69" s="82">
        <f>naam2</f>
        <v>0</v>
      </c>
      <c r="H69" s="83">
        <f>'Dln 2'!J75</f>
        <v>0</v>
      </c>
    </row>
    <row r="70" spans="1:8" s="78" customFormat="1" x14ac:dyDescent="0.35">
      <c r="B70" s="78" t="s">
        <v>13</v>
      </c>
      <c r="C70" s="82">
        <f>naam3</f>
        <v>0</v>
      </c>
      <c r="H70" s="83">
        <f>'Dln 3'!J75</f>
        <v>0</v>
      </c>
    </row>
    <row r="71" spans="1:8" s="78" customFormat="1" x14ac:dyDescent="0.35">
      <c r="B71" s="78" t="s">
        <v>14</v>
      </c>
      <c r="C71" s="82">
        <f>naam4</f>
        <v>0</v>
      </c>
      <c r="H71" s="83">
        <f>'Dln 4'!J75</f>
        <v>0</v>
      </c>
    </row>
    <row r="72" spans="1:8" s="78" customFormat="1" x14ac:dyDescent="0.35">
      <c r="B72" s="78" t="s">
        <v>15</v>
      </c>
      <c r="C72" s="82">
        <f>naam5</f>
        <v>0</v>
      </c>
      <c r="H72" s="83">
        <f>'Dln 5'!J75</f>
        <v>0</v>
      </c>
    </row>
    <row r="73" spans="1:8" s="78" customFormat="1" x14ac:dyDescent="0.35">
      <c r="B73" s="78" t="s">
        <v>16</v>
      </c>
      <c r="C73" s="82">
        <f>naam6</f>
        <v>0</v>
      </c>
      <c r="H73" s="83">
        <f>'Dln 6'!J75</f>
        <v>0</v>
      </c>
    </row>
    <row r="74" spans="1:8" s="78" customFormat="1" x14ac:dyDescent="0.35">
      <c r="B74" s="78" t="s">
        <v>17</v>
      </c>
      <c r="C74" s="82">
        <f>naam7</f>
        <v>0</v>
      </c>
      <c r="H74" s="83">
        <f>'Dln 7'!J75</f>
        <v>0</v>
      </c>
    </row>
    <row r="75" spans="1:8" s="78" customFormat="1" x14ac:dyDescent="0.35">
      <c r="B75" s="78" t="s">
        <v>18</v>
      </c>
      <c r="C75" s="82">
        <f>naam8</f>
        <v>0</v>
      </c>
      <c r="H75" s="83">
        <f>'Dln 8'!J75</f>
        <v>0</v>
      </c>
    </row>
    <row r="76" spans="1:8" s="78" customFormat="1" x14ac:dyDescent="0.35">
      <c r="B76" s="78" t="s">
        <v>19</v>
      </c>
      <c r="C76" s="82">
        <f>naam9</f>
        <v>0</v>
      </c>
      <c r="H76" s="83">
        <f>'Dln 9'!J75</f>
        <v>0</v>
      </c>
    </row>
    <row r="77" spans="1:8" s="78" customFormat="1" x14ac:dyDescent="0.35">
      <c r="B77" s="78" t="s">
        <v>20</v>
      </c>
      <c r="C77" s="82">
        <f>naam10</f>
        <v>0</v>
      </c>
      <c r="H77" s="87">
        <f>'Dln 10'!J75</f>
        <v>0</v>
      </c>
    </row>
    <row r="78" spans="1:8" x14ac:dyDescent="0.35">
      <c r="A78" s="73"/>
      <c r="B78" s="73"/>
      <c r="C78" s="81"/>
      <c r="E78" s="75" t="s">
        <v>8</v>
      </c>
      <c r="H78" s="86">
        <f>SUM(H67:H77)</f>
        <v>0</v>
      </c>
    </row>
    <row r="80" spans="1:8" x14ac:dyDescent="0.35">
      <c r="A80" s="73"/>
      <c r="B80" s="73"/>
      <c r="C80" s="68" t="s">
        <v>65</v>
      </c>
    </row>
    <row r="81" spans="1:8" s="78" customFormat="1" x14ac:dyDescent="0.35">
      <c r="B81" s="78" t="s">
        <v>10</v>
      </c>
      <c r="C81" s="82">
        <f>naam_pv</f>
        <v>0</v>
      </c>
      <c r="H81" s="85">
        <f>Penvoerder!J80</f>
        <v>0</v>
      </c>
    </row>
    <row r="82" spans="1:8" s="78" customFormat="1" x14ac:dyDescent="0.35">
      <c r="B82" s="78" t="s">
        <v>11</v>
      </c>
      <c r="C82" s="82">
        <f>naam1</f>
        <v>0</v>
      </c>
      <c r="H82" s="85">
        <f>'Dln 1'!J80</f>
        <v>0</v>
      </c>
    </row>
    <row r="83" spans="1:8" s="78" customFormat="1" x14ac:dyDescent="0.35">
      <c r="B83" s="78" t="s">
        <v>12</v>
      </c>
      <c r="C83" s="82">
        <f>naam2</f>
        <v>0</v>
      </c>
      <c r="H83" s="83">
        <f>'Dln 2'!J80</f>
        <v>0</v>
      </c>
    </row>
    <row r="84" spans="1:8" s="78" customFormat="1" x14ac:dyDescent="0.35">
      <c r="B84" s="78" t="s">
        <v>13</v>
      </c>
      <c r="C84" s="82">
        <f>naam3</f>
        <v>0</v>
      </c>
      <c r="H84" s="83">
        <f>'Dln 3'!J80</f>
        <v>0</v>
      </c>
    </row>
    <row r="85" spans="1:8" s="78" customFormat="1" x14ac:dyDescent="0.35">
      <c r="B85" s="78" t="s">
        <v>14</v>
      </c>
      <c r="C85" s="82">
        <f>naam4</f>
        <v>0</v>
      </c>
      <c r="H85" s="83">
        <f>'Dln 4'!J80</f>
        <v>0</v>
      </c>
    </row>
    <row r="86" spans="1:8" s="78" customFormat="1" x14ac:dyDescent="0.35">
      <c r="B86" s="78" t="s">
        <v>15</v>
      </c>
      <c r="C86" s="82">
        <f>naam5</f>
        <v>0</v>
      </c>
      <c r="H86" s="83">
        <f>'Dln 5'!J80</f>
        <v>0</v>
      </c>
    </row>
    <row r="87" spans="1:8" s="78" customFormat="1" x14ac:dyDescent="0.35">
      <c r="B87" s="78" t="s">
        <v>16</v>
      </c>
      <c r="C87" s="82">
        <f>naam6</f>
        <v>0</v>
      </c>
      <c r="H87" s="83">
        <f>'Dln 6'!J80</f>
        <v>0</v>
      </c>
    </row>
    <row r="88" spans="1:8" s="78" customFormat="1" x14ac:dyDescent="0.35">
      <c r="B88" s="78" t="s">
        <v>17</v>
      </c>
      <c r="C88" s="82">
        <f>naam7</f>
        <v>0</v>
      </c>
      <c r="H88" s="83">
        <f>'Dln 7'!J80</f>
        <v>0</v>
      </c>
    </row>
    <row r="89" spans="1:8" s="78" customFormat="1" x14ac:dyDescent="0.35">
      <c r="B89" s="78" t="s">
        <v>18</v>
      </c>
      <c r="C89" s="82">
        <f>naam8</f>
        <v>0</v>
      </c>
      <c r="H89" s="83">
        <f>'Dln 8'!J80</f>
        <v>0</v>
      </c>
    </row>
    <row r="90" spans="1:8" s="78" customFormat="1" x14ac:dyDescent="0.35">
      <c r="B90" s="78" t="s">
        <v>19</v>
      </c>
      <c r="C90" s="82">
        <f>naam9</f>
        <v>0</v>
      </c>
      <c r="H90" s="83">
        <f>'Dln 9'!J80</f>
        <v>0</v>
      </c>
    </row>
    <row r="91" spans="1:8" s="78" customFormat="1" x14ac:dyDescent="0.35">
      <c r="B91" s="78" t="s">
        <v>20</v>
      </c>
      <c r="C91" s="82">
        <f>naam10</f>
        <v>0</v>
      </c>
      <c r="H91" s="87">
        <f>'Dln 10'!J80</f>
        <v>0</v>
      </c>
    </row>
    <row r="92" spans="1:8" x14ac:dyDescent="0.35">
      <c r="A92" s="73"/>
      <c r="B92" s="73"/>
      <c r="C92" s="81"/>
      <c r="D92" s="30" t="s">
        <v>83</v>
      </c>
      <c r="E92" s="31">
        <f>code</f>
        <v>0</v>
      </c>
      <c r="H92" s="86">
        <f>SUM(H81:H91)</f>
        <v>0</v>
      </c>
    </row>
  </sheetData>
  <sheetProtection sheet="1" selectLockedCells="1" selectUnlockedCells="1"/>
  <phoneticPr fontId="0" type="noConversion"/>
  <pageMargins left="0.75" right="0.75" top="1" bottom="1" header="0.5" footer="0.5"/>
  <pageSetup paperSize="9" scale="4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1:H20"/>
  <sheetViews>
    <sheetView zoomScale="75" zoomScaleNormal="100" workbookViewId="0">
      <selection activeCell="A5" sqref="A5"/>
    </sheetView>
  </sheetViews>
  <sheetFormatPr defaultColWidth="9" defaultRowHeight="15.5" x14ac:dyDescent="0.35"/>
  <cols>
    <col min="1" max="1" width="19.75" style="89" customWidth="1"/>
    <col min="2" max="2" width="14.5" style="89" customWidth="1"/>
    <col min="3" max="3" width="15.75" style="89" customWidth="1"/>
    <col min="4" max="4" width="16.08203125" style="89" customWidth="1"/>
    <col min="5" max="5" width="22.75" style="89" customWidth="1"/>
    <col min="6" max="6" width="21.25" style="89" customWidth="1"/>
    <col min="7" max="7" width="20.33203125" style="89" customWidth="1"/>
    <col min="8" max="8" width="11.75" style="89" customWidth="1"/>
    <col min="9" max="16384" width="9" style="89"/>
  </cols>
  <sheetData>
    <row r="1" spans="1:8" x14ac:dyDescent="0.35">
      <c r="A1" s="71" t="s">
        <v>57</v>
      </c>
      <c r="G1" s="30" t="s">
        <v>83</v>
      </c>
      <c r="H1" s="31">
        <f>code</f>
        <v>0</v>
      </c>
    </row>
    <row r="2" spans="1:8" ht="27.75" customHeight="1" x14ac:dyDescent="0.35">
      <c r="A2" s="71"/>
    </row>
    <row r="3" spans="1:8" ht="25.5" customHeight="1" x14ac:dyDescent="0.35">
      <c r="E3" s="98" t="s">
        <v>71</v>
      </c>
      <c r="F3" s="99"/>
      <c r="G3" s="99"/>
    </row>
    <row r="4" spans="1:8" s="92" customFormat="1" ht="68.25" customHeight="1" x14ac:dyDescent="0.5">
      <c r="A4" s="90" t="s">
        <v>29</v>
      </c>
      <c r="B4" s="90" t="s">
        <v>30</v>
      </c>
      <c r="C4" s="90" t="s">
        <v>53</v>
      </c>
      <c r="D4" s="90" t="s">
        <v>55</v>
      </c>
      <c r="E4" s="100" t="s">
        <v>56</v>
      </c>
      <c r="F4" s="101" t="s">
        <v>43</v>
      </c>
      <c r="G4" s="101" t="s">
        <v>91</v>
      </c>
      <c r="H4" s="91" t="s">
        <v>47</v>
      </c>
    </row>
    <row r="5" spans="1:8" ht="17" x14ac:dyDescent="0.5">
      <c r="A5" s="93"/>
      <c r="B5" s="94"/>
      <c r="C5" s="95">
        <v>0</v>
      </c>
      <c r="D5" s="95">
        <v>0</v>
      </c>
      <c r="E5" s="96">
        <v>0</v>
      </c>
      <c r="F5" s="97">
        <v>0</v>
      </c>
      <c r="G5" s="96">
        <v>0</v>
      </c>
      <c r="H5" s="95">
        <v>0</v>
      </c>
    </row>
    <row r="6" spans="1:8" x14ac:dyDescent="0.35">
      <c r="A6" s="93"/>
      <c r="B6" s="93"/>
      <c r="C6" s="95">
        <v>0</v>
      </c>
      <c r="D6" s="95">
        <v>0</v>
      </c>
      <c r="E6" s="96">
        <v>0</v>
      </c>
      <c r="F6" s="97">
        <v>0</v>
      </c>
      <c r="G6" s="96">
        <v>0</v>
      </c>
      <c r="H6" s="95">
        <v>0</v>
      </c>
    </row>
    <row r="7" spans="1:8" x14ac:dyDescent="0.35">
      <c r="A7" s="93"/>
      <c r="B7" s="93"/>
      <c r="C7" s="95">
        <v>0</v>
      </c>
      <c r="D7" s="95">
        <v>0</v>
      </c>
      <c r="E7" s="96">
        <v>0</v>
      </c>
      <c r="F7" s="97">
        <v>0</v>
      </c>
      <c r="G7" s="96">
        <v>0</v>
      </c>
      <c r="H7" s="95">
        <v>0</v>
      </c>
    </row>
    <row r="8" spans="1:8" x14ac:dyDescent="0.35">
      <c r="A8" s="93"/>
      <c r="B8" s="93"/>
      <c r="C8" s="95">
        <v>0</v>
      </c>
      <c r="D8" s="95">
        <v>0</v>
      </c>
      <c r="E8" s="96">
        <v>0</v>
      </c>
      <c r="F8" s="97">
        <v>0</v>
      </c>
      <c r="G8" s="96">
        <v>0</v>
      </c>
      <c r="H8" s="95">
        <v>0</v>
      </c>
    </row>
    <row r="9" spans="1:8" x14ac:dyDescent="0.35">
      <c r="A9" s="93"/>
      <c r="B9" s="93"/>
      <c r="C9" s="95">
        <v>0</v>
      </c>
      <c r="D9" s="95">
        <v>0</v>
      </c>
      <c r="E9" s="96">
        <v>0</v>
      </c>
      <c r="F9" s="97">
        <v>0</v>
      </c>
      <c r="G9" s="96">
        <v>0</v>
      </c>
      <c r="H9" s="95">
        <v>0</v>
      </c>
    </row>
    <row r="10" spans="1:8" x14ac:dyDescent="0.35">
      <c r="A10" s="93"/>
      <c r="B10" s="93"/>
      <c r="C10" s="95">
        <v>0</v>
      </c>
      <c r="D10" s="95">
        <v>0</v>
      </c>
      <c r="E10" s="96">
        <v>0</v>
      </c>
      <c r="F10" s="97">
        <v>0</v>
      </c>
      <c r="G10" s="96">
        <v>0</v>
      </c>
      <c r="H10" s="95">
        <v>0</v>
      </c>
    </row>
    <row r="11" spans="1:8" x14ac:dyDescent="0.35">
      <c r="A11" s="93"/>
      <c r="B11" s="93"/>
      <c r="C11" s="95">
        <v>0</v>
      </c>
      <c r="D11" s="95">
        <v>0</v>
      </c>
      <c r="E11" s="96">
        <v>0</v>
      </c>
      <c r="F11" s="97">
        <v>0</v>
      </c>
      <c r="G11" s="96">
        <v>0</v>
      </c>
      <c r="H11" s="95">
        <v>0</v>
      </c>
    </row>
    <row r="12" spans="1:8" x14ac:dyDescent="0.35">
      <c r="A12" s="93"/>
      <c r="B12" s="93"/>
      <c r="C12" s="95">
        <v>0</v>
      </c>
      <c r="D12" s="95">
        <v>0</v>
      </c>
      <c r="E12" s="96">
        <v>0</v>
      </c>
      <c r="F12" s="97">
        <v>0</v>
      </c>
      <c r="G12" s="96">
        <v>0</v>
      </c>
      <c r="H12" s="95">
        <v>0</v>
      </c>
    </row>
    <row r="13" spans="1:8" x14ac:dyDescent="0.35">
      <c r="A13" s="93"/>
      <c r="B13" s="93"/>
      <c r="C13" s="95">
        <v>0</v>
      </c>
      <c r="D13" s="95">
        <v>0</v>
      </c>
      <c r="E13" s="96">
        <v>0</v>
      </c>
      <c r="F13" s="97">
        <v>0</v>
      </c>
      <c r="G13" s="96">
        <v>0</v>
      </c>
      <c r="H13" s="95">
        <v>0</v>
      </c>
    </row>
    <row r="14" spans="1:8" x14ac:dyDescent="0.35">
      <c r="A14" s="93"/>
      <c r="B14" s="93"/>
      <c r="C14" s="95">
        <v>0</v>
      </c>
      <c r="D14" s="95">
        <v>0</v>
      </c>
      <c r="E14" s="96">
        <v>0</v>
      </c>
      <c r="F14" s="97">
        <v>0</v>
      </c>
      <c r="G14" s="96">
        <v>0</v>
      </c>
      <c r="H14" s="95">
        <v>0</v>
      </c>
    </row>
    <row r="15" spans="1:8" x14ac:dyDescent="0.35">
      <c r="A15" s="93"/>
      <c r="B15" s="93"/>
      <c r="C15" s="95">
        <v>0</v>
      </c>
      <c r="D15" s="95">
        <v>0</v>
      </c>
      <c r="E15" s="96">
        <v>0</v>
      </c>
      <c r="F15" s="97">
        <v>0</v>
      </c>
      <c r="G15" s="96">
        <v>0</v>
      </c>
      <c r="H15" s="95">
        <v>0</v>
      </c>
    </row>
    <row r="16" spans="1:8" x14ac:dyDescent="0.35">
      <c r="A16" s="93"/>
      <c r="B16" s="93"/>
      <c r="C16" s="95">
        <v>0</v>
      </c>
      <c r="D16" s="95">
        <v>0</v>
      </c>
      <c r="E16" s="96">
        <v>0</v>
      </c>
      <c r="F16" s="97">
        <v>0</v>
      </c>
      <c r="G16" s="96">
        <v>0</v>
      </c>
      <c r="H16" s="95">
        <v>0</v>
      </c>
    </row>
    <row r="17" spans="1:8" x14ac:dyDescent="0.35">
      <c r="A17" s="93"/>
      <c r="B17" s="93"/>
      <c r="C17" s="95">
        <v>0</v>
      </c>
      <c r="D17" s="95">
        <v>0</v>
      </c>
      <c r="E17" s="96">
        <v>0</v>
      </c>
      <c r="F17" s="97">
        <v>0</v>
      </c>
      <c r="G17" s="96">
        <v>0</v>
      </c>
      <c r="H17" s="95">
        <v>0</v>
      </c>
    </row>
    <row r="18" spans="1:8" x14ac:dyDescent="0.35">
      <c r="A18" s="93"/>
      <c r="B18" s="93"/>
      <c r="C18" s="95">
        <v>0</v>
      </c>
      <c r="D18" s="95">
        <v>0</v>
      </c>
      <c r="E18" s="96">
        <v>0</v>
      </c>
      <c r="F18" s="97">
        <v>0</v>
      </c>
      <c r="G18" s="96">
        <v>0</v>
      </c>
      <c r="H18" s="95">
        <v>0</v>
      </c>
    </row>
    <row r="19" spans="1:8" x14ac:dyDescent="0.35">
      <c r="A19" s="93"/>
      <c r="B19" s="93"/>
      <c r="C19" s="95">
        <v>0</v>
      </c>
      <c r="D19" s="95">
        <v>0</v>
      </c>
      <c r="E19" s="96">
        <v>0</v>
      </c>
      <c r="F19" s="97">
        <v>0</v>
      </c>
      <c r="G19" s="96">
        <v>0</v>
      </c>
      <c r="H19" s="95">
        <v>0</v>
      </c>
    </row>
    <row r="20" spans="1:8" x14ac:dyDescent="0.35">
      <c r="A20" s="93"/>
      <c r="B20" s="93"/>
      <c r="C20" s="95">
        <v>0</v>
      </c>
      <c r="D20" s="95">
        <v>0</v>
      </c>
      <c r="E20" s="96">
        <v>0</v>
      </c>
      <c r="F20" s="97">
        <v>0</v>
      </c>
      <c r="G20" s="96">
        <v>0</v>
      </c>
      <c r="H20" s="95">
        <v>0</v>
      </c>
    </row>
  </sheetData>
  <sheetProtection sheet="1" objects="1" scenarios="1" selectLockedCells="1"/>
  <phoneticPr fontId="0" type="noConversion"/>
  <pageMargins left="0.75" right="0.75" top="1" bottom="1" header="0.5" footer="0.5"/>
  <pageSetup paperSize="9" scale="7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dimension ref="A1:B2"/>
  <sheetViews>
    <sheetView workbookViewId="0"/>
  </sheetViews>
  <sheetFormatPr defaultColWidth="9" defaultRowHeight="12.5" x14ac:dyDescent="0.25"/>
  <cols>
    <col min="1" max="1" width="28.83203125" style="1" bestFit="1" customWidth="1"/>
    <col min="2" max="16384" width="9" style="1"/>
  </cols>
  <sheetData>
    <row r="1" spans="1:2" x14ac:dyDescent="0.25">
      <c r="A1" s="1" t="s">
        <v>86</v>
      </c>
      <c r="B1" s="1" t="e">
        <f>SUM(Penvoerder!J77,'Dln 1'!#REF!,'Dln 2'!M77,'Dln 3'!M77,'Dln 4'!M77,'Dln 5'!M77,'Dln 6'!M77,'Dln 7'!M77,'Dln 8'!M77,'Dln 9'!M77,'Dln 10'!M77)/Totaal!H78</f>
        <v>#REF!</v>
      </c>
    </row>
    <row r="2" spans="1:2" x14ac:dyDescent="0.25">
      <c r="A2" s="1" t="s">
        <v>87</v>
      </c>
      <c r="B2" s="1">
        <f>Totaal!H92</f>
        <v>0</v>
      </c>
    </row>
  </sheetData>
  <sheetProtection sheet="1" objects="1" scenarios="1" selectLockedCells="1" selectUnlockedCells="1"/>
  <phoneticPr fontId="27" type="noConversion"/>
  <pageMargins left="0.75" right="0.75" top="1" bottom="1" header="0.5" footer="0.5"/>
  <pageSetup paperSize="9" orientation="portrait"/>
  <headerFooter alignWithMargins="0"/>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Toelichting algemeen</vt:lpstr>
      <vt:lpstr>Toelichting kostenposten</vt:lpstr>
      <vt:lpstr>Deelnemers</vt:lpstr>
      <vt:lpstr>Penvoerder</vt:lpstr>
      <vt:lpstr>Dln 1</vt:lpstr>
      <vt:lpstr>Dln 2</vt:lpstr>
      <vt:lpstr>Dln 3</vt:lpstr>
      <vt:lpstr>Dln 4</vt:lpstr>
      <vt:lpstr>Dln 5</vt:lpstr>
      <vt:lpstr>Dln 6</vt:lpstr>
      <vt:lpstr>Dln 7</vt:lpstr>
      <vt:lpstr>Dln 8</vt:lpstr>
      <vt:lpstr>Dln 9</vt:lpstr>
      <vt:lpstr>Dln 10</vt:lpstr>
      <vt:lpstr>Totaal</vt:lpstr>
      <vt:lpstr>Mach, app</vt:lpstr>
      <vt:lpstr>Blad1</vt:lpstr>
      <vt:lpstr>code</vt:lpstr>
      <vt:lpstr>deelnemer1</vt:lpstr>
      <vt:lpstr>deelnemer10</vt:lpstr>
      <vt:lpstr>deelnemer2</vt:lpstr>
      <vt:lpstr>deelnemer3</vt:lpstr>
      <vt:lpstr>deelnemer4</vt:lpstr>
      <vt:lpstr>deelnemer5</vt:lpstr>
      <vt:lpstr>deelnemer6</vt:lpstr>
      <vt:lpstr>deelnemer7</vt:lpstr>
      <vt:lpstr>deelnemer8</vt:lpstr>
      <vt:lpstr>deelnemer9</vt:lpstr>
      <vt:lpstr>eind_project</vt:lpstr>
      <vt:lpstr>kostenmethode_1</vt:lpstr>
      <vt:lpstr>kostenmethode_10</vt:lpstr>
      <vt:lpstr>kostenmethode_2</vt:lpstr>
      <vt:lpstr>kostenmethode_3</vt:lpstr>
      <vt:lpstr>kostenmethode_4</vt:lpstr>
      <vt:lpstr>kostenmethode_5</vt:lpstr>
      <vt:lpstr>kostenmethode_6</vt:lpstr>
      <vt:lpstr>kostenmethode_7</vt:lpstr>
      <vt:lpstr>kostenmethode_8</vt:lpstr>
      <vt:lpstr>kostenmethode_9</vt:lpstr>
      <vt:lpstr>kostenmethode_pv</vt:lpstr>
      <vt:lpstr>naam_pv</vt:lpstr>
      <vt:lpstr>naam1</vt:lpstr>
      <vt:lpstr>naam10</vt:lpstr>
      <vt:lpstr>naam2</vt:lpstr>
      <vt:lpstr>naam3</vt:lpstr>
      <vt:lpstr>naam4</vt:lpstr>
      <vt:lpstr>naam5</vt:lpstr>
      <vt:lpstr>naam6</vt:lpstr>
      <vt:lpstr>naam7</vt:lpstr>
      <vt:lpstr>naam8</vt:lpstr>
      <vt:lpstr>naam9</vt:lpstr>
      <vt:lpstr>penvoerder</vt:lpstr>
      <vt:lpstr>Deelnemers!Print_Area</vt:lpstr>
      <vt:lpstr>'Mach, app'!Print_Area</vt:lpstr>
      <vt:lpstr>'Toelichting kostenposten'!Print_Area</vt:lpstr>
      <vt:lpstr>projectnummer</vt:lpstr>
      <vt:lpstr>projecttitel</vt:lpstr>
      <vt:lpstr>start_project</vt:lpstr>
    </vt:vector>
  </TitlesOfParts>
  <Manager>T. Manning</Manager>
  <Company>SenterNovem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Modelbegroting-Eurostars</dc:title>
  <dc:subject/>
  <dc:creator>Rijksdienst voor Ondernemend Nederland</dc:creator>
  <cp:lastModifiedBy>Knop, J. (Jelle)</cp:lastModifiedBy>
  <cp:lastPrinted>2010-01-11T09:18:24Z</cp:lastPrinted>
  <dcterms:created xsi:type="dcterms:W3CDTF">1997-07-29T07:48:20Z</dcterms:created>
  <dcterms:modified xsi:type="dcterms:W3CDTF">2025-01-10T12:19:23Z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fdeling">
    <vt:lpwstr>Internationaal Innoveren</vt:lpwstr>
  </property>
  <property fmtid="{D5CDD505-2E9C-101B-9397-08002B2CF9AE}" pid="3" name="Datum voltooid" linkTarget="code">
    <vt:lpwstr/>
  </property>
</Properties>
</file>