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PROF_P_CW_odc.cicwp.nl\userdata_cifs_p_cw_odc_001\ToetenelS\Desktop\"/>
    </mc:Choice>
  </mc:AlternateContent>
  <xr:revisionPtr revIDLastSave="0" documentId="8_{BCC955BF-CC90-47CA-B4CE-037B204E963B}" xr6:coauthVersionLast="47" xr6:coauthVersionMax="47" xr10:uidLastSave="{00000000-0000-0000-0000-000000000000}"/>
  <bookViews>
    <workbookView xWindow="1920" yWindow="1920" windowWidth="18288" windowHeight="8340" xr2:uid="{E8CD0B07-B00F-4A94-BFE3-798799C21AB3}"/>
  </bookViews>
  <sheets>
    <sheet name="Exploitatie" sheetId="1" r:id="rId1"/>
  </sheets>
  <externalReferences>
    <externalReference r:id="rId2"/>
  </externalReferences>
  <definedNames>
    <definedName name="_xlnm.Print_Area" localSheetId="0">Exploitatie!$A$1:$AB$81</definedName>
    <definedName name="Hernieuwbare">#N/A</definedName>
    <definedName name="Milieuenafval">[1]Lijsten!$A$16:$A$19</definedName>
    <definedName name="Naamregeling">[1]Lijsten!$A$3:$A$6</definedName>
    <definedName name="Organisatietype">[1]Lijsten!$A$23:$A$25</definedName>
    <definedName name="ReferentieKeuze">[1]Lijsten!$A$30:$A$34</definedName>
    <definedName name="Startdatum">[1]Project!$B$20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 r="E31" i="1"/>
  <c r="F31" i="1"/>
  <c r="G31" i="1"/>
  <c r="H31" i="1"/>
  <c r="I31" i="1"/>
  <c r="J31" i="1"/>
  <c r="K31" i="1"/>
  <c r="L31" i="1"/>
  <c r="M31" i="1"/>
  <c r="N31" i="1"/>
  <c r="O31" i="1"/>
  <c r="P31" i="1"/>
  <c r="Q31" i="1"/>
  <c r="R31" i="1"/>
  <c r="S31" i="1"/>
  <c r="T31" i="1"/>
  <c r="U31" i="1"/>
  <c r="V31" i="1"/>
  <c r="W31" i="1"/>
  <c r="X31" i="1"/>
  <c r="Y31" i="1"/>
  <c r="Z31" i="1"/>
  <c r="AA31" i="1"/>
  <c r="C32" i="1"/>
  <c r="D32" i="1"/>
  <c r="E32" i="1"/>
  <c r="F32" i="1"/>
  <c r="G32" i="1"/>
  <c r="H32" i="1"/>
  <c r="I32" i="1"/>
  <c r="J32" i="1"/>
  <c r="K32" i="1"/>
  <c r="L32" i="1"/>
  <c r="M32" i="1"/>
  <c r="N32" i="1"/>
  <c r="O32" i="1"/>
  <c r="P32" i="1"/>
  <c r="Q32" i="1"/>
  <c r="R32" i="1"/>
  <c r="S32" i="1"/>
  <c r="T32" i="1"/>
  <c r="U32" i="1"/>
  <c r="V32" i="1"/>
  <c r="W32" i="1"/>
  <c r="X32" i="1"/>
  <c r="Y32" i="1"/>
  <c r="Z32" i="1"/>
  <c r="AA32" i="1"/>
  <c r="AB34" i="1"/>
  <c r="AB35" i="1"/>
  <c r="AB36" i="1"/>
  <c r="AB37" i="1"/>
  <c r="AB38" i="1"/>
  <c r="AB39" i="1"/>
  <c r="C41" i="1"/>
  <c r="D41" i="1"/>
  <c r="E41" i="1"/>
  <c r="F41" i="1"/>
  <c r="G41" i="1"/>
  <c r="H41" i="1"/>
  <c r="I41" i="1"/>
  <c r="J41" i="1"/>
  <c r="K41" i="1"/>
  <c r="L41" i="1"/>
  <c r="M41" i="1"/>
  <c r="N41" i="1"/>
  <c r="O41" i="1"/>
  <c r="P41" i="1"/>
  <c r="Q41" i="1"/>
  <c r="R41" i="1"/>
  <c r="S41" i="1"/>
  <c r="T41" i="1"/>
  <c r="U41" i="1"/>
  <c r="V41" i="1"/>
  <c r="W41" i="1"/>
  <c r="X41" i="1"/>
  <c r="Y41" i="1"/>
  <c r="Z41" i="1"/>
  <c r="AA41" i="1"/>
  <c r="AB41" i="1"/>
  <c r="C44" i="1"/>
  <c r="D44" i="1"/>
  <c r="E44" i="1"/>
  <c r="F44" i="1"/>
  <c r="G44" i="1"/>
  <c r="H44" i="1"/>
  <c r="I44" i="1"/>
  <c r="J44" i="1"/>
  <c r="K44" i="1"/>
  <c r="L44" i="1"/>
  <c r="M44" i="1"/>
  <c r="N44" i="1"/>
  <c r="O44" i="1"/>
  <c r="P44" i="1"/>
  <c r="Q44" i="1"/>
  <c r="R44" i="1"/>
  <c r="S44" i="1"/>
  <c r="T44" i="1"/>
  <c r="U44" i="1"/>
  <c r="V44" i="1"/>
  <c r="W44" i="1"/>
  <c r="X44" i="1"/>
  <c r="Y44" i="1"/>
  <c r="Z44" i="1"/>
  <c r="AA44" i="1"/>
  <c r="C45" i="1"/>
  <c r="D45" i="1"/>
  <c r="E45" i="1"/>
  <c r="F45" i="1"/>
  <c r="G45" i="1"/>
  <c r="H45" i="1"/>
  <c r="I45" i="1"/>
  <c r="J45" i="1"/>
  <c r="K45" i="1"/>
  <c r="L45" i="1"/>
  <c r="M45" i="1"/>
  <c r="N45" i="1"/>
  <c r="O45" i="1"/>
  <c r="P45" i="1"/>
  <c r="Q45" i="1"/>
  <c r="R45" i="1"/>
  <c r="S45" i="1"/>
  <c r="T45" i="1"/>
  <c r="U45" i="1"/>
  <c r="V45" i="1"/>
  <c r="W45" i="1"/>
  <c r="X45" i="1"/>
  <c r="Y45" i="1"/>
  <c r="Z45" i="1"/>
  <c r="AA45" i="1"/>
  <c r="AB47" i="1"/>
  <c r="AB48" i="1"/>
  <c r="AB49" i="1"/>
  <c r="AB50" i="1"/>
  <c r="AB51" i="1"/>
  <c r="AB52" i="1"/>
  <c r="C54" i="1"/>
  <c r="D54" i="1"/>
  <c r="E54" i="1"/>
  <c r="F54" i="1"/>
  <c r="G54" i="1"/>
  <c r="H54" i="1"/>
  <c r="I54" i="1"/>
  <c r="J54" i="1"/>
  <c r="K54" i="1"/>
  <c r="L54" i="1"/>
  <c r="M54" i="1"/>
  <c r="N54" i="1"/>
  <c r="O54" i="1"/>
  <c r="P54" i="1"/>
  <c r="Q54" i="1"/>
  <c r="R54" i="1"/>
  <c r="S54" i="1"/>
  <c r="T54" i="1"/>
  <c r="U54" i="1"/>
  <c r="V54" i="1"/>
  <c r="W54" i="1"/>
  <c r="X54" i="1"/>
  <c r="Y54" i="1"/>
  <c r="Z54" i="1"/>
  <c r="AA54" i="1"/>
  <c r="AB54" i="1"/>
  <c r="C57" i="1"/>
  <c r="D57" i="1"/>
  <c r="E57" i="1"/>
  <c r="F57" i="1"/>
  <c r="G57" i="1"/>
  <c r="H57" i="1"/>
  <c r="I57" i="1"/>
  <c r="J57" i="1"/>
  <c r="K57" i="1"/>
  <c r="L57" i="1"/>
  <c r="M57" i="1"/>
  <c r="N57" i="1"/>
  <c r="O57" i="1"/>
  <c r="P57" i="1"/>
  <c r="Q57" i="1"/>
  <c r="R57" i="1"/>
  <c r="S57" i="1"/>
  <c r="T57" i="1"/>
  <c r="U57" i="1"/>
  <c r="V57" i="1"/>
  <c r="W57" i="1"/>
  <c r="X57" i="1"/>
  <c r="Y57" i="1"/>
  <c r="Z57" i="1"/>
  <c r="AA57" i="1"/>
  <c r="C59" i="1"/>
  <c r="D59" i="1"/>
  <c r="E59" i="1"/>
  <c r="F59" i="1"/>
  <c r="G59" i="1"/>
  <c r="H59" i="1"/>
  <c r="I59" i="1"/>
  <c r="J59" i="1"/>
  <c r="K59" i="1"/>
  <c r="L59" i="1"/>
  <c r="M59" i="1"/>
  <c r="N59" i="1"/>
  <c r="O59" i="1"/>
  <c r="P59" i="1"/>
  <c r="Q59" i="1"/>
  <c r="R59" i="1"/>
  <c r="S59" i="1"/>
  <c r="T59" i="1"/>
  <c r="U59" i="1"/>
  <c r="V59" i="1"/>
  <c r="W59" i="1"/>
  <c r="X59" i="1"/>
  <c r="Y59" i="1"/>
  <c r="Z59" i="1"/>
  <c r="AA59" i="1"/>
  <c r="AB59" i="1"/>
  <c r="C60" i="1"/>
  <c r="D60" i="1"/>
  <c r="E60" i="1"/>
  <c r="F60" i="1"/>
  <c r="G60" i="1"/>
  <c r="H60" i="1"/>
  <c r="I60" i="1"/>
  <c r="J60" i="1"/>
  <c r="K60" i="1"/>
  <c r="L60" i="1"/>
  <c r="M60" i="1"/>
  <c r="N60" i="1"/>
  <c r="O60" i="1"/>
  <c r="P60" i="1"/>
  <c r="Q60" i="1"/>
  <c r="R60" i="1"/>
  <c r="S60" i="1"/>
  <c r="T60" i="1"/>
  <c r="U60" i="1"/>
  <c r="V60" i="1"/>
  <c r="W60" i="1"/>
  <c r="X60" i="1"/>
  <c r="Y60" i="1"/>
  <c r="Z60" i="1"/>
  <c r="AA60" i="1"/>
  <c r="AB60" i="1"/>
  <c r="C61" i="1"/>
  <c r="D61" i="1"/>
  <c r="E61" i="1"/>
  <c r="F61" i="1"/>
  <c r="G61" i="1"/>
  <c r="H61" i="1"/>
  <c r="I61" i="1"/>
  <c r="J61" i="1"/>
  <c r="K61" i="1"/>
  <c r="L61" i="1"/>
  <c r="M61" i="1"/>
  <c r="N61" i="1"/>
  <c r="O61" i="1"/>
  <c r="P61" i="1"/>
  <c r="Q61" i="1"/>
  <c r="R61" i="1"/>
  <c r="S61" i="1"/>
  <c r="T61" i="1"/>
  <c r="U61" i="1"/>
  <c r="V61" i="1"/>
  <c r="W61" i="1"/>
  <c r="X61" i="1"/>
  <c r="Y61" i="1"/>
  <c r="Z61" i="1"/>
  <c r="AA61" i="1"/>
  <c r="AB61" i="1"/>
</calcChain>
</file>

<file path=xl/sharedStrings.xml><?xml version="1.0" encoding="utf-8"?>
<sst xmlns="http://schemas.openxmlformats.org/spreadsheetml/2006/main" count="44" uniqueCount="27">
  <si>
    <t>Toelichtingsveld prognose exploitatie</t>
  </si>
  <si>
    <t>Saldo (opbrengsten - kosten)</t>
  </si>
  <si>
    <t xml:space="preserve">Totaal kosten exploitatie </t>
  </si>
  <si>
    <t>Totaal opbrengsten exploitatie</t>
  </si>
  <si>
    <t>Totaal</t>
  </si>
  <si>
    <t>Jaartal:</t>
  </si>
  <si>
    <t>Verrekening opbrengsten en kosten exploitatie</t>
  </si>
  <si>
    <t>Totale kosten exploitatie</t>
  </si>
  <si>
    <t>Rij toevoegen</t>
  </si>
  <si>
    <t>[Post 6]</t>
  </si>
  <si>
    <t>[Post 5]</t>
  </si>
  <si>
    <t>[Post 4]</t>
  </si>
  <si>
    <t>[Post 3]</t>
  </si>
  <si>
    <t>[Post 2]</t>
  </si>
  <si>
    <t>[Post 1]</t>
  </si>
  <si>
    <t>Omschrijving</t>
  </si>
  <si>
    <t>Soort Kosten</t>
  </si>
  <si>
    <t>Disconteringspercentage:</t>
  </si>
  <si>
    <t>Kosten exploitatie</t>
  </si>
  <si>
    <t>Totale opbrengsten exploitatie</t>
  </si>
  <si>
    <t>Soort opbrengst</t>
  </si>
  <si>
    <t>Opbrengsten exploitatie</t>
  </si>
  <si>
    <t>jaar</t>
  </si>
  <si>
    <t>Verwachte levensduur:</t>
  </si>
  <si>
    <t>Bijlage verwachte exploitatie winsten en verliezen</t>
  </si>
  <si>
    <t>Verplichte bijlage bij aanvragen Tijdelijke subsidieregeling walstroom zeeschepen klimaat 2024-2026</t>
  </si>
  <si>
    <t>Versie maart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</si>
</sst>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164" formatCode="&quot;€&quot;\ #,##0"/>
    <numFmt numFmtId="165" formatCode="_-&quot;€&quot;\ * #,##0.00_-;_-&quot;€&quot;\ * #,##0.00\-;_-&quot;€&quot;\ * &quot;-&quot;??_-;_-@_-"/>
  </numFmts>
  <fonts count="28" x14ac:knownFonts="1">
    <font>
      <sz val="10"/>
      <name val="Arial"/>
      <family val="2"/>
    </font>
    <font>
      <sz val="10"/>
      <name val="Arial"/>
      <family val="2"/>
    </font>
    <font>
      <sz val="11"/>
      <color theme="1"/>
      <name val="Arial"/>
      <family val="2"/>
    </font>
    <font>
      <sz val="11"/>
      <color theme="1"/>
      <name val="Verdana"/>
      <family val="2"/>
    </font>
    <font>
      <sz val="9"/>
      <color theme="1"/>
      <name val="Verdana"/>
      <family val="2"/>
    </font>
    <font>
      <sz val="10"/>
      <color theme="1"/>
      <name val="Arial"/>
      <family val="2"/>
    </font>
    <font>
      <b/>
      <sz val="10"/>
      <color theme="1"/>
      <name val="Arial"/>
      <family val="2"/>
    </font>
    <font>
      <sz val="11"/>
      <color theme="0"/>
      <name val="Verdana"/>
      <family val="2"/>
    </font>
    <font>
      <b/>
      <sz val="11"/>
      <color theme="0"/>
      <name val="Verdana"/>
      <family val="2"/>
    </font>
    <font>
      <sz val="10"/>
      <color theme="1"/>
      <name val="Verdana"/>
      <family val="2"/>
    </font>
    <font>
      <sz val="8"/>
      <color theme="1"/>
      <name val="Calibri"/>
      <family val="2"/>
      <scheme val="minor"/>
    </font>
    <font>
      <b/>
      <sz val="9"/>
      <name val="Verdana"/>
      <family val="2"/>
    </font>
    <font>
      <b/>
      <sz val="10"/>
      <name val="Verdana"/>
      <family val="2"/>
    </font>
    <font>
      <sz val="10"/>
      <name val="Verdana"/>
      <family val="2"/>
    </font>
    <font>
      <b/>
      <sz val="12"/>
      <color theme="1"/>
      <name val="Verdana"/>
      <family val="2"/>
    </font>
    <font>
      <sz val="8"/>
      <name val="Calibri"/>
      <family val="2"/>
      <scheme val="minor"/>
    </font>
    <font>
      <sz val="9"/>
      <name val="Verdana"/>
      <family val="2"/>
    </font>
    <font>
      <i/>
      <sz val="9"/>
      <name val="Verdana"/>
      <family val="2"/>
    </font>
    <font>
      <b/>
      <sz val="12"/>
      <name val="Verdana"/>
      <family val="2"/>
    </font>
    <font>
      <u/>
      <sz val="7.5"/>
      <color indexed="12"/>
      <name val="Times New Roman"/>
      <family val="1"/>
    </font>
    <font>
      <u/>
      <sz val="10"/>
      <color indexed="12"/>
      <name val="Verdana"/>
      <family val="2"/>
    </font>
    <font>
      <b/>
      <sz val="9"/>
      <color theme="1"/>
      <name val="Verdana"/>
      <family val="2"/>
    </font>
    <font>
      <b/>
      <sz val="8"/>
      <name val="Verdana"/>
      <family val="2"/>
    </font>
    <font>
      <b/>
      <u/>
      <sz val="10"/>
      <color indexed="12"/>
      <name val="Verdana"/>
      <family val="2"/>
    </font>
    <font>
      <b/>
      <sz val="10"/>
      <color theme="1"/>
      <name val="Verdana"/>
      <family val="2"/>
    </font>
    <font>
      <b/>
      <sz val="11"/>
      <color theme="1"/>
      <name val="Verdana"/>
      <family val="2"/>
    </font>
    <font>
      <sz val="8"/>
      <color theme="1"/>
      <name val="Verdana"/>
      <family val="2"/>
    </font>
    <font>
      <b/>
      <sz val="13"/>
      <color theme="1"/>
      <name val="Verdana"/>
      <family val="2"/>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indexed="9"/>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FFDC"/>
        <bgColor indexed="64"/>
      </patternFill>
    </fill>
    <fill>
      <patternFill patternType="solid">
        <fgColor theme="8" tint="0.7999816888943144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87">
    <xf numFmtId="0" fontId="0" fillId="0" borderId="0" xfId="0"/>
    <xf numFmtId="0" fontId="2" fillId="0" borderId="0" xfId="0" applyFont="1"/>
    <xf numFmtId="0" fontId="2" fillId="2" borderId="0" xfId="0" applyFont="1" applyFill="1"/>
    <xf numFmtId="0" fontId="3" fillId="2" borderId="0" xfId="0" applyFont="1" applyFill="1"/>
    <xf numFmtId="0" fontId="3" fillId="0" borderId="0" xfId="0" applyFont="1"/>
    <xf numFmtId="0" fontId="4" fillId="2" borderId="1" xfId="0" applyFont="1" applyFill="1" applyBorder="1" applyProtection="1">
      <protection locked="0"/>
    </xf>
    <xf numFmtId="0" fontId="4" fillId="2" borderId="2" xfId="0" applyFont="1" applyFill="1" applyBorder="1" applyProtection="1">
      <protection locked="0"/>
    </xf>
    <xf numFmtId="0" fontId="4" fillId="2" borderId="3" xfId="0" applyFont="1" applyFill="1" applyBorder="1" applyProtection="1">
      <protection locked="0"/>
    </xf>
    <xf numFmtId="0" fontId="4" fillId="2" borderId="4"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5" xfId="0" applyFont="1" applyFill="1" applyBorder="1" applyAlignment="1" applyProtection="1">
      <alignment vertical="center"/>
      <protection locked="0"/>
    </xf>
    <xf numFmtId="0" fontId="4" fillId="2" borderId="0" xfId="0" applyFont="1" applyFill="1" applyAlignment="1">
      <alignment vertical="center"/>
    </xf>
    <xf numFmtId="0" fontId="4" fillId="2" borderId="6"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164" fontId="5" fillId="2" borderId="0" xfId="0" applyNumberFormat="1" applyFont="1" applyFill="1"/>
    <xf numFmtId="0" fontId="6" fillId="2" borderId="0" xfId="0" applyFont="1" applyFill="1" applyAlignment="1">
      <alignment horizontal="left" vertical="top" wrapText="1"/>
    </xf>
    <xf numFmtId="0" fontId="7" fillId="3" borderId="6" xfId="0" applyFont="1" applyFill="1" applyBorder="1"/>
    <xf numFmtId="0" fontId="7" fillId="3" borderId="7" xfId="0" applyFont="1" applyFill="1" applyBorder="1"/>
    <xf numFmtId="0" fontId="8" fillId="3" borderId="8" xfId="0" applyFont="1" applyFill="1" applyBorder="1" applyAlignment="1">
      <alignment vertical="center"/>
    </xf>
    <xf numFmtId="164" fontId="9" fillId="4" borderId="9" xfId="0" applyNumberFormat="1" applyFont="1" applyFill="1" applyBorder="1"/>
    <xf numFmtId="164" fontId="10" fillId="4" borderId="9" xfId="0" applyNumberFormat="1" applyFont="1" applyFill="1" applyBorder="1"/>
    <xf numFmtId="0" fontId="11" fillId="5" borderId="9" xfId="0" applyFont="1" applyFill="1" applyBorder="1"/>
    <xf numFmtId="0" fontId="9" fillId="2" borderId="4" xfId="0" applyFont="1" applyFill="1" applyBorder="1" applyAlignment="1">
      <alignment vertical="center"/>
    </xf>
    <xf numFmtId="0" fontId="12" fillId="2" borderId="4" xfId="0" applyFont="1" applyFill="1" applyBorder="1"/>
    <xf numFmtId="0" fontId="13" fillId="2" borderId="0" xfId="0" applyFont="1" applyFill="1"/>
    <xf numFmtId="0" fontId="13" fillId="2" borderId="2" xfId="0" applyFont="1" applyFill="1" applyBorder="1"/>
    <xf numFmtId="0" fontId="9" fillId="2" borderId="4" xfId="0" applyFont="1" applyFill="1" applyBorder="1"/>
    <xf numFmtId="0" fontId="3" fillId="2" borderId="4" xfId="0" applyFont="1" applyFill="1" applyBorder="1"/>
    <xf numFmtId="0" fontId="13" fillId="6" borderId="9" xfId="0" applyFont="1" applyFill="1" applyBorder="1"/>
    <xf numFmtId="0" fontId="14" fillId="2" borderId="6" xfId="0" applyFont="1" applyFill="1" applyBorder="1" applyAlignment="1">
      <alignment wrapText="1"/>
    </xf>
    <xf numFmtId="0" fontId="14" fillId="2" borderId="7" xfId="0" applyFont="1" applyFill="1" applyBorder="1" applyAlignment="1">
      <alignment wrapText="1"/>
    </xf>
    <xf numFmtId="0" fontId="14" fillId="2" borderId="8" xfId="0" applyFont="1" applyFill="1" applyBorder="1"/>
    <xf numFmtId="0" fontId="14" fillId="2" borderId="1" xfId="0" applyFont="1" applyFill="1" applyBorder="1" applyAlignment="1">
      <alignment wrapText="1"/>
    </xf>
    <xf numFmtId="164" fontId="13" fillId="6" borderId="9" xfId="0" applyNumberFormat="1" applyFont="1" applyFill="1" applyBorder="1"/>
    <xf numFmtId="5" fontId="15" fillId="0" borderId="9" xfId="1" applyNumberFormat="1" applyFont="1" applyBorder="1"/>
    <xf numFmtId="0" fontId="11" fillId="0" borderId="9" xfId="0" applyFont="1" applyBorder="1"/>
    <xf numFmtId="0" fontId="16" fillId="0" borderId="6" xfId="0" applyFont="1" applyBorder="1"/>
    <xf numFmtId="0" fontId="2" fillId="0" borderId="0" xfId="0" applyFont="1" applyProtection="1">
      <protection locked="0"/>
    </xf>
    <xf numFmtId="0" fontId="2" fillId="2" borderId="0" xfId="0" applyFont="1" applyFill="1" applyProtection="1">
      <protection locked="0"/>
    </xf>
    <xf numFmtId="0" fontId="3" fillId="2" borderId="0" xfId="0" applyFont="1" applyFill="1" applyProtection="1">
      <protection locked="0"/>
    </xf>
    <xf numFmtId="164" fontId="13" fillId="7" borderId="9" xfId="0" applyNumberFormat="1" applyFont="1" applyFill="1" applyBorder="1" applyProtection="1">
      <protection locked="0"/>
    </xf>
    <xf numFmtId="164" fontId="15" fillId="7" borderId="9" xfId="0" applyNumberFormat="1" applyFont="1" applyFill="1" applyBorder="1" applyProtection="1">
      <protection locked="0"/>
    </xf>
    <xf numFmtId="0" fontId="16" fillId="7" borderId="9" xfId="0" applyFont="1" applyFill="1" applyBorder="1" applyProtection="1">
      <protection locked="0"/>
    </xf>
    <xf numFmtId="0" fontId="17" fillId="8" borderId="9" xfId="0" applyFont="1" applyFill="1" applyBorder="1" applyAlignment="1" applyProtection="1">
      <alignment horizontal="center"/>
      <protection locked="0"/>
    </xf>
    <xf numFmtId="164" fontId="15" fillId="9" borderId="9" xfId="0" applyNumberFormat="1" applyFont="1" applyFill="1" applyBorder="1" applyProtection="1">
      <protection locked="0"/>
    </xf>
    <xf numFmtId="0" fontId="16" fillId="9" borderId="9" xfId="0" applyFont="1" applyFill="1" applyBorder="1" applyProtection="1">
      <protection locked="0"/>
    </xf>
    <xf numFmtId="0" fontId="16" fillId="9" borderId="9" xfId="0" applyFont="1" applyFill="1" applyBorder="1" applyAlignment="1" applyProtection="1">
      <alignment horizontal="center"/>
      <protection locked="0"/>
    </xf>
    <xf numFmtId="0" fontId="13" fillId="2" borderId="10" xfId="0" applyFont="1" applyFill="1" applyBorder="1"/>
    <xf numFmtId="0" fontId="12" fillId="5" borderId="11" xfId="0" applyFont="1" applyFill="1" applyBorder="1"/>
    <xf numFmtId="0" fontId="13" fillId="6" borderId="12" xfId="0" applyFont="1" applyFill="1" applyBorder="1"/>
    <xf numFmtId="0" fontId="11" fillId="5" borderId="12" xfId="0" applyFont="1" applyFill="1" applyBorder="1" applyAlignment="1">
      <alignment horizontal="right"/>
    </xf>
    <xf numFmtId="0" fontId="16" fillId="5" borderId="4" xfId="0" applyFont="1" applyFill="1" applyBorder="1"/>
    <xf numFmtId="0" fontId="13" fillId="5" borderId="4" xfId="0" applyFont="1" applyFill="1" applyBorder="1"/>
    <xf numFmtId="0" fontId="13" fillId="10" borderId="13" xfId="0" applyFont="1" applyFill="1" applyBorder="1"/>
    <xf numFmtId="0" fontId="13" fillId="10" borderId="9" xfId="0" applyFont="1" applyFill="1" applyBorder="1"/>
    <xf numFmtId="0" fontId="11" fillId="5" borderId="14" xfId="0" applyFont="1" applyFill="1" applyBorder="1" applyAlignment="1">
      <alignment horizontal="right"/>
    </xf>
    <xf numFmtId="0" fontId="18" fillId="5" borderId="6" xfId="0" applyFont="1" applyFill="1" applyBorder="1" applyAlignment="1">
      <alignment vertical="center"/>
    </xf>
    <xf numFmtId="0" fontId="18" fillId="5" borderId="7" xfId="0" applyFont="1" applyFill="1" applyBorder="1" applyAlignment="1">
      <alignment vertical="center"/>
    </xf>
    <xf numFmtId="0" fontId="18" fillId="5" borderId="8" xfId="0" applyFont="1" applyFill="1" applyBorder="1" applyAlignment="1">
      <alignment vertical="center"/>
    </xf>
    <xf numFmtId="0" fontId="18" fillId="5" borderId="1" xfId="0" applyFont="1" applyFill="1" applyBorder="1" applyAlignment="1">
      <alignment vertical="center"/>
    </xf>
    <xf numFmtId="0" fontId="13" fillId="5" borderId="0" xfId="0" applyFont="1" applyFill="1"/>
    <xf numFmtId="0" fontId="13" fillId="0" borderId="6" xfId="0" applyFont="1" applyBorder="1"/>
    <xf numFmtId="164" fontId="13" fillId="6" borderId="9" xfId="0" applyNumberFormat="1" applyFont="1" applyFill="1" applyBorder="1" applyProtection="1">
      <protection locked="0"/>
    </xf>
    <xf numFmtId="0" fontId="11" fillId="5" borderId="9" xfId="0" applyFont="1" applyFill="1" applyBorder="1" applyAlignment="1">
      <alignment horizontal="left"/>
    </xf>
    <xf numFmtId="0" fontId="11" fillId="5" borderId="13" xfId="0" applyFont="1" applyFill="1" applyBorder="1" applyAlignment="1">
      <alignment horizontal="right"/>
    </xf>
    <xf numFmtId="0" fontId="13" fillId="9" borderId="15" xfId="0" applyFont="1" applyFill="1" applyBorder="1" applyProtection="1">
      <protection locked="0"/>
    </xf>
    <xf numFmtId="0" fontId="11" fillId="5" borderId="10" xfId="0" applyFont="1" applyFill="1" applyBorder="1" applyAlignment="1">
      <alignment horizontal="right"/>
    </xf>
    <xf numFmtId="10" fontId="12" fillId="2" borderId="0" xfId="0" applyNumberFormat="1" applyFont="1" applyFill="1"/>
    <xf numFmtId="0" fontId="12" fillId="5" borderId="0" xfId="0" applyFont="1" applyFill="1"/>
    <xf numFmtId="0" fontId="20" fillId="2" borderId="0" xfId="2" applyFont="1" applyFill="1" applyBorder="1" applyAlignment="1" applyProtection="1"/>
    <xf numFmtId="0" fontId="21" fillId="0" borderId="0" xfId="0" applyFont="1"/>
    <xf numFmtId="1" fontId="12" fillId="9" borderId="15" xfId="0" applyNumberFormat="1" applyFont="1" applyFill="1" applyBorder="1" applyProtection="1">
      <protection locked="0"/>
    </xf>
    <xf numFmtId="0" fontId="12" fillId="5" borderId="0" xfId="0" applyFont="1" applyFill="1" applyAlignment="1">
      <alignment horizontal="right"/>
    </xf>
    <xf numFmtId="10" fontId="22" fillId="9" borderId="15" xfId="0" applyNumberFormat="1" applyFont="1" applyFill="1" applyBorder="1" applyProtection="1">
      <protection locked="0"/>
    </xf>
    <xf numFmtId="0" fontId="13" fillId="2" borderId="0" xfId="0" applyFont="1" applyFill="1" applyAlignment="1">
      <alignment vertical="top" wrapText="1"/>
    </xf>
    <xf numFmtId="0" fontId="23" fillId="0" borderId="0" xfId="2" applyFont="1" applyAlignment="1" applyProtection="1">
      <protection locked="0"/>
    </xf>
    <xf numFmtId="0" fontId="9" fillId="0" borderId="0" xfId="0" applyFont="1"/>
    <xf numFmtId="0" fontId="9" fillId="2" borderId="0" xfId="0" applyFont="1" applyFill="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9" fillId="2" borderId="0" xfId="0" applyFont="1" applyFill="1"/>
    <xf numFmtId="0" fontId="24" fillId="2" borderId="0" xfId="0" applyFont="1" applyFill="1" applyAlignment="1">
      <alignment vertical="top"/>
    </xf>
    <xf numFmtId="0" fontId="25" fillId="2" borderId="0" xfId="0" applyFont="1" applyFill="1"/>
    <xf numFmtId="0" fontId="26" fillId="2" borderId="0" xfId="0" applyFont="1" applyFill="1"/>
    <xf numFmtId="0" fontId="27" fillId="2" borderId="0" xfId="0" applyFont="1" applyFill="1"/>
    <xf numFmtId="0" fontId="23" fillId="0" borderId="0" xfId="2" applyFont="1" applyAlignment="1" applyProtection="1">
      <alignment horizontal="left" indent="1"/>
      <protection locked="0"/>
    </xf>
  </cellXfs>
  <cellStyles count="3">
    <cellStyle name="Hyperlink" xfId="2" builtinId="8"/>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123825</xdr:rowOff>
    </xdr:from>
    <xdr:ext cx="10652102" cy="1846659"/>
    <xdr:sp macro="" textlink="">
      <xdr:nvSpPr>
        <xdr:cNvPr id="2" name="Tekstvak 1">
          <a:extLst>
            <a:ext uri="{FF2B5EF4-FFF2-40B4-BE49-F238E27FC236}">
              <a16:creationId xmlns:a16="http://schemas.microsoft.com/office/drawing/2014/main" id="{C273EC7E-AE14-4FA0-BCE2-7E60F1165869}"/>
            </a:ext>
          </a:extLst>
        </xdr:cNvPr>
        <xdr:cNvSpPr txBox="1"/>
      </xdr:nvSpPr>
      <xdr:spPr>
        <a:xfrm>
          <a:off x="0" y="695325"/>
          <a:ext cx="10652102" cy="18466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spAutoFit/>
        </a:bodyPr>
        <a:lstStyle/>
        <a:p>
          <a:pPr>
            <a:lnSpc>
              <a:spcPts val="1200"/>
            </a:lnSpc>
          </a:pPr>
          <a:r>
            <a:rPr lang="nl-NL" sz="1000" b="1">
              <a:latin typeface="Verdana" panose="020B0604030504040204" pitchFamily="34" charset="0"/>
              <a:ea typeface="Verdana" panose="020B0604030504040204" pitchFamily="34" charset="0"/>
              <a:cs typeface="Verdana" panose="020B0604030504040204" pitchFamily="34" charset="0"/>
            </a:rPr>
            <a:t>Definitie exploitatiewinst</a:t>
          </a:r>
        </a:p>
        <a:p>
          <a:pPr>
            <a:lnSpc>
              <a:spcPts val="1200"/>
            </a:lnSpc>
          </a:pPr>
          <a:r>
            <a:rPr lang="nl-NL" sz="1000" b="0">
              <a:latin typeface="Verdana" panose="020B0604030504040204" pitchFamily="34" charset="0"/>
              <a:ea typeface="Verdana" panose="020B0604030504040204" pitchFamily="34" charset="0"/>
              <a:cs typeface="Verdana" panose="020B0604030504040204" pitchFamily="34" charset="0"/>
            </a:rPr>
            <a:t>Het verschil tussen de gedisconteerde inkomsten en de gedisconteerde exploitatiekosten over de betrokken levensduur van de investering, wanneer dit verschil positief is. De exploitatiekosten omvatten de kosten voor de aanschaf en installatie van een walstroomvoorziening en de direct daaraan voorafgaande planningskosten voor die aanschaf en installatie. Hieronder wordt ook de aanleg van ondersteunende infrastructuur zoals stroomkabels geschaard voor zover deze nodig zijn voor de aansluiting van de walstroomvoorziening op het elektriciteitsnet. Kabels van het algemene elektriciteitsdistributienet, die tot het beheer van de netwerkbeheerder behoren, vallen niet onder de subsidiabele kosten.</a:t>
          </a:r>
        </a:p>
        <a:p>
          <a:pPr>
            <a:lnSpc>
              <a:spcPts val="1200"/>
            </a:lnSpc>
          </a:pPr>
          <a:endParaRPr lang="nl-NL" sz="1000" b="0">
            <a:latin typeface="Verdana" panose="020B0604030504040204" pitchFamily="34" charset="0"/>
            <a:ea typeface="Verdana" panose="020B0604030504040204" pitchFamily="34" charset="0"/>
            <a:cs typeface="Verdana" panose="020B0604030504040204" pitchFamily="34" charset="0"/>
          </a:endParaRPr>
        </a:p>
        <a:p>
          <a:pPr>
            <a:lnSpc>
              <a:spcPts val="1200"/>
            </a:lnSpc>
          </a:pPr>
          <a:r>
            <a:rPr lang="nl-NL" sz="1000" b="1">
              <a:latin typeface="Verdana" panose="020B0604030504040204" pitchFamily="34" charset="0"/>
              <a:ea typeface="Verdana" panose="020B0604030504040204" pitchFamily="34" charset="0"/>
              <a:cs typeface="Verdana" panose="020B0604030504040204" pitchFamily="34" charset="0"/>
            </a:rPr>
            <a:t>Toelichting</a:t>
          </a:r>
        </a:p>
        <a:p>
          <a:pPr>
            <a:lnSpc>
              <a:spcPts val="1200"/>
            </a:lnSpc>
          </a:pPr>
          <a:r>
            <a:rPr lang="nl-NL" sz="1000">
              <a:latin typeface="Verdana" panose="020B0604030504040204" pitchFamily="34" charset="0"/>
              <a:ea typeface="Verdana" panose="020B0604030504040204" pitchFamily="34" charset="0"/>
              <a:cs typeface="Verdana" panose="020B0604030504040204" pitchFamily="34" charset="0"/>
            </a:rPr>
            <a:t>U dient de te verwachten exploitatiewinsten en verliezen van de investering te berekenen over de levensduur van de investering (minimaal 20 jaar), gerekend vanaf de ingebruikname van de investering. </a:t>
          </a:r>
          <a:r>
            <a:rPr lang="nl-NL" sz="1000" baseline="0">
              <a:latin typeface="Verdana" panose="020B0604030504040204" pitchFamily="34" charset="0"/>
              <a:ea typeface="Verdana" panose="020B0604030504040204" pitchFamily="34" charset="0"/>
              <a:cs typeface="Verdana" panose="020B0604030504040204" pitchFamily="34" charset="0"/>
            </a:rPr>
            <a:t>Zowel de kosten als de omzet dient u te corrigeren naar de laatste dag van het eerste jaar van de exploitatie (= netto contante waarde) door gebruik te maken van het Europees disconteringspercentage (= Europees  correctiemiddel). Het disconteringspercentage is aan verandering onderhevig. Het actuele disconteringspercentage dat u daarbij moet gebruiken kunt u vinden via de volgende link: </a:t>
          </a:r>
          <a:r>
            <a:rPr lang="nl-NL" sz="1100" u="sng">
              <a:solidFill>
                <a:schemeClr val="dk1"/>
              </a:solidFill>
              <a:effectLst/>
              <a:latin typeface="+mn-lt"/>
              <a:ea typeface="+mn-ea"/>
              <a:cs typeface="+mn-cs"/>
              <a:hlinkClick xmlns:r="http://schemas.openxmlformats.org/officeDocument/2006/relationships" r:id=""/>
            </a:rPr>
            <a:t>deze tekst van europa.eu</a:t>
          </a:r>
          <a:r>
            <a:rPr lang="nl-NL" sz="1100">
              <a:solidFill>
                <a:schemeClr val="dk1"/>
              </a:solidFill>
              <a:effectLst/>
              <a:latin typeface="+mn-lt"/>
              <a:ea typeface="+mn-ea"/>
              <a:cs typeface="+mn-cs"/>
            </a:rPr>
            <a:t> </a:t>
          </a:r>
          <a:endParaRPr lang="nl-NL" sz="1000">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0</xdr:col>
      <xdr:colOff>7618</xdr:colOff>
      <xdr:row>14</xdr:row>
      <xdr:rowOff>96483</xdr:rowOff>
    </xdr:from>
    <xdr:ext cx="10652148" cy="2042805"/>
    <xdr:sp macro="" textlink="">
      <xdr:nvSpPr>
        <xdr:cNvPr id="3" name="Tekstvak 2">
          <a:extLst>
            <a:ext uri="{FF2B5EF4-FFF2-40B4-BE49-F238E27FC236}">
              <a16:creationId xmlns:a16="http://schemas.microsoft.com/office/drawing/2014/main" id="{5BAC8AED-5808-4052-8ED6-43B0FA7CD45B}"/>
            </a:ext>
          </a:extLst>
        </xdr:cNvPr>
        <xdr:cNvSpPr txBox="1"/>
      </xdr:nvSpPr>
      <xdr:spPr>
        <a:xfrm>
          <a:off x="7618" y="2906358"/>
          <a:ext cx="10652148" cy="20428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spAutoFit/>
        </a:bodyPr>
        <a:lstStyle/>
        <a:p>
          <a:pPr>
            <a:lnSpc>
              <a:spcPts val="1200"/>
            </a:lnSpc>
            <a:spcBef>
              <a:spcPts val="400"/>
            </a:spcBef>
          </a:pPr>
          <a:r>
            <a:rPr lang="nl-NL" sz="1000">
              <a:latin typeface="Verdana" panose="020B0604030504040204" pitchFamily="34" charset="0"/>
              <a:ea typeface="Verdana" panose="020B0604030504040204" pitchFamily="34" charset="0"/>
              <a:cs typeface="Verdana" panose="020B0604030504040204" pitchFamily="34" charset="0"/>
            </a:rPr>
            <a:t>Het meest actuele percentage</a:t>
          </a:r>
          <a:r>
            <a:rPr lang="nl-NL" sz="1000" baseline="0">
              <a:latin typeface="Verdana" panose="020B0604030504040204" pitchFamily="34" charset="0"/>
              <a:ea typeface="Verdana" panose="020B0604030504040204" pitchFamily="34" charset="0"/>
              <a:cs typeface="Verdana" panose="020B0604030504040204" pitchFamily="34" charset="0"/>
            </a:rPr>
            <a:t> neemt u over in het geel gearceerde veld hieronder (achter "Disconteringspercentage").  Daarna vult u de verwachte levensduur van de investering in en vervolgens het jaartal waarin de ingebruikname van de investering is gepland.</a:t>
          </a:r>
        </a:p>
        <a:p>
          <a:pPr marL="0" marR="0" indent="0" defTabSz="914400" eaLnBrk="1" fontAlgn="auto" latinLnBrk="0" hangingPunct="1">
            <a:lnSpc>
              <a:spcPts val="1200"/>
            </a:lnSpc>
            <a:spcBef>
              <a:spcPts val="400"/>
            </a:spcBef>
            <a:spcAft>
              <a:spcPts val="0"/>
            </a:spcAft>
            <a:buClrTx/>
            <a:buSzTx/>
            <a:buFontTx/>
            <a:buNone/>
            <a:tabLst/>
            <a:defRPr/>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Onder "Soort opbrengst" geeft u een beschrijving van de kostenposten van de te verwachten opbrengst of verliezen op basis van de prognose. Posten die u hierbij o.a. kunt opvoeren zijn brandstof of electriciteitsopbrengsten, overige opbrengsten (deze dient u te specifieren). U dient in het toelichtingsveld onderaan dit tabblad in te vullen hoe u tot deze prognose van de exploitatie bent gekomen.</a:t>
          </a:r>
          <a:endParaRPr lang="nl-NL" sz="1000">
            <a:effectLst/>
            <a:latin typeface="Verdana" panose="020B0604030504040204" pitchFamily="34" charset="0"/>
            <a:ea typeface="Verdana" panose="020B0604030504040204" pitchFamily="34" charset="0"/>
            <a:cs typeface="Verdana" panose="020B0604030504040204" pitchFamily="34" charset="0"/>
          </a:endParaRPr>
        </a:p>
        <a:p>
          <a:pPr>
            <a:lnSpc>
              <a:spcPts val="1200"/>
            </a:lnSpc>
            <a:spcBef>
              <a:spcPts val="400"/>
            </a:spcBef>
          </a:pPr>
          <a:r>
            <a:rPr lang="nl-NL" sz="1000" baseline="0">
              <a:latin typeface="Verdana" panose="020B0604030504040204" pitchFamily="34" charset="0"/>
              <a:ea typeface="Verdana" panose="020B0604030504040204" pitchFamily="34" charset="0"/>
              <a:cs typeface="Verdana" panose="020B0604030504040204" pitchFamily="34" charset="0"/>
            </a:rPr>
            <a:t>Bij "Soort kosten" geeft u een beschrijving van de kostenposten voor de exploitatie van het project op, gevolgd door de kosten per jaar. Denk hierbij aan: personeelskosten, onderhoudskosten, reparatiekosten, inkoopprijs brandstof en electriciteit en overige kosten (deze dient u te specificeren). Als in een jaar de kosten € 0,- bedragen vult u dat ook in.</a:t>
          </a:r>
        </a:p>
        <a:p>
          <a:pPr>
            <a:lnSpc>
              <a:spcPts val="1200"/>
            </a:lnSpc>
            <a:spcBef>
              <a:spcPts val="400"/>
            </a:spcBef>
          </a:pPr>
          <a:r>
            <a:rPr lang="nl-NL" sz="1000" baseline="0">
              <a:latin typeface="Verdana" panose="020B0604030504040204" pitchFamily="34" charset="0"/>
              <a:ea typeface="Verdana" panose="020B0604030504040204" pitchFamily="34" charset="0"/>
              <a:cs typeface="Verdana" panose="020B0604030504040204" pitchFamily="34" charset="0"/>
            </a:rPr>
            <a:t>Indien er een positief saldo uit de verrekening van de te verwachten exploitatie opbrengsten en kosten komt, dient u dit bedrag in te vullen bij onderdeel B van het tabblad 'Infrastructuur'.</a:t>
          </a:r>
        </a:p>
        <a:p>
          <a:pPr>
            <a:lnSpc>
              <a:spcPts val="1200"/>
            </a:lnSpc>
            <a:spcBef>
              <a:spcPts val="400"/>
            </a:spcBef>
          </a:pPr>
          <a:r>
            <a:rPr lang="nl-NL" sz="1000" baseline="0">
              <a:latin typeface="Verdana" panose="020B0604030504040204" pitchFamily="34" charset="0"/>
              <a:ea typeface="Verdana" panose="020B0604030504040204" pitchFamily="34" charset="0"/>
              <a:cs typeface="Verdana" panose="020B0604030504040204" pitchFamily="34" charset="0"/>
            </a:rPr>
            <a:t>Zijn er meer dan 6 posten,  dan kunt u rijen toevoegen door de </a:t>
          </a:r>
          <a:r>
            <a:rPr lang="nl-NL" sz="1000" u="sng" baseline="0">
              <a:latin typeface="Verdana" panose="020B0604030504040204" pitchFamily="34" charset="0"/>
              <a:ea typeface="Verdana" panose="020B0604030504040204" pitchFamily="34" charset="0"/>
              <a:cs typeface="Verdana" panose="020B0604030504040204" pitchFamily="34" charset="0"/>
            </a:rPr>
            <a:t>gehele</a:t>
          </a:r>
          <a:r>
            <a:rPr lang="nl-NL" sz="1000" baseline="0">
              <a:latin typeface="Verdana" panose="020B0604030504040204" pitchFamily="34" charset="0"/>
              <a:ea typeface="Verdana" panose="020B0604030504040204" pitchFamily="34" charset="0"/>
              <a:cs typeface="Verdana" panose="020B0604030504040204" pitchFamily="34" charset="0"/>
            </a:rPr>
            <a:t> rij die begint met "Rij toevoegen" te selecteren, vervolgens met de rechter muisknop de geselecteerde rij aan te klikken en te kiezen voor "Invoegen".</a:t>
          </a:r>
          <a:endParaRPr lang="nl-NL" sz="1000">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editAs="oneCell">
    <xdr:from>
      <xdr:col>5</xdr:col>
      <xdr:colOff>0</xdr:colOff>
      <xdr:row>0</xdr:row>
      <xdr:rowOff>0</xdr:rowOff>
    </xdr:from>
    <xdr:to>
      <xdr:col>5</xdr:col>
      <xdr:colOff>466725</xdr:colOff>
      <xdr:row>0</xdr:row>
      <xdr:rowOff>1333500</xdr:rowOff>
    </xdr:to>
    <xdr:pic>
      <xdr:nvPicPr>
        <xdr:cNvPr id="4" name="Afbeelding 3">
          <a:extLst>
            <a:ext uri="{FF2B5EF4-FFF2-40B4-BE49-F238E27FC236}">
              <a16:creationId xmlns:a16="http://schemas.microsoft.com/office/drawing/2014/main" id="{BEEDA632-4C45-497C-9604-6A9054F0F3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8725" y="0"/>
          <a:ext cx="466725" cy="1333500"/>
        </a:xfrm>
        <a:prstGeom prst="rect">
          <a:avLst/>
        </a:prstGeom>
        <a:noFill/>
        <a:ln w="9525">
          <a:noFill/>
          <a:miter lim="800000"/>
          <a:headEnd/>
          <a:tailEnd/>
        </a:ln>
      </xdr:spPr>
    </xdr:pic>
    <xdr:clientData/>
  </xdr:twoCellAnchor>
  <xdr:twoCellAnchor editAs="oneCell">
    <xdr:from>
      <xdr:col>5</xdr:col>
      <xdr:colOff>476250</xdr:colOff>
      <xdr:row>0</xdr:row>
      <xdr:rowOff>0</xdr:rowOff>
    </xdr:from>
    <xdr:to>
      <xdr:col>9</xdr:col>
      <xdr:colOff>465455</xdr:colOff>
      <xdr:row>0</xdr:row>
      <xdr:rowOff>1590675</xdr:rowOff>
    </xdr:to>
    <xdr:pic>
      <xdr:nvPicPr>
        <xdr:cNvPr id="5" name="Afbeelding 4">
          <a:extLst>
            <a:ext uri="{FF2B5EF4-FFF2-40B4-BE49-F238E27FC236}">
              <a16:creationId xmlns:a16="http://schemas.microsoft.com/office/drawing/2014/main" id="{1378156D-BF36-5E8E-0646-FCA5E8AF9C9B}"/>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14975" y="0"/>
          <a:ext cx="2351405" cy="1590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620.cicwp.nl\8142-Userdata_P$\KrulJ\CW000100\Autoherstel\Outlook\Begroting-Versnelde-klimaatinvesteringen-Industri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begroting"/>
      <sheetName val="Project"/>
      <sheetName val="Financiering"/>
      <sheetName val="Mijlpalenbegroting"/>
      <sheetName val="Subsidiepercentages"/>
      <sheetName val="Uitleg Investering (geen infra)"/>
      <sheetName val="Investering (geen infra)"/>
      <sheetName val="Uitleg Infrastructuur"/>
      <sheetName val="Infrastructuur"/>
      <sheetName val="Toelichting"/>
      <sheetName val="Regeling info"/>
      <sheetName val="Project info"/>
      <sheetName val="Betaalschema"/>
      <sheetName val="Overall begroting"/>
      <sheetName val="Betaal data"/>
      <sheetName val="Rekenblad 1"/>
      <sheetName val="Rekenblad 2"/>
      <sheetName val="Milestone begroting"/>
      <sheetName val="Monitoring"/>
      <sheetName val="Lijst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A3" t="str">
            <v>Investeringssteun energie-efficiëntie (art. 38 AGVV)</v>
          </cell>
        </row>
        <row r="4">
          <cell r="A4" t="str">
            <v>Investeringssteun Circulaire Economie (art. 47 AGVV)</v>
          </cell>
        </row>
        <row r="5">
          <cell r="A5" t="str">
            <v>Investeringssteun voor overige CO2 reducerende maatregelen (art. 36 AGVV)</v>
          </cell>
        </row>
        <row r="6">
          <cell r="A6" t="str">
            <v>Investeringssteun lokale infrastructuur (art. 56 AGVV)</v>
          </cell>
        </row>
        <row r="16">
          <cell r="A16" t="str">
            <v>&lt;maak een keuze&gt;</v>
          </cell>
        </row>
        <row r="17">
          <cell r="A17" t="str">
            <v>Energie-efficiëntie (art. 38 AGVV)</v>
          </cell>
        </row>
        <row r="18">
          <cell r="A18" t="str">
            <v>Circulaire Economie (art. 47 AGVV)</v>
          </cell>
        </row>
        <row r="19">
          <cell r="A19" t="str">
            <v>Overige CO2-reducerende maatregelen (art. 36 AGVV)</v>
          </cell>
        </row>
        <row r="23">
          <cell r="A23" t="str">
            <v>Grote onderneming</v>
          </cell>
        </row>
        <row r="24">
          <cell r="A24" t="str">
            <v>Middelgrote onderneming</v>
          </cell>
        </row>
        <row r="25">
          <cell r="A25" t="str">
            <v>Kleine onderneming</v>
          </cell>
        </row>
        <row r="30">
          <cell r="A30" t="str">
            <v>&lt;maak een keuze&gt;</v>
          </cell>
        </row>
        <row r="31">
          <cell r="A31" t="str">
            <v>(a) waarbij de investering verrekend wordt met referentiekosten</v>
          </cell>
        </row>
        <row r="32">
          <cell r="A32" t="str">
            <v>(b) waarbij de investering verrekend wordt met referentiekosten die in de toekomst zouden liggen</v>
          </cell>
        </row>
        <row r="33">
          <cell r="A33" t="str">
            <v>(c) waarbij de investering verrekend wordt met referentiekosten van kosten ivm instandhouding bestaande installatie</v>
          </cell>
        </row>
        <row r="34">
          <cell r="A34" t="str">
            <v>(d) waarbij de leasekosten verrekend worden met referentiekosten van leasekosten van alternatief</v>
          </cell>
        </row>
      </sheetData>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2C1F2-D577-4A92-98CB-4FEB86FC5DA0}">
  <sheetPr>
    <tabColor indexed="34"/>
  </sheetPr>
  <dimension ref="A1:AO108"/>
  <sheetViews>
    <sheetView showGridLines="0" tabSelected="1" zoomScaleNormal="100" zoomScaleSheetLayoutView="70" workbookViewId="0">
      <selection activeCell="A3" sqref="A3"/>
    </sheetView>
  </sheetViews>
  <sheetFormatPr defaultColWidth="9.21875" defaultRowHeight="13.8" x14ac:dyDescent="0.25"/>
  <cols>
    <col min="1" max="1" width="16.21875" style="1" customWidth="1"/>
    <col min="2" max="2" width="32.77734375" style="1" customWidth="1"/>
    <col min="3" max="27" width="8.77734375" style="1" customWidth="1"/>
    <col min="28" max="28" width="13.21875" style="1" customWidth="1"/>
    <col min="29" max="29" width="7.21875" style="1" customWidth="1"/>
    <col min="30" max="16384" width="9.21875" style="1"/>
  </cols>
  <sheetData>
    <row r="1" spans="1:41" ht="138" customHeight="1" x14ac:dyDescent="0.25">
      <c r="A1" s="85" t="s">
        <v>24</v>
      </c>
      <c r="B1" s="3"/>
      <c r="C1" s="3"/>
      <c r="D1" s="3"/>
      <c r="E1" s="3"/>
      <c r="F1" s="3"/>
      <c r="G1" s="3"/>
      <c r="H1" s="3"/>
      <c r="I1" s="3"/>
      <c r="J1" s="3"/>
      <c r="K1" s="3"/>
      <c r="L1" s="3"/>
      <c r="M1" s="3"/>
      <c r="N1" s="3"/>
      <c r="O1" s="3"/>
      <c r="P1" s="3"/>
      <c r="Q1" s="3"/>
      <c r="R1" s="3"/>
      <c r="S1" s="3"/>
      <c r="T1" s="3"/>
      <c r="U1" s="3"/>
      <c r="V1" s="3"/>
      <c r="W1" s="3"/>
      <c r="X1" s="3"/>
      <c r="Y1" s="3"/>
      <c r="Z1" s="3"/>
      <c r="AA1" s="3"/>
      <c r="AB1" s="3"/>
      <c r="AC1" s="3"/>
      <c r="AD1" s="2"/>
      <c r="AE1" s="2"/>
      <c r="AF1" s="2"/>
      <c r="AG1" s="2"/>
      <c r="AH1" s="2"/>
      <c r="AI1" s="2"/>
      <c r="AJ1" s="2"/>
      <c r="AK1" s="2"/>
      <c r="AL1" s="2"/>
      <c r="AM1" s="2"/>
      <c r="AN1" s="2"/>
      <c r="AO1" s="2"/>
    </row>
    <row r="2" spans="1:41" x14ac:dyDescent="0.25">
      <c r="A2" s="3" t="s">
        <v>25</v>
      </c>
      <c r="B2" s="3"/>
      <c r="C2" s="3"/>
      <c r="D2" s="3"/>
      <c r="E2" s="3"/>
      <c r="F2" s="3"/>
      <c r="G2" s="3"/>
      <c r="H2" s="3"/>
      <c r="I2" s="3"/>
      <c r="J2" s="3"/>
      <c r="K2" s="3"/>
      <c r="L2" s="3"/>
      <c r="M2" s="3"/>
      <c r="N2" s="3"/>
      <c r="O2" s="3"/>
      <c r="P2" s="3"/>
      <c r="Q2" s="3"/>
      <c r="R2" s="3"/>
      <c r="S2" s="3"/>
      <c r="T2" s="3"/>
      <c r="U2" s="3"/>
      <c r="V2" s="3"/>
      <c r="W2" s="3"/>
      <c r="X2" s="3"/>
      <c r="Y2" s="3"/>
      <c r="Z2" s="3"/>
      <c r="AA2" s="3"/>
      <c r="AB2" s="3"/>
      <c r="AC2" s="3"/>
      <c r="AD2" s="2"/>
      <c r="AE2" s="2"/>
      <c r="AF2" s="2"/>
      <c r="AG2" s="2"/>
      <c r="AH2" s="2"/>
      <c r="AI2" s="2"/>
      <c r="AJ2" s="2"/>
      <c r="AK2" s="2"/>
      <c r="AL2" s="2"/>
      <c r="AM2" s="2"/>
      <c r="AN2" s="2"/>
      <c r="AO2" s="2"/>
    </row>
    <row r="3" spans="1:41" x14ac:dyDescent="0.25">
      <c r="A3" s="84" t="s">
        <v>26</v>
      </c>
      <c r="B3" s="3"/>
      <c r="C3" s="3"/>
      <c r="D3" s="3"/>
      <c r="E3" s="3"/>
      <c r="F3" s="3"/>
      <c r="G3" s="3"/>
      <c r="H3" s="3"/>
      <c r="I3" s="3"/>
      <c r="J3" s="3"/>
      <c r="K3" s="3"/>
      <c r="L3" s="3"/>
      <c r="M3" s="3"/>
      <c r="N3" s="3"/>
      <c r="O3" s="3"/>
      <c r="P3" s="3"/>
      <c r="Q3" s="3"/>
      <c r="R3" s="3"/>
      <c r="S3" s="3"/>
      <c r="T3" s="3"/>
      <c r="U3" s="3"/>
      <c r="V3" s="3"/>
      <c r="W3" s="3"/>
      <c r="X3" s="3"/>
      <c r="Y3" s="3"/>
      <c r="Z3" s="3"/>
      <c r="AA3" s="3"/>
      <c r="AB3" s="3"/>
      <c r="AC3" s="3"/>
      <c r="AD3" s="2"/>
      <c r="AE3" s="2"/>
      <c r="AF3" s="2"/>
      <c r="AG3" s="2"/>
      <c r="AH3" s="2"/>
      <c r="AI3" s="2"/>
      <c r="AJ3" s="2"/>
      <c r="AK3" s="2"/>
      <c r="AL3" s="2"/>
      <c r="AM3" s="2"/>
      <c r="AN3" s="2"/>
      <c r="AO3" s="2"/>
    </row>
    <row r="4" spans="1:41" x14ac:dyDescent="0.25">
      <c r="A4" s="83"/>
      <c r="B4" s="3"/>
      <c r="C4" s="3"/>
      <c r="D4" s="3"/>
      <c r="E4" s="3"/>
      <c r="F4" s="3"/>
      <c r="G4" s="3"/>
      <c r="H4" s="3"/>
      <c r="I4" s="3"/>
      <c r="J4" s="3"/>
      <c r="K4" s="3"/>
      <c r="L4" s="3"/>
      <c r="M4" s="3"/>
      <c r="N4" s="3"/>
      <c r="O4" s="3"/>
      <c r="P4" s="3"/>
      <c r="Q4" s="3"/>
      <c r="R4" s="3"/>
      <c r="S4" s="3"/>
      <c r="T4" s="3"/>
      <c r="U4" s="3"/>
      <c r="V4" s="3"/>
      <c r="W4" s="3"/>
      <c r="X4" s="3"/>
      <c r="Y4" s="3"/>
      <c r="Z4" s="3"/>
      <c r="AA4" s="3"/>
      <c r="AB4" s="3"/>
      <c r="AC4" s="3"/>
      <c r="AD4" s="2"/>
      <c r="AE4" s="2"/>
      <c r="AF4" s="2"/>
      <c r="AG4" s="2"/>
      <c r="AH4" s="2"/>
      <c r="AI4" s="2"/>
      <c r="AJ4" s="2"/>
      <c r="AK4" s="2"/>
      <c r="AL4" s="2"/>
      <c r="AM4" s="2"/>
      <c r="AN4" s="2"/>
      <c r="AO4" s="2"/>
    </row>
    <row r="5" spans="1:41" x14ac:dyDescent="0.25">
      <c r="A5" s="82"/>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81"/>
      <c r="AD5" s="2"/>
      <c r="AE5" s="2"/>
      <c r="AF5" s="2"/>
      <c r="AG5" s="2"/>
      <c r="AH5" s="2"/>
      <c r="AI5" s="2"/>
      <c r="AJ5" s="2"/>
      <c r="AK5" s="2"/>
      <c r="AL5" s="2"/>
      <c r="AM5" s="2"/>
      <c r="AN5" s="2"/>
      <c r="AO5" s="2"/>
    </row>
    <row r="6" spans="1:41" ht="15" customHeight="1" x14ac:dyDescent="0.2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3"/>
      <c r="AD6" s="2"/>
      <c r="AE6" s="2"/>
      <c r="AF6" s="2"/>
      <c r="AG6" s="2"/>
      <c r="AH6" s="2"/>
      <c r="AI6" s="2"/>
      <c r="AJ6" s="2"/>
      <c r="AK6" s="2"/>
      <c r="AL6" s="2"/>
      <c r="AM6" s="2"/>
      <c r="AN6" s="2"/>
      <c r="AO6" s="2"/>
    </row>
    <row r="7" spans="1:41" x14ac:dyDescent="0.25">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3"/>
      <c r="AD7" s="2"/>
      <c r="AE7" s="2"/>
      <c r="AF7" s="2"/>
      <c r="AG7" s="2"/>
      <c r="AH7" s="2"/>
      <c r="AI7" s="2"/>
      <c r="AJ7" s="2"/>
      <c r="AK7" s="2"/>
      <c r="AL7" s="2"/>
      <c r="AM7" s="2"/>
      <c r="AN7" s="2"/>
      <c r="AO7" s="2"/>
    </row>
    <row r="8" spans="1:41" x14ac:dyDescent="0.25">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3"/>
      <c r="AD8" s="2"/>
      <c r="AE8" s="2"/>
      <c r="AF8" s="2"/>
      <c r="AG8" s="2"/>
      <c r="AH8" s="2"/>
      <c r="AI8" s="2"/>
      <c r="AJ8" s="2"/>
      <c r="AK8" s="2"/>
      <c r="AL8" s="2"/>
      <c r="AM8" s="2"/>
      <c r="AN8" s="2"/>
      <c r="AO8" s="2"/>
    </row>
    <row r="9" spans="1:41" ht="21.6" customHeight="1" x14ac:dyDescent="0.25">
      <c r="A9" s="3"/>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3"/>
      <c r="AD9" s="2"/>
      <c r="AE9" s="2"/>
      <c r="AF9" s="2"/>
      <c r="AG9" s="2"/>
      <c r="AH9" s="2"/>
      <c r="AI9" s="2"/>
      <c r="AJ9" s="2"/>
      <c r="AK9" s="2"/>
      <c r="AL9" s="2"/>
      <c r="AM9" s="2"/>
      <c r="AN9" s="2"/>
      <c r="AO9" s="2"/>
    </row>
    <row r="10" spans="1:41" ht="22.2" customHeight="1" x14ac:dyDescent="0.25">
      <c r="A10" s="3"/>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3"/>
      <c r="AD10" s="2"/>
      <c r="AE10" s="2"/>
      <c r="AF10" s="2"/>
      <c r="AG10" s="2"/>
      <c r="AH10" s="2"/>
      <c r="AI10" s="2"/>
      <c r="AJ10" s="2"/>
      <c r="AK10" s="2"/>
      <c r="AL10" s="2"/>
      <c r="AM10" s="2"/>
      <c r="AN10" s="2"/>
      <c r="AO10" s="2"/>
    </row>
    <row r="11" spans="1:41" ht="19.2" customHeight="1" x14ac:dyDescent="0.25">
      <c r="A11" s="3"/>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3"/>
      <c r="AD11" s="2"/>
      <c r="AE11" s="2"/>
      <c r="AF11" s="2"/>
      <c r="AG11" s="2"/>
      <c r="AH11" s="2"/>
      <c r="AI11" s="2"/>
      <c r="AJ11" s="2"/>
      <c r="AK11" s="2"/>
      <c r="AL11" s="2"/>
      <c r="AM11" s="2"/>
      <c r="AN11" s="2"/>
      <c r="AO11" s="2"/>
    </row>
    <row r="12" spans="1:41" ht="15.6" customHeight="1" x14ac:dyDescent="0.25">
      <c r="A12" s="78"/>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3"/>
      <c r="AD12" s="2"/>
      <c r="AE12" s="2"/>
      <c r="AF12" s="2"/>
      <c r="AG12" s="2"/>
      <c r="AH12" s="2"/>
      <c r="AI12" s="2"/>
      <c r="AJ12" s="2"/>
      <c r="AK12" s="2"/>
      <c r="AL12" s="2"/>
      <c r="AM12" s="2"/>
      <c r="AN12" s="2"/>
      <c r="AO12" s="2"/>
    </row>
    <row r="13" spans="1:41" x14ac:dyDescent="0.25">
      <c r="H13" s="76"/>
      <c r="I13" s="76"/>
      <c r="J13" s="76"/>
      <c r="K13" s="76"/>
      <c r="L13" s="76"/>
      <c r="M13" s="76"/>
      <c r="N13" s="76"/>
      <c r="O13" s="76"/>
      <c r="P13" s="76"/>
      <c r="Q13" s="76"/>
      <c r="R13" s="76"/>
      <c r="S13" s="76"/>
      <c r="T13" s="76"/>
      <c r="U13" s="76"/>
      <c r="V13" s="76"/>
      <c r="W13" s="76"/>
      <c r="X13" s="76"/>
      <c r="Y13" s="76"/>
      <c r="Z13" s="76"/>
      <c r="AA13" s="76"/>
      <c r="AB13" s="76"/>
      <c r="AC13" s="3"/>
      <c r="AD13" s="2"/>
      <c r="AE13" s="2"/>
      <c r="AF13" s="2"/>
      <c r="AG13" s="2"/>
      <c r="AH13" s="2"/>
      <c r="AI13" s="2"/>
      <c r="AJ13" s="2"/>
      <c r="AK13" s="2"/>
      <c r="AL13" s="2"/>
      <c r="AM13" s="2"/>
      <c r="AN13" s="2"/>
      <c r="AO13" s="2"/>
    </row>
    <row r="14" spans="1:41" x14ac:dyDescent="0.25">
      <c r="A14" s="86"/>
      <c r="B14" s="86"/>
      <c r="C14" s="86"/>
      <c r="D14" s="86"/>
      <c r="E14" s="86"/>
      <c r="F14" s="86"/>
      <c r="G14" s="86"/>
      <c r="H14" s="75"/>
      <c r="I14" s="75"/>
      <c r="J14" s="75"/>
      <c r="K14" s="75"/>
      <c r="L14" s="75"/>
      <c r="M14" s="75"/>
      <c r="N14" s="75"/>
      <c r="O14" s="75"/>
      <c r="P14" s="75"/>
      <c r="Q14" s="75"/>
      <c r="R14" s="75"/>
      <c r="S14" s="75"/>
      <c r="T14" s="75"/>
      <c r="U14" s="75"/>
      <c r="V14" s="75"/>
      <c r="W14" s="75"/>
      <c r="X14" s="75"/>
      <c r="Y14" s="75"/>
      <c r="Z14" s="75"/>
      <c r="AA14" s="75"/>
      <c r="AB14" s="75"/>
      <c r="AC14" s="3"/>
      <c r="AD14" s="2"/>
      <c r="AE14" s="2"/>
      <c r="AF14" s="2"/>
      <c r="AG14" s="2"/>
      <c r="AH14" s="2"/>
      <c r="AI14" s="2"/>
      <c r="AJ14" s="2"/>
      <c r="AK14" s="2"/>
      <c r="AL14" s="2"/>
      <c r="AM14" s="2"/>
      <c r="AN14" s="2"/>
      <c r="AO14" s="2"/>
    </row>
    <row r="15" spans="1:41" x14ac:dyDescent="0.25">
      <c r="H15" s="75"/>
      <c r="I15" s="75"/>
      <c r="J15" s="75"/>
      <c r="K15" s="75"/>
      <c r="L15" s="75"/>
      <c r="M15" s="75"/>
      <c r="N15" s="75"/>
      <c r="O15" s="75"/>
      <c r="P15" s="75"/>
      <c r="Q15" s="75"/>
      <c r="R15" s="75"/>
      <c r="S15" s="75"/>
      <c r="T15" s="75"/>
      <c r="U15" s="75"/>
      <c r="V15" s="75"/>
      <c r="W15" s="75"/>
      <c r="X15" s="75"/>
      <c r="Y15" s="75"/>
      <c r="Z15" s="75"/>
      <c r="AA15" s="75"/>
      <c r="AB15" s="75"/>
      <c r="AC15" s="3"/>
      <c r="AD15" s="2"/>
      <c r="AE15" s="2"/>
      <c r="AF15" s="2"/>
      <c r="AG15" s="2"/>
      <c r="AH15" s="2"/>
      <c r="AI15" s="2"/>
      <c r="AJ15" s="2"/>
      <c r="AK15" s="2"/>
      <c r="AL15" s="2"/>
      <c r="AM15" s="2"/>
      <c r="AN15" s="2"/>
      <c r="AO15" s="2"/>
    </row>
    <row r="16" spans="1:41" x14ac:dyDescent="0.25">
      <c r="A16" s="2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3"/>
      <c r="AD16" s="2"/>
      <c r="AE16" s="2"/>
      <c r="AF16" s="2"/>
      <c r="AG16" s="2"/>
      <c r="AH16" s="2"/>
      <c r="AI16" s="2"/>
      <c r="AJ16" s="2"/>
      <c r="AK16" s="2"/>
      <c r="AL16" s="2"/>
      <c r="AM16" s="2"/>
      <c r="AN16" s="2"/>
      <c r="AO16" s="2"/>
    </row>
    <row r="17" spans="1:41" x14ac:dyDescent="0.25">
      <c r="A17" s="2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3"/>
      <c r="AD17" s="2"/>
      <c r="AE17" s="2"/>
      <c r="AF17" s="2"/>
      <c r="AG17" s="2"/>
      <c r="AH17" s="2"/>
      <c r="AI17" s="2"/>
      <c r="AJ17" s="2"/>
      <c r="AK17" s="2"/>
      <c r="AL17" s="2"/>
      <c r="AM17" s="2"/>
      <c r="AN17" s="2"/>
      <c r="AO17" s="2"/>
    </row>
    <row r="18" spans="1:41" x14ac:dyDescent="0.25">
      <c r="A18" s="25"/>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3"/>
      <c r="AD18" s="2"/>
      <c r="AE18" s="2"/>
      <c r="AF18" s="2"/>
      <c r="AG18" s="2"/>
      <c r="AH18" s="2"/>
      <c r="AI18" s="2"/>
      <c r="AJ18" s="2"/>
      <c r="AK18" s="2"/>
      <c r="AL18" s="2"/>
      <c r="AM18" s="2"/>
      <c r="AN18" s="2"/>
      <c r="AO18" s="2"/>
    </row>
    <row r="19" spans="1:41" x14ac:dyDescent="0.25">
      <c r="A19" s="2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3"/>
      <c r="AD19" s="2"/>
      <c r="AE19" s="2"/>
      <c r="AF19" s="2"/>
      <c r="AG19" s="2"/>
      <c r="AH19" s="2"/>
      <c r="AI19" s="2"/>
      <c r="AJ19" s="2"/>
      <c r="AK19" s="2"/>
      <c r="AL19" s="2"/>
      <c r="AM19" s="2"/>
      <c r="AN19" s="2"/>
      <c r="AO19" s="2"/>
    </row>
    <row r="20" spans="1:41" x14ac:dyDescent="0.25">
      <c r="A20" s="2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3"/>
      <c r="AD20" s="2"/>
      <c r="AE20" s="2"/>
      <c r="AF20" s="2"/>
      <c r="AG20" s="2"/>
      <c r="AH20" s="2"/>
      <c r="AI20" s="2"/>
      <c r="AJ20" s="2"/>
      <c r="AK20" s="2"/>
      <c r="AL20" s="2"/>
      <c r="AM20" s="2"/>
      <c r="AN20" s="2"/>
      <c r="AO20" s="2"/>
    </row>
    <row r="21" spans="1:41" x14ac:dyDescent="0.25">
      <c r="A21" s="2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3"/>
      <c r="AD21" s="2"/>
      <c r="AE21" s="2"/>
      <c r="AF21" s="2"/>
      <c r="AG21" s="2"/>
      <c r="AH21" s="2"/>
      <c r="AI21" s="2"/>
      <c r="AJ21" s="2"/>
      <c r="AK21" s="2"/>
      <c r="AL21" s="2"/>
      <c r="AM21" s="2"/>
      <c r="AN21" s="2"/>
      <c r="AO21" s="2"/>
    </row>
    <row r="22" spans="1:41" x14ac:dyDescent="0.25">
      <c r="A22" s="2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3"/>
      <c r="AD22" s="2"/>
      <c r="AE22" s="2"/>
      <c r="AF22" s="2"/>
      <c r="AG22" s="2"/>
      <c r="AH22" s="2"/>
      <c r="AI22" s="2"/>
      <c r="AJ22" s="2"/>
      <c r="AK22" s="2"/>
      <c r="AL22" s="2"/>
      <c r="AM22" s="2"/>
      <c r="AN22" s="2"/>
      <c r="AO22" s="2"/>
    </row>
    <row r="23" spans="1:41" x14ac:dyDescent="0.25">
      <c r="A23" s="2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3"/>
      <c r="AD23" s="2"/>
      <c r="AE23" s="2"/>
      <c r="AF23" s="2"/>
      <c r="AG23" s="2"/>
      <c r="AH23" s="2"/>
      <c r="AI23" s="2"/>
      <c r="AJ23" s="2"/>
      <c r="AK23" s="2"/>
      <c r="AL23" s="2"/>
      <c r="AM23" s="2"/>
      <c r="AN23" s="2"/>
      <c r="AO23" s="2"/>
    </row>
    <row r="24" spans="1:41" x14ac:dyDescent="0.25">
      <c r="A24" s="2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3"/>
      <c r="AD24" s="2"/>
      <c r="AE24" s="2"/>
      <c r="AF24" s="2"/>
      <c r="AG24" s="2"/>
      <c r="AH24" s="2"/>
      <c r="AI24" s="2"/>
      <c r="AJ24" s="2"/>
      <c r="AK24" s="2"/>
      <c r="AL24" s="2"/>
      <c r="AM24" s="2"/>
      <c r="AN24" s="2"/>
      <c r="AO24" s="2"/>
    </row>
    <row r="25" spans="1:41" x14ac:dyDescent="0.25">
      <c r="A25" s="61"/>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3"/>
      <c r="AD25" s="2"/>
      <c r="AE25" s="2"/>
      <c r="AF25" s="2"/>
      <c r="AG25" s="2"/>
      <c r="AH25" s="2"/>
      <c r="AI25" s="2"/>
      <c r="AJ25" s="2"/>
      <c r="AK25" s="2"/>
      <c r="AL25" s="2"/>
      <c r="AM25" s="2"/>
      <c r="AN25" s="2"/>
      <c r="AO25" s="2"/>
    </row>
    <row r="26" spans="1:41" ht="14.4" thickBot="1" x14ac:dyDescent="0.3">
      <c r="A26" s="2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3"/>
      <c r="AD26" s="2"/>
      <c r="AE26" s="2"/>
      <c r="AF26" s="2"/>
      <c r="AG26" s="2"/>
      <c r="AH26" s="2"/>
      <c r="AI26" s="2"/>
      <c r="AJ26" s="2"/>
      <c r="AK26" s="2"/>
      <c r="AL26" s="2"/>
      <c r="AM26" s="2"/>
      <c r="AN26" s="2"/>
      <c r="AO26" s="2"/>
    </row>
    <row r="27" spans="1:41" ht="14.4" thickBot="1" x14ac:dyDescent="0.3">
      <c r="A27" s="4"/>
      <c r="B27" s="73" t="s">
        <v>17</v>
      </c>
      <c r="C27" s="74"/>
      <c r="D27" s="4"/>
      <c r="E27" s="3"/>
      <c r="F27" s="3"/>
      <c r="G27" s="3"/>
      <c r="H27" s="3"/>
      <c r="I27" s="3"/>
      <c r="J27" s="3"/>
      <c r="K27" s="3"/>
      <c r="L27" s="3"/>
      <c r="M27" s="3"/>
      <c r="N27" s="3"/>
      <c r="O27" s="3"/>
      <c r="P27" s="3"/>
      <c r="Q27" s="3"/>
      <c r="R27" s="3"/>
      <c r="S27" s="3"/>
      <c r="T27" s="3"/>
      <c r="U27" s="3"/>
      <c r="V27" s="3"/>
      <c r="W27" s="3"/>
      <c r="X27" s="3"/>
      <c r="Y27" s="3"/>
      <c r="Z27" s="3"/>
      <c r="AA27" s="3"/>
      <c r="AB27" s="3"/>
      <c r="AC27" s="3"/>
      <c r="AD27" s="2"/>
      <c r="AE27" s="2"/>
      <c r="AF27" s="2"/>
      <c r="AG27" s="2"/>
      <c r="AH27" s="2"/>
      <c r="AI27" s="2"/>
      <c r="AJ27" s="2"/>
      <c r="AK27" s="2"/>
      <c r="AL27" s="2"/>
      <c r="AM27" s="2"/>
      <c r="AN27" s="2"/>
      <c r="AO27" s="2"/>
    </row>
    <row r="28" spans="1:41" ht="14.4" thickBot="1" x14ac:dyDescent="0.3">
      <c r="A28" s="4"/>
      <c r="B28" s="73" t="s">
        <v>23</v>
      </c>
      <c r="C28" s="72"/>
      <c r="D28" s="71" t="s">
        <v>22</v>
      </c>
      <c r="E28" s="3"/>
      <c r="F28" s="3"/>
      <c r="G28" s="3"/>
      <c r="H28" s="3"/>
      <c r="I28" s="3"/>
      <c r="J28" s="3"/>
      <c r="K28" s="3"/>
      <c r="L28" s="3"/>
      <c r="M28" s="3"/>
      <c r="N28" s="3"/>
      <c r="O28" s="3"/>
      <c r="P28" s="3"/>
      <c r="Q28" s="3"/>
      <c r="R28" s="3"/>
      <c r="S28" s="3"/>
      <c r="T28" s="3"/>
      <c r="U28" s="3"/>
      <c r="V28" s="3"/>
      <c r="W28" s="3"/>
      <c r="X28" s="3"/>
      <c r="Y28" s="3"/>
      <c r="Z28" s="3"/>
      <c r="AA28" s="3"/>
      <c r="AB28" s="3"/>
      <c r="AC28" s="3"/>
      <c r="AD28" s="2"/>
      <c r="AE28" s="2"/>
      <c r="AF28" s="2"/>
      <c r="AG28" s="2"/>
      <c r="AH28" s="2"/>
      <c r="AI28" s="2"/>
      <c r="AJ28" s="2"/>
      <c r="AK28" s="2"/>
      <c r="AL28" s="2"/>
      <c r="AM28" s="2"/>
      <c r="AN28" s="2"/>
      <c r="AO28" s="2"/>
    </row>
    <row r="29" spans="1:41" x14ac:dyDescent="0.25">
      <c r="A29" s="70"/>
      <c r="B29" s="61"/>
      <c r="C29" s="61"/>
      <c r="D29" s="61"/>
      <c r="E29" s="61"/>
      <c r="F29" s="69"/>
      <c r="G29" s="61"/>
      <c r="H29" s="61"/>
      <c r="I29" s="61"/>
      <c r="J29" s="61"/>
      <c r="K29" s="61"/>
      <c r="L29" s="61"/>
      <c r="M29" s="61"/>
      <c r="N29" s="61"/>
      <c r="O29" s="61"/>
      <c r="P29" s="61"/>
      <c r="Q29" s="61"/>
      <c r="R29" s="61"/>
      <c r="S29" s="61"/>
      <c r="T29" s="61"/>
      <c r="U29" s="61"/>
      <c r="V29" s="61"/>
      <c r="W29" s="61"/>
      <c r="X29" s="61"/>
      <c r="Y29" s="61"/>
      <c r="Z29" s="61"/>
      <c r="AA29" s="61"/>
      <c r="AB29" s="68"/>
      <c r="AC29" s="3"/>
      <c r="AD29" s="2"/>
      <c r="AE29" s="2"/>
      <c r="AF29" s="2"/>
      <c r="AG29" s="2"/>
      <c r="AH29" s="2"/>
      <c r="AI29" s="2"/>
      <c r="AJ29" s="2"/>
      <c r="AK29" s="2"/>
      <c r="AL29" s="2"/>
      <c r="AM29" s="2"/>
      <c r="AN29" s="2"/>
      <c r="AO29" s="2"/>
    </row>
    <row r="30" spans="1:41" ht="16.8" thickBot="1" x14ac:dyDescent="0.3">
      <c r="C30" s="59" t="s">
        <v>21</v>
      </c>
      <c r="D30" s="58"/>
      <c r="E30" s="58"/>
      <c r="F30" s="58"/>
      <c r="G30" s="58"/>
      <c r="H30" s="58"/>
      <c r="I30" s="58"/>
      <c r="J30" s="58"/>
      <c r="K30" s="58"/>
      <c r="L30" s="58"/>
      <c r="M30" s="58"/>
      <c r="N30" s="58"/>
      <c r="O30" s="58"/>
      <c r="P30" s="59" t="s">
        <v>21</v>
      </c>
      <c r="Q30" s="58"/>
      <c r="R30" s="58"/>
      <c r="S30" s="58"/>
      <c r="T30" s="58"/>
      <c r="U30" s="58"/>
      <c r="V30" s="58"/>
      <c r="W30" s="58"/>
      <c r="X30" s="58"/>
      <c r="Y30" s="58"/>
      <c r="Z30" s="58"/>
      <c r="AA30" s="58"/>
      <c r="AB30" s="57"/>
      <c r="AC30" s="3"/>
      <c r="AD30" s="2"/>
      <c r="AE30" s="2"/>
      <c r="AF30" s="2"/>
      <c r="AG30" s="2"/>
      <c r="AH30" s="2"/>
      <c r="AI30" s="2"/>
      <c r="AJ30" s="2"/>
      <c r="AK30" s="2"/>
      <c r="AL30" s="2"/>
      <c r="AM30" s="2"/>
      <c r="AN30" s="2"/>
      <c r="AO30" s="2"/>
    </row>
    <row r="31" spans="1:41" ht="14.4" thickBot="1" x14ac:dyDescent="0.3">
      <c r="A31" s="53"/>
      <c r="B31" s="67" t="s">
        <v>5</v>
      </c>
      <c r="C31" s="66">
        <v>0</v>
      </c>
      <c r="D31" s="54" t="str">
        <f>IF(AND($C$31&gt;0,$C$28&gt;1),$C$31+1,"")</f>
        <v/>
      </c>
      <c r="E31" s="54" t="str">
        <f>IF(AND($C$31&gt;0,$C$28&gt;2),$C$31+2,"")</f>
        <v/>
      </c>
      <c r="F31" s="54" t="str">
        <f>IF(AND($C$31&gt;0,$C$28&gt;3),$C$31+3,"")</f>
        <v/>
      </c>
      <c r="G31" s="54" t="str">
        <f>IF(AND($C$31&gt;0,$C$28&gt;4),$C$31+4,"")</f>
        <v/>
      </c>
      <c r="H31" s="54" t="str">
        <f>IF(AND($C$31&gt;0,$C$28&gt;5),$C$31+5,"")</f>
        <v/>
      </c>
      <c r="I31" s="54" t="str">
        <f>IF(AND($C$31&gt;0,$C$28&gt;6),$C$31+6,"")</f>
        <v/>
      </c>
      <c r="J31" s="54" t="str">
        <f>IF(AND($C$31&gt;0,$C$28&gt;7),$C$31+7,"")</f>
        <v/>
      </c>
      <c r="K31" s="54" t="str">
        <f>IF(AND($C$31&gt;0,$C$28&gt;8),$C$31+8,"")</f>
        <v/>
      </c>
      <c r="L31" s="54" t="str">
        <f>IF(AND($C$31&gt;0,$C$28&gt;9),$C$31+9,"")</f>
        <v/>
      </c>
      <c r="M31" s="54" t="str">
        <f>IF(AND($C$31&gt;0,$C$28&gt;10),$C$31+10,"")</f>
        <v/>
      </c>
      <c r="N31" s="54" t="str">
        <f>IF(AND($C$31&gt;0,$C$28&gt;11),$C$31+11,"")</f>
        <v/>
      </c>
      <c r="O31" s="54" t="str">
        <f>IF(AND($C$31&gt;0,$C$28&gt;12),$C$31+12,"")</f>
        <v/>
      </c>
      <c r="P31" s="54" t="str">
        <f>IF(AND($C$31&gt;0,$C$28&gt;13),$C$31+13,"")</f>
        <v/>
      </c>
      <c r="Q31" s="54" t="str">
        <f>IF(AND($C$31&gt;0,$C$28&gt;14),$C$31+14,"")</f>
        <v/>
      </c>
      <c r="R31" s="54" t="str">
        <f>IF(AND($C$31&gt;0,$C$28&gt;15),$C$31+15,"")</f>
        <v/>
      </c>
      <c r="S31" s="54" t="str">
        <f>IF(AND($C$31&gt;0,$C$28&gt;16),$C$31+16,"")</f>
        <v/>
      </c>
      <c r="T31" s="54" t="str">
        <f>IF(AND($C$31&gt;0,$C$28&gt;17),$C$31+17,"")</f>
        <v/>
      </c>
      <c r="U31" s="54" t="str">
        <f>IF(AND($C$31&gt;0,$C$28&gt;18),$C$31+18,"")</f>
        <v/>
      </c>
      <c r="V31" s="54" t="str">
        <f>IF(AND($C$31&gt;0,$C$28&gt;19),$C$31+19,"")</f>
        <v/>
      </c>
      <c r="W31" s="54" t="str">
        <f>IF(AND($C$31&gt;0,$C$28&gt;20),$C$31+20,"")</f>
        <v/>
      </c>
      <c r="X31" s="54" t="str">
        <f>IF(AND($C$31&gt;0,$C$28&gt;21),$C$31+21,"")</f>
        <v/>
      </c>
      <c r="Y31" s="54" t="str">
        <f>IF(AND($C$31&gt;0,$C$28&gt;22),$C$31+22,"")</f>
        <v/>
      </c>
      <c r="Z31" s="54" t="str">
        <f>IF(AND($C$31&gt;0,$C$28&gt;23),$C$31+23,"")</f>
        <v/>
      </c>
      <c r="AA31" s="54" t="str">
        <f>IF(AND($C$31&gt;0,$C$28&gt;24),$C$31+24,"")</f>
        <v/>
      </c>
      <c r="AB31" s="53"/>
      <c r="AC31" s="3"/>
      <c r="AD31" s="2"/>
      <c r="AE31" s="2"/>
      <c r="AF31" s="2"/>
      <c r="AG31" s="2"/>
      <c r="AH31" s="2"/>
      <c r="AI31" s="2"/>
      <c r="AJ31" s="2"/>
      <c r="AK31" s="2"/>
      <c r="AL31" s="2"/>
      <c r="AM31" s="2"/>
      <c r="AN31" s="2"/>
      <c r="AO31" s="2"/>
    </row>
    <row r="32" spans="1:41" x14ac:dyDescent="0.25">
      <c r="A32" s="53"/>
      <c r="B32" s="65" t="s">
        <v>17</v>
      </c>
      <c r="C32" s="50">
        <f>$C$27</f>
        <v>0</v>
      </c>
      <c r="D32" s="50" t="str">
        <f t="shared" ref="D32:AA32" si="0">IF(ISNUMBER(D31),C32,"")</f>
        <v/>
      </c>
      <c r="E32" s="50" t="str">
        <f t="shared" si="0"/>
        <v/>
      </c>
      <c r="F32" s="50" t="str">
        <f t="shared" si="0"/>
        <v/>
      </c>
      <c r="G32" s="50" t="str">
        <f t="shared" si="0"/>
        <v/>
      </c>
      <c r="H32" s="50" t="str">
        <f t="shared" si="0"/>
        <v/>
      </c>
      <c r="I32" s="50" t="str">
        <f t="shared" si="0"/>
        <v/>
      </c>
      <c r="J32" s="50" t="str">
        <f t="shared" si="0"/>
        <v/>
      </c>
      <c r="K32" s="50" t="str">
        <f t="shared" si="0"/>
        <v/>
      </c>
      <c r="L32" s="50" t="str">
        <f t="shared" si="0"/>
        <v/>
      </c>
      <c r="M32" s="50" t="str">
        <f t="shared" si="0"/>
        <v/>
      </c>
      <c r="N32" s="50" t="str">
        <f t="shared" si="0"/>
        <v/>
      </c>
      <c r="O32" s="50" t="str">
        <f t="shared" si="0"/>
        <v/>
      </c>
      <c r="P32" s="50" t="str">
        <f t="shared" si="0"/>
        <v/>
      </c>
      <c r="Q32" s="50" t="str">
        <f t="shared" si="0"/>
        <v/>
      </c>
      <c r="R32" s="50" t="str">
        <f t="shared" si="0"/>
        <v/>
      </c>
      <c r="S32" s="50" t="str">
        <f t="shared" si="0"/>
        <v/>
      </c>
      <c r="T32" s="50" t="str">
        <f t="shared" si="0"/>
        <v/>
      </c>
      <c r="U32" s="50" t="str">
        <f t="shared" si="0"/>
        <v/>
      </c>
      <c r="V32" s="50" t="str">
        <f t="shared" si="0"/>
        <v/>
      </c>
      <c r="W32" s="50" t="str">
        <f t="shared" si="0"/>
        <v/>
      </c>
      <c r="X32" s="50" t="str">
        <f t="shared" si="0"/>
        <v/>
      </c>
      <c r="Y32" s="50" t="str">
        <f t="shared" si="0"/>
        <v/>
      </c>
      <c r="Z32" s="50" t="str">
        <f t="shared" si="0"/>
        <v/>
      </c>
      <c r="AA32" s="50" t="str">
        <f t="shared" si="0"/>
        <v/>
      </c>
      <c r="AB32" s="49"/>
      <c r="AC32" s="3"/>
      <c r="AD32" s="2"/>
      <c r="AE32" s="2"/>
      <c r="AF32" s="2"/>
      <c r="AG32" s="2"/>
      <c r="AH32" s="2"/>
      <c r="AI32" s="2"/>
      <c r="AJ32" s="2"/>
      <c r="AK32" s="2"/>
      <c r="AL32" s="2"/>
      <c r="AM32" s="2"/>
      <c r="AN32" s="2"/>
      <c r="AO32" s="2"/>
    </row>
    <row r="33" spans="1:41" x14ac:dyDescent="0.25">
      <c r="A33" s="64" t="s">
        <v>20</v>
      </c>
      <c r="B33" s="64" t="s">
        <v>15</v>
      </c>
      <c r="C33" s="48"/>
      <c r="D33" s="48"/>
      <c r="E33" s="48"/>
      <c r="F33" s="48"/>
      <c r="G33" s="48"/>
      <c r="H33" s="25"/>
      <c r="I33" s="25"/>
      <c r="J33" s="25"/>
      <c r="K33" s="25"/>
      <c r="L33" s="25"/>
      <c r="M33" s="25"/>
      <c r="N33" s="25"/>
      <c r="O33" s="25"/>
      <c r="P33" s="25"/>
      <c r="Q33" s="25"/>
      <c r="R33" s="25"/>
      <c r="S33" s="25"/>
      <c r="T33" s="25"/>
      <c r="U33" s="25"/>
      <c r="V33" s="25"/>
      <c r="W33" s="25"/>
      <c r="X33" s="25"/>
      <c r="Y33" s="25"/>
      <c r="Z33" s="25"/>
      <c r="AA33" s="25"/>
      <c r="AB33" s="24" t="s">
        <v>4</v>
      </c>
      <c r="AC33" s="3"/>
      <c r="AD33" s="2"/>
      <c r="AE33" s="2"/>
      <c r="AF33" s="2"/>
      <c r="AG33" s="2"/>
      <c r="AH33" s="2"/>
      <c r="AI33" s="2"/>
      <c r="AJ33" s="2"/>
      <c r="AK33" s="2"/>
      <c r="AL33" s="2"/>
      <c r="AM33" s="2"/>
      <c r="AN33" s="2"/>
      <c r="AO33" s="2"/>
    </row>
    <row r="34" spans="1:41" ht="14.25" customHeight="1" x14ac:dyDescent="0.25">
      <c r="A34" s="47" t="s">
        <v>14</v>
      </c>
      <c r="B34" s="46"/>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34">
        <f t="shared" ref="AB34:AB39" si="1">SUM(C34:AA34)</f>
        <v>0</v>
      </c>
      <c r="AC34" s="3"/>
      <c r="AD34" s="2"/>
      <c r="AE34" s="2"/>
      <c r="AF34" s="2"/>
      <c r="AG34" s="2"/>
      <c r="AH34" s="2"/>
      <c r="AI34" s="2"/>
      <c r="AJ34" s="2"/>
      <c r="AK34" s="2"/>
      <c r="AL34" s="2"/>
      <c r="AM34" s="2"/>
      <c r="AN34" s="2"/>
      <c r="AO34" s="2"/>
    </row>
    <row r="35" spans="1:41" x14ac:dyDescent="0.25">
      <c r="A35" s="47" t="s">
        <v>13</v>
      </c>
      <c r="B35" s="46"/>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34">
        <f t="shared" si="1"/>
        <v>0</v>
      </c>
      <c r="AC35" s="3"/>
      <c r="AD35" s="2"/>
      <c r="AE35" s="2"/>
      <c r="AF35" s="2"/>
      <c r="AG35" s="2"/>
      <c r="AH35" s="2"/>
      <c r="AI35" s="2"/>
      <c r="AJ35" s="2"/>
      <c r="AK35" s="2"/>
      <c r="AL35" s="2"/>
      <c r="AM35" s="2"/>
      <c r="AN35" s="2"/>
      <c r="AO35" s="2"/>
    </row>
    <row r="36" spans="1:41" x14ac:dyDescent="0.25">
      <c r="A36" s="47" t="s">
        <v>12</v>
      </c>
      <c r="B36" s="46"/>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34">
        <f t="shared" si="1"/>
        <v>0</v>
      </c>
      <c r="AC36" s="3"/>
      <c r="AD36" s="2"/>
      <c r="AE36" s="2"/>
      <c r="AF36" s="2"/>
      <c r="AG36" s="2"/>
      <c r="AH36" s="2"/>
      <c r="AI36" s="2"/>
      <c r="AJ36" s="2"/>
      <c r="AK36" s="2"/>
      <c r="AL36" s="2"/>
      <c r="AM36" s="2"/>
      <c r="AN36" s="2"/>
      <c r="AO36" s="2"/>
    </row>
    <row r="37" spans="1:41" x14ac:dyDescent="0.25">
      <c r="A37" s="47" t="s">
        <v>11</v>
      </c>
      <c r="B37" s="46"/>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34">
        <f t="shared" si="1"/>
        <v>0</v>
      </c>
      <c r="AC37" s="3"/>
      <c r="AD37" s="2"/>
      <c r="AE37" s="2"/>
      <c r="AF37" s="2"/>
      <c r="AG37" s="2"/>
      <c r="AH37" s="2"/>
      <c r="AI37" s="2"/>
      <c r="AJ37" s="2"/>
      <c r="AK37" s="2"/>
      <c r="AL37" s="2"/>
      <c r="AM37" s="2"/>
      <c r="AN37" s="2"/>
      <c r="AO37" s="2"/>
    </row>
    <row r="38" spans="1:41" x14ac:dyDescent="0.25">
      <c r="A38" s="47" t="s">
        <v>10</v>
      </c>
      <c r="B38" s="46"/>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34">
        <f t="shared" si="1"/>
        <v>0</v>
      </c>
      <c r="AC38" s="3"/>
      <c r="AD38" s="2"/>
      <c r="AE38" s="2"/>
      <c r="AF38" s="2"/>
      <c r="AG38" s="2"/>
      <c r="AH38" s="2"/>
      <c r="AI38" s="2"/>
      <c r="AJ38" s="2"/>
      <c r="AK38" s="2"/>
      <c r="AL38" s="2"/>
      <c r="AM38" s="2"/>
      <c r="AN38" s="2"/>
      <c r="AO38" s="2"/>
    </row>
    <row r="39" spans="1:41" x14ac:dyDescent="0.25">
      <c r="A39" s="47" t="s">
        <v>9</v>
      </c>
      <c r="B39" s="46"/>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63">
        <f t="shared" si="1"/>
        <v>0</v>
      </c>
      <c r="AC39" s="3"/>
      <c r="AD39" s="2"/>
      <c r="AE39" s="2"/>
      <c r="AF39" s="2"/>
      <c r="AG39" s="2"/>
      <c r="AH39" s="2"/>
      <c r="AI39" s="2"/>
      <c r="AJ39" s="2"/>
      <c r="AK39" s="2"/>
      <c r="AL39" s="2"/>
      <c r="AM39" s="2"/>
      <c r="AN39" s="2"/>
      <c r="AO39" s="2"/>
    </row>
    <row r="40" spans="1:41" s="38" customFormat="1" x14ac:dyDescent="0.25">
      <c r="A40" s="44" t="s">
        <v>8</v>
      </c>
      <c r="B40" s="43"/>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1"/>
      <c r="AC40" s="40"/>
      <c r="AD40" s="39"/>
      <c r="AE40" s="39"/>
      <c r="AF40" s="39"/>
      <c r="AG40" s="39"/>
      <c r="AH40" s="39"/>
      <c r="AI40" s="39"/>
      <c r="AJ40" s="39"/>
      <c r="AK40" s="39"/>
      <c r="AL40" s="39"/>
      <c r="AM40" s="39"/>
      <c r="AN40" s="39"/>
      <c r="AO40" s="39"/>
    </row>
    <row r="41" spans="1:41" x14ac:dyDescent="0.25">
      <c r="A41" s="62"/>
      <c r="B41" s="36" t="s">
        <v>19</v>
      </c>
      <c r="C41" s="35">
        <f>SUM(C34:C40)</f>
        <v>0</v>
      </c>
      <c r="D41" s="35" t="str">
        <f>IFERROR(SUM(D34:D40)/(1+D32),"")</f>
        <v/>
      </c>
      <c r="E41" s="35" t="str">
        <f>IFERROR(SUM(E34:E40)/(1+E32)^2,"")</f>
        <v/>
      </c>
      <c r="F41" s="35" t="str">
        <f>IFERROR(SUM(F34:F40)/(1+F32)^3,"")</f>
        <v/>
      </c>
      <c r="G41" s="35" t="str">
        <f>IFERROR(SUM(G34:G40)/(1+G32)^4,"")</f>
        <v/>
      </c>
      <c r="H41" s="35" t="str">
        <f>IFERROR(SUM(H34:H40)/(1+H32)^5,"")</f>
        <v/>
      </c>
      <c r="I41" s="35" t="str">
        <f>IFERROR(SUM(I34:I40)/(1+I32)^6,"")</f>
        <v/>
      </c>
      <c r="J41" s="35" t="str">
        <f>IFERROR(SUM(J34:J40)/(1+J32)^7,"")</f>
        <v/>
      </c>
      <c r="K41" s="35" t="str">
        <f>IFERROR(SUM(K34:K40)/(1+K32)^8,"")</f>
        <v/>
      </c>
      <c r="L41" s="35" t="str">
        <f>IFERROR(SUM(L34:L40)/(1+L32)^9,"")</f>
        <v/>
      </c>
      <c r="M41" s="35" t="str">
        <f>IFERROR(SUM(M34:M40)/(1+M32)^10,"")</f>
        <v/>
      </c>
      <c r="N41" s="35" t="str">
        <f>IFERROR(SUM(N34:N40)/(1+N32)^11,"")</f>
        <v/>
      </c>
      <c r="O41" s="35" t="str">
        <f>IFERROR(SUM(O34:O40)/(1+O32)^12,"")</f>
        <v/>
      </c>
      <c r="P41" s="35" t="str">
        <f>IFERROR(SUM(P34:P40)/(1+P32)^13,"")</f>
        <v/>
      </c>
      <c r="Q41" s="35" t="str">
        <f>IFERROR(SUM(Q34:Q40)/(1+Q32)^14,"")</f>
        <v/>
      </c>
      <c r="R41" s="35" t="str">
        <f>IFERROR(SUM(R34:R40)/(1+R32)^15,"")</f>
        <v/>
      </c>
      <c r="S41" s="35" t="str">
        <f>IFERROR(SUM(S34:S40)/(1+S32)^16,"")</f>
        <v/>
      </c>
      <c r="T41" s="35" t="str">
        <f>IFERROR(SUM(T34:T40)/(1+T32)^17,"")</f>
        <v/>
      </c>
      <c r="U41" s="35" t="str">
        <f>IFERROR(SUM(U34:U40)/(1+U32)^18,"")</f>
        <v/>
      </c>
      <c r="V41" s="35" t="str">
        <f>IFERROR(SUM(V34:V40)/(1+V32)^19,"")</f>
        <v/>
      </c>
      <c r="W41" s="35" t="str">
        <f>IFERROR(SUM(W34:W40)/(1+W32)^20,"")</f>
        <v/>
      </c>
      <c r="X41" s="35" t="str">
        <f>IFERROR(SUM(X34:X40)/(1+X32)^21,"")</f>
        <v/>
      </c>
      <c r="Y41" s="35" t="str">
        <f>IFERROR(SUM(Y34:Y40)/(1+Y32)^22,"")</f>
        <v/>
      </c>
      <c r="Z41" s="35" t="str">
        <f>IFERROR(SUM(Z34:Z40)/(1+Z32)^23,"")</f>
        <v/>
      </c>
      <c r="AA41" s="35" t="str">
        <f>IFERROR(SUM(AA34:AA40)/(1+AA32)^24,"")</f>
        <v/>
      </c>
      <c r="AB41" s="34">
        <f>SUM(C41:AA41)</f>
        <v>0</v>
      </c>
      <c r="AC41" s="3"/>
      <c r="AD41" s="2"/>
      <c r="AE41" s="2"/>
      <c r="AF41" s="2"/>
      <c r="AG41" s="2"/>
      <c r="AH41" s="2"/>
      <c r="AI41" s="2"/>
      <c r="AJ41" s="2"/>
      <c r="AK41" s="2"/>
      <c r="AL41" s="2"/>
      <c r="AM41" s="2"/>
      <c r="AN41" s="2"/>
      <c r="AO41" s="2"/>
    </row>
    <row r="42" spans="1:41" x14ac:dyDescent="0.25">
      <c r="A42" s="25"/>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3"/>
      <c r="AD42" s="2"/>
      <c r="AE42" s="2"/>
      <c r="AF42" s="2"/>
      <c r="AG42" s="2"/>
      <c r="AH42" s="2"/>
      <c r="AI42" s="2"/>
      <c r="AJ42" s="2"/>
      <c r="AK42" s="2"/>
      <c r="AL42" s="2"/>
      <c r="AM42" s="2"/>
      <c r="AN42" s="2"/>
      <c r="AO42" s="2"/>
    </row>
    <row r="43" spans="1:41" ht="16.2" x14ac:dyDescent="0.25">
      <c r="B43" s="60"/>
      <c r="C43" s="59" t="s">
        <v>18</v>
      </c>
      <c r="D43" s="58"/>
      <c r="E43" s="58"/>
      <c r="F43" s="58"/>
      <c r="G43" s="58"/>
      <c r="H43" s="58"/>
      <c r="I43" s="58"/>
      <c r="J43" s="58"/>
      <c r="K43" s="58"/>
      <c r="L43" s="58"/>
      <c r="M43" s="58"/>
      <c r="N43" s="58"/>
      <c r="O43" s="58"/>
      <c r="P43" s="59" t="s">
        <v>18</v>
      </c>
      <c r="Q43" s="58"/>
      <c r="R43" s="58"/>
      <c r="S43" s="58"/>
      <c r="T43" s="58"/>
      <c r="U43" s="58"/>
      <c r="V43" s="58"/>
      <c r="W43" s="58"/>
      <c r="X43" s="58"/>
      <c r="Y43" s="58"/>
      <c r="Z43" s="58"/>
      <c r="AA43" s="58"/>
      <c r="AB43" s="57"/>
      <c r="AC43" s="3"/>
      <c r="AD43" s="2"/>
      <c r="AE43" s="2"/>
      <c r="AF43" s="2"/>
      <c r="AG43" s="2"/>
      <c r="AH43" s="2"/>
      <c r="AI43" s="2"/>
      <c r="AJ43" s="2"/>
      <c r="AK43" s="2"/>
      <c r="AL43" s="2"/>
      <c r="AM43" s="2"/>
      <c r="AN43" s="2"/>
      <c r="AO43" s="2"/>
    </row>
    <row r="44" spans="1:41" x14ac:dyDescent="0.25">
      <c r="A44" s="52"/>
      <c r="B44" s="56" t="s">
        <v>5</v>
      </c>
      <c r="C44" s="55">
        <f t="shared" ref="C44:AA44" si="2">C31</f>
        <v>0</v>
      </c>
      <c r="D44" s="54" t="str">
        <f t="shared" si="2"/>
        <v/>
      </c>
      <c r="E44" s="54" t="str">
        <f t="shared" si="2"/>
        <v/>
      </c>
      <c r="F44" s="54" t="str">
        <f t="shared" si="2"/>
        <v/>
      </c>
      <c r="G44" s="54" t="str">
        <f t="shared" si="2"/>
        <v/>
      </c>
      <c r="H44" s="54" t="str">
        <f t="shared" si="2"/>
        <v/>
      </c>
      <c r="I44" s="54" t="str">
        <f t="shared" si="2"/>
        <v/>
      </c>
      <c r="J44" s="54" t="str">
        <f t="shared" si="2"/>
        <v/>
      </c>
      <c r="K44" s="54" t="str">
        <f t="shared" si="2"/>
        <v/>
      </c>
      <c r="L44" s="54" t="str">
        <f t="shared" si="2"/>
        <v/>
      </c>
      <c r="M44" s="54" t="str">
        <f t="shared" si="2"/>
        <v/>
      </c>
      <c r="N44" s="54" t="str">
        <f t="shared" si="2"/>
        <v/>
      </c>
      <c r="O44" s="54" t="str">
        <f t="shared" si="2"/>
        <v/>
      </c>
      <c r="P44" s="54" t="str">
        <f t="shared" si="2"/>
        <v/>
      </c>
      <c r="Q44" s="54" t="str">
        <f t="shared" si="2"/>
        <v/>
      </c>
      <c r="R44" s="54" t="str">
        <f t="shared" si="2"/>
        <v/>
      </c>
      <c r="S44" s="54" t="str">
        <f t="shared" si="2"/>
        <v/>
      </c>
      <c r="T44" s="54" t="str">
        <f t="shared" si="2"/>
        <v/>
      </c>
      <c r="U44" s="54" t="str">
        <f t="shared" si="2"/>
        <v/>
      </c>
      <c r="V44" s="54" t="str">
        <f t="shared" si="2"/>
        <v/>
      </c>
      <c r="W44" s="54" t="str">
        <f t="shared" si="2"/>
        <v/>
      </c>
      <c r="X44" s="54" t="str">
        <f t="shared" si="2"/>
        <v/>
      </c>
      <c r="Y44" s="54" t="str">
        <f t="shared" si="2"/>
        <v/>
      </c>
      <c r="Z44" s="54" t="str">
        <f t="shared" si="2"/>
        <v/>
      </c>
      <c r="AA44" s="54" t="str">
        <f t="shared" si="2"/>
        <v/>
      </c>
      <c r="AB44" s="53"/>
      <c r="AC44" s="3"/>
      <c r="AD44" s="2"/>
      <c r="AE44" s="2"/>
      <c r="AF44" s="2"/>
      <c r="AG44" s="2"/>
      <c r="AH44" s="2"/>
      <c r="AI44" s="2"/>
      <c r="AJ44" s="2"/>
      <c r="AK44" s="2"/>
      <c r="AL44" s="2"/>
      <c r="AM44" s="2"/>
      <c r="AN44" s="2"/>
      <c r="AO44" s="2"/>
    </row>
    <row r="45" spans="1:41" x14ac:dyDescent="0.25">
      <c r="A45" s="52"/>
      <c r="B45" s="51" t="s">
        <v>17</v>
      </c>
      <c r="C45" s="50">
        <f t="shared" ref="C45:AA45" si="3">C32</f>
        <v>0</v>
      </c>
      <c r="D45" s="50" t="str">
        <f t="shared" si="3"/>
        <v/>
      </c>
      <c r="E45" s="50" t="str">
        <f t="shared" si="3"/>
        <v/>
      </c>
      <c r="F45" s="50" t="str">
        <f t="shared" si="3"/>
        <v/>
      </c>
      <c r="G45" s="50" t="str">
        <f t="shared" si="3"/>
        <v/>
      </c>
      <c r="H45" s="50" t="str">
        <f t="shared" si="3"/>
        <v/>
      </c>
      <c r="I45" s="50" t="str">
        <f t="shared" si="3"/>
        <v/>
      </c>
      <c r="J45" s="50" t="str">
        <f t="shared" si="3"/>
        <v/>
      </c>
      <c r="K45" s="50" t="str">
        <f t="shared" si="3"/>
        <v/>
      </c>
      <c r="L45" s="50" t="str">
        <f t="shared" si="3"/>
        <v/>
      </c>
      <c r="M45" s="50" t="str">
        <f t="shared" si="3"/>
        <v/>
      </c>
      <c r="N45" s="50" t="str">
        <f t="shared" si="3"/>
        <v/>
      </c>
      <c r="O45" s="50" t="str">
        <f t="shared" si="3"/>
        <v/>
      </c>
      <c r="P45" s="50" t="str">
        <f t="shared" si="3"/>
        <v/>
      </c>
      <c r="Q45" s="50" t="str">
        <f t="shared" si="3"/>
        <v/>
      </c>
      <c r="R45" s="50" t="str">
        <f t="shared" si="3"/>
        <v/>
      </c>
      <c r="S45" s="50" t="str">
        <f t="shared" si="3"/>
        <v/>
      </c>
      <c r="T45" s="50" t="str">
        <f t="shared" si="3"/>
        <v/>
      </c>
      <c r="U45" s="50" t="str">
        <f t="shared" si="3"/>
        <v/>
      </c>
      <c r="V45" s="50" t="str">
        <f t="shared" si="3"/>
        <v/>
      </c>
      <c r="W45" s="50" t="str">
        <f t="shared" si="3"/>
        <v/>
      </c>
      <c r="X45" s="50" t="str">
        <f t="shared" si="3"/>
        <v/>
      </c>
      <c r="Y45" s="50" t="str">
        <f t="shared" si="3"/>
        <v/>
      </c>
      <c r="Z45" s="50" t="str">
        <f t="shared" si="3"/>
        <v/>
      </c>
      <c r="AA45" s="50" t="str">
        <f t="shared" si="3"/>
        <v/>
      </c>
      <c r="AB45" s="49"/>
      <c r="AC45" s="3"/>
      <c r="AD45" s="2"/>
      <c r="AE45" s="2"/>
      <c r="AF45" s="2"/>
      <c r="AG45" s="2"/>
      <c r="AH45" s="2"/>
      <c r="AI45" s="2"/>
      <c r="AJ45" s="2"/>
      <c r="AK45" s="2"/>
      <c r="AL45" s="2"/>
      <c r="AM45" s="2"/>
      <c r="AN45" s="2"/>
      <c r="AO45" s="2"/>
    </row>
    <row r="46" spans="1:41" x14ac:dyDescent="0.25">
      <c r="A46" s="22" t="s">
        <v>16</v>
      </c>
      <c r="B46" s="22" t="s">
        <v>15</v>
      </c>
      <c r="C46" s="48"/>
      <c r="D46" s="48"/>
      <c r="E46" s="48"/>
      <c r="F46" s="48"/>
      <c r="G46" s="48"/>
      <c r="H46" s="25"/>
      <c r="I46" s="25"/>
      <c r="J46" s="25"/>
      <c r="K46" s="25"/>
      <c r="L46" s="25"/>
      <c r="M46" s="25"/>
      <c r="N46" s="25"/>
      <c r="O46" s="25"/>
      <c r="P46" s="25"/>
      <c r="Q46" s="25"/>
      <c r="R46" s="25"/>
      <c r="S46" s="25"/>
      <c r="T46" s="25"/>
      <c r="U46" s="25"/>
      <c r="V46" s="25"/>
      <c r="W46" s="25"/>
      <c r="X46" s="25"/>
      <c r="Y46" s="25"/>
      <c r="Z46" s="25"/>
      <c r="AA46" s="25"/>
      <c r="AB46" s="24" t="s">
        <v>4</v>
      </c>
      <c r="AC46" s="3"/>
      <c r="AD46" s="2"/>
      <c r="AE46" s="2"/>
      <c r="AF46" s="2"/>
      <c r="AG46" s="2"/>
      <c r="AH46" s="2"/>
      <c r="AI46" s="2"/>
      <c r="AJ46" s="2"/>
      <c r="AK46" s="2"/>
      <c r="AL46" s="2"/>
      <c r="AM46" s="2"/>
      <c r="AN46" s="2"/>
      <c r="AO46" s="2"/>
    </row>
    <row r="47" spans="1:41" x14ac:dyDescent="0.25">
      <c r="A47" s="47" t="s">
        <v>14</v>
      </c>
      <c r="B47" s="46"/>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34">
        <f t="shared" ref="AB47:AB52" si="4">SUM(C47:AA47)</f>
        <v>0</v>
      </c>
      <c r="AC47" s="3"/>
      <c r="AD47" s="2"/>
      <c r="AE47" s="2"/>
      <c r="AF47" s="2"/>
      <c r="AG47" s="2"/>
      <c r="AH47" s="2"/>
      <c r="AI47" s="2"/>
      <c r="AJ47" s="2"/>
      <c r="AK47" s="2"/>
      <c r="AL47" s="2"/>
      <c r="AM47" s="2"/>
      <c r="AN47" s="2"/>
      <c r="AO47" s="2"/>
    </row>
    <row r="48" spans="1:41" x14ac:dyDescent="0.25">
      <c r="A48" s="47" t="s">
        <v>13</v>
      </c>
      <c r="B48" s="46"/>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34">
        <f t="shared" si="4"/>
        <v>0</v>
      </c>
      <c r="AC48" s="3"/>
      <c r="AD48" s="2"/>
      <c r="AE48" s="2"/>
      <c r="AF48" s="2"/>
      <c r="AG48" s="2"/>
      <c r="AH48" s="2"/>
      <c r="AI48" s="2"/>
      <c r="AJ48" s="2"/>
      <c r="AK48" s="2"/>
      <c r="AL48" s="2"/>
      <c r="AM48" s="2"/>
      <c r="AN48" s="2"/>
      <c r="AO48" s="2"/>
    </row>
    <row r="49" spans="1:41" x14ac:dyDescent="0.25">
      <c r="A49" s="47" t="s">
        <v>12</v>
      </c>
      <c r="B49" s="46"/>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34">
        <f t="shared" si="4"/>
        <v>0</v>
      </c>
      <c r="AC49" s="3"/>
      <c r="AD49" s="2"/>
      <c r="AE49" s="2"/>
      <c r="AF49" s="2"/>
      <c r="AG49" s="2"/>
      <c r="AH49" s="2"/>
      <c r="AI49" s="2"/>
      <c r="AJ49" s="2"/>
      <c r="AK49" s="2"/>
      <c r="AL49" s="2"/>
      <c r="AM49" s="2"/>
      <c r="AN49" s="2"/>
      <c r="AO49" s="2"/>
    </row>
    <row r="50" spans="1:41" x14ac:dyDescent="0.25">
      <c r="A50" s="47" t="s">
        <v>11</v>
      </c>
      <c r="B50" s="46"/>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34">
        <f t="shared" si="4"/>
        <v>0</v>
      </c>
      <c r="AC50" s="3"/>
      <c r="AD50" s="2"/>
      <c r="AE50" s="2"/>
      <c r="AF50" s="2"/>
      <c r="AG50" s="2"/>
      <c r="AH50" s="2"/>
      <c r="AI50" s="2"/>
      <c r="AJ50" s="2"/>
      <c r="AK50" s="2"/>
      <c r="AL50" s="2"/>
      <c r="AM50" s="2"/>
      <c r="AN50" s="2"/>
      <c r="AO50" s="2"/>
    </row>
    <row r="51" spans="1:41" x14ac:dyDescent="0.25">
      <c r="A51" s="47" t="s">
        <v>10</v>
      </c>
      <c r="B51" s="46"/>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34">
        <f t="shared" si="4"/>
        <v>0</v>
      </c>
      <c r="AC51" s="3"/>
      <c r="AD51" s="2"/>
      <c r="AE51" s="2"/>
      <c r="AF51" s="2"/>
      <c r="AG51" s="2"/>
      <c r="AH51" s="2"/>
      <c r="AI51" s="2"/>
      <c r="AJ51" s="2"/>
      <c r="AK51" s="2"/>
      <c r="AL51" s="2"/>
      <c r="AM51" s="2"/>
      <c r="AN51" s="2"/>
      <c r="AO51" s="2"/>
    </row>
    <row r="52" spans="1:41" x14ac:dyDescent="0.25">
      <c r="A52" s="47" t="s">
        <v>9</v>
      </c>
      <c r="B52" s="46"/>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34">
        <f t="shared" si="4"/>
        <v>0</v>
      </c>
      <c r="AC52" s="3"/>
      <c r="AD52" s="2"/>
      <c r="AE52" s="2"/>
      <c r="AF52" s="2"/>
      <c r="AG52" s="2"/>
      <c r="AH52" s="2"/>
      <c r="AI52" s="2"/>
      <c r="AJ52" s="2"/>
      <c r="AK52" s="2"/>
      <c r="AL52" s="2"/>
      <c r="AM52" s="2"/>
      <c r="AN52" s="2"/>
      <c r="AO52" s="2"/>
    </row>
    <row r="53" spans="1:41" s="38" customFormat="1" x14ac:dyDescent="0.25">
      <c r="A53" s="44" t="s">
        <v>8</v>
      </c>
      <c r="B53" s="43"/>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1"/>
      <c r="AC53" s="40"/>
      <c r="AD53" s="39"/>
      <c r="AE53" s="39"/>
      <c r="AF53" s="39"/>
      <c r="AG53" s="39"/>
      <c r="AH53" s="39"/>
      <c r="AI53" s="39"/>
      <c r="AJ53" s="39"/>
      <c r="AK53" s="39"/>
      <c r="AL53" s="39"/>
      <c r="AM53" s="39"/>
      <c r="AN53" s="39"/>
      <c r="AO53" s="39"/>
    </row>
    <row r="54" spans="1:41" x14ac:dyDescent="0.25">
      <c r="A54" s="37"/>
      <c r="B54" s="36" t="s">
        <v>7</v>
      </c>
      <c r="C54" s="35">
        <f>SUM(C47:C53)</f>
        <v>0</v>
      </c>
      <c r="D54" s="35" t="str">
        <f>IFERROR(SUM(D47:D53)/(1+D45),"")</f>
        <v/>
      </c>
      <c r="E54" s="35" t="str">
        <f>IFERROR(SUM(E47:E53)/(1+E45)^2,"")</f>
        <v/>
      </c>
      <c r="F54" s="35" t="str">
        <f>IFERROR(SUM(F47:F53)/(1+F45)^3,"")</f>
        <v/>
      </c>
      <c r="G54" s="35" t="str">
        <f>IFERROR(SUM(G47:G53)/(1+G45)^4,"")</f>
        <v/>
      </c>
      <c r="H54" s="35" t="str">
        <f>IFERROR(SUM(H47:H53)/(1+H45)^5,"")</f>
        <v/>
      </c>
      <c r="I54" s="35" t="str">
        <f>IFERROR(SUM(I47:I53)/(1+I45)^6,"")</f>
        <v/>
      </c>
      <c r="J54" s="35" t="str">
        <f>IFERROR(SUM(J47:J53)/(1+J45)^7,"")</f>
        <v/>
      </c>
      <c r="K54" s="35" t="str">
        <f>IFERROR(SUM(K47:K53)/(1+K45)^8,"")</f>
        <v/>
      </c>
      <c r="L54" s="35" t="str">
        <f>IFERROR(SUM(L47:L53)/(1+L45)^9,"")</f>
        <v/>
      </c>
      <c r="M54" s="35" t="str">
        <f>IFERROR(SUM(M47:M53)/(1+M45)^10,"")</f>
        <v/>
      </c>
      <c r="N54" s="35" t="str">
        <f>IFERROR(SUM(N47:N53)/(1+N45)^11,"")</f>
        <v/>
      </c>
      <c r="O54" s="35" t="str">
        <f>IFERROR(SUM(O47:O53)/(1+O45)^12,"")</f>
        <v/>
      </c>
      <c r="P54" s="35" t="str">
        <f>IFERROR(SUM(P47:P53)/(1+P45)^13,"")</f>
        <v/>
      </c>
      <c r="Q54" s="35" t="str">
        <f>IFERROR(SUM(Q47:Q53)/(1+Q45)^14,"")</f>
        <v/>
      </c>
      <c r="R54" s="35" t="str">
        <f>IFERROR(SUM(R47:R53)/(1+R45)^15,"")</f>
        <v/>
      </c>
      <c r="S54" s="35" t="str">
        <f>IFERROR(SUM(S47:S53)/(1+S45)^16,"")</f>
        <v/>
      </c>
      <c r="T54" s="35" t="str">
        <f>IFERROR(SUM(T47:T53)/(1+T45)^17,"")</f>
        <v/>
      </c>
      <c r="U54" s="35" t="str">
        <f>IFERROR(SUM(U47:U53)/(1+U45)^18,"")</f>
        <v/>
      </c>
      <c r="V54" s="35" t="str">
        <f>IFERROR(SUM(V47:V53)/(1+V45)^19,"")</f>
        <v/>
      </c>
      <c r="W54" s="35" t="str">
        <f>IFERROR(SUM(W47:W53)/(1+W45)^20,"")</f>
        <v/>
      </c>
      <c r="X54" s="35" t="str">
        <f>IFERROR(SUM(X47:X53)/(1+X45)^21,"")</f>
        <v/>
      </c>
      <c r="Y54" s="35" t="str">
        <f>IFERROR(SUM(Y47:Y53)/(1+Y45)^22,"")</f>
        <v/>
      </c>
      <c r="Z54" s="35" t="str">
        <f>IFERROR(SUM(Z47:Z53)/(1+Z45)^23,"")</f>
        <v/>
      </c>
      <c r="AA54" s="35" t="str">
        <f>IFERROR(SUM(AA47:AA53)/(1+AA45)^24,"")</f>
        <v/>
      </c>
      <c r="AB54" s="34">
        <f>SUM(C54:AA54)</f>
        <v>0</v>
      </c>
      <c r="AC54" s="3"/>
      <c r="AD54" s="2"/>
      <c r="AE54" s="2"/>
      <c r="AF54" s="2"/>
      <c r="AG54" s="2"/>
      <c r="AH54" s="2"/>
      <c r="AI54" s="2"/>
      <c r="AJ54" s="2"/>
      <c r="AK54" s="2"/>
      <c r="AL54" s="2"/>
      <c r="AM54" s="2"/>
      <c r="AN54" s="2"/>
      <c r="AO54" s="2"/>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3"/>
      <c r="AD55" s="2"/>
      <c r="AE55" s="2"/>
      <c r="AF55" s="2"/>
      <c r="AG55" s="2"/>
      <c r="AH55" s="2"/>
      <c r="AI55" s="2"/>
      <c r="AJ55" s="2"/>
      <c r="AK55" s="2"/>
      <c r="AL55" s="2"/>
      <c r="AM55" s="2"/>
      <c r="AN55" s="2"/>
      <c r="AO55" s="2"/>
    </row>
    <row r="56" spans="1:41" ht="18" customHeight="1" x14ac:dyDescent="0.3">
      <c r="B56" s="33"/>
      <c r="C56" s="32" t="s">
        <v>6</v>
      </c>
      <c r="D56" s="31"/>
      <c r="E56" s="31"/>
      <c r="F56" s="31"/>
      <c r="G56" s="31"/>
      <c r="H56" s="31"/>
      <c r="I56" s="31"/>
      <c r="J56" s="31"/>
      <c r="K56" s="31"/>
      <c r="L56" s="31"/>
      <c r="M56" s="31"/>
      <c r="N56" s="31"/>
      <c r="O56" s="31"/>
      <c r="P56" s="32" t="s">
        <v>6</v>
      </c>
      <c r="Q56" s="31"/>
      <c r="R56" s="31"/>
      <c r="S56" s="31"/>
      <c r="T56" s="31"/>
      <c r="U56" s="31"/>
      <c r="V56" s="31"/>
      <c r="W56" s="31"/>
      <c r="X56" s="31"/>
      <c r="Y56" s="31"/>
      <c r="Z56" s="31"/>
      <c r="AA56" s="31"/>
      <c r="AB56" s="30"/>
      <c r="AC56" s="3"/>
      <c r="AD56" s="2"/>
      <c r="AE56" s="2"/>
      <c r="AF56" s="2"/>
      <c r="AG56" s="2"/>
      <c r="AH56" s="2"/>
      <c r="AI56" s="2"/>
      <c r="AJ56" s="2"/>
      <c r="AK56" s="2"/>
      <c r="AL56" s="2"/>
      <c r="AM56" s="2"/>
      <c r="AN56" s="2"/>
      <c r="AO56" s="2"/>
    </row>
    <row r="57" spans="1:41" x14ac:dyDescent="0.25">
      <c r="A57" s="27"/>
      <c r="B57" s="22" t="s">
        <v>5</v>
      </c>
      <c r="C57" s="29">
        <f t="shared" ref="C57:AA57" si="5">C44</f>
        <v>0</v>
      </c>
      <c r="D57" s="29" t="str">
        <f t="shared" si="5"/>
        <v/>
      </c>
      <c r="E57" s="29" t="str">
        <f t="shared" si="5"/>
        <v/>
      </c>
      <c r="F57" s="29" t="str">
        <f t="shared" si="5"/>
        <v/>
      </c>
      <c r="G57" s="29" t="str">
        <f t="shared" si="5"/>
        <v/>
      </c>
      <c r="H57" s="29" t="str">
        <f t="shared" si="5"/>
        <v/>
      </c>
      <c r="I57" s="29" t="str">
        <f t="shared" si="5"/>
        <v/>
      </c>
      <c r="J57" s="29" t="str">
        <f t="shared" si="5"/>
        <v/>
      </c>
      <c r="K57" s="29" t="str">
        <f t="shared" si="5"/>
        <v/>
      </c>
      <c r="L57" s="29" t="str">
        <f t="shared" si="5"/>
        <v/>
      </c>
      <c r="M57" s="29" t="str">
        <f t="shared" si="5"/>
        <v/>
      </c>
      <c r="N57" s="29" t="str">
        <f t="shared" si="5"/>
        <v/>
      </c>
      <c r="O57" s="29" t="str">
        <f t="shared" si="5"/>
        <v/>
      </c>
      <c r="P57" s="29" t="str">
        <f t="shared" si="5"/>
        <v/>
      </c>
      <c r="Q57" s="29" t="str">
        <f t="shared" si="5"/>
        <v/>
      </c>
      <c r="R57" s="29" t="str">
        <f t="shared" si="5"/>
        <v/>
      </c>
      <c r="S57" s="29" t="str">
        <f t="shared" si="5"/>
        <v/>
      </c>
      <c r="T57" s="29" t="str">
        <f t="shared" si="5"/>
        <v/>
      </c>
      <c r="U57" s="29" t="str">
        <f t="shared" si="5"/>
        <v/>
      </c>
      <c r="V57" s="29" t="str">
        <f t="shared" si="5"/>
        <v/>
      </c>
      <c r="W57" s="29" t="str">
        <f t="shared" si="5"/>
        <v/>
      </c>
      <c r="X57" s="29" t="str">
        <f t="shared" si="5"/>
        <v/>
      </c>
      <c r="Y57" s="29" t="str">
        <f t="shared" si="5"/>
        <v/>
      </c>
      <c r="Z57" s="29" t="str">
        <f t="shared" si="5"/>
        <v/>
      </c>
      <c r="AA57" s="29" t="str">
        <f t="shared" si="5"/>
        <v/>
      </c>
      <c r="AB57" s="28"/>
      <c r="AC57" s="3"/>
      <c r="AD57" s="2"/>
      <c r="AE57" s="2"/>
      <c r="AF57" s="2"/>
      <c r="AG57" s="2"/>
      <c r="AH57" s="2"/>
      <c r="AI57" s="2"/>
      <c r="AJ57" s="2"/>
      <c r="AK57" s="2"/>
      <c r="AL57" s="2"/>
      <c r="AM57" s="2"/>
      <c r="AN57" s="2"/>
      <c r="AO57" s="2"/>
    </row>
    <row r="58" spans="1:41" ht="9.75" customHeight="1" x14ac:dyDescent="0.25">
      <c r="A58" s="27"/>
      <c r="B58" s="22"/>
      <c r="C58" s="25"/>
      <c r="D58" s="26"/>
      <c r="E58" s="26"/>
      <c r="F58" s="26"/>
      <c r="G58" s="26"/>
      <c r="H58" s="25"/>
      <c r="I58" s="25"/>
      <c r="J58" s="25"/>
      <c r="K58" s="25"/>
      <c r="L58" s="25"/>
      <c r="M58" s="25"/>
      <c r="N58" s="25"/>
      <c r="O58" s="25"/>
      <c r="P58" s="25"/>
      <c r="Q58" s="25"/>
      <c r="R58" s="25"/>
      <c r="S58" s="25"/>
      <c r="T58" s="25"/>
      <c r="U58" s="25"/>
      <c r="V58" s="25"/>
      <c r="W58" s="25"/>
      <c r="X58" s="25"/>
      <c r="Y58" s="25"/>
      <c r="Z58" s="25"/>
      <c r="AA58" s="25"/>
      <c r="AB58" s="24" t="s">
        <v>4</v>
      </c>
      <c r="AC58" s="3"/>
      <c r="AD58" s="2"/>
      <c r="AE58" s="2"/>
      <c r="AF58" s="2"/>
      <c r="AG58" s="2"/>
      <c r="AH58" s="2"/>
      <c r="AI58" s="2"/>
      <c r="AJ58" s="2"/>
      <c r="AK58" s="2"/>
      <c r="AL58" s="2"/>
      <c r="AM58" s="2"/>
      <c r="AN58" s="2"/>
      <c r="AO58" s="2"/>
    </row>
    <row r="59" spans="1:41" x14ac:dyDescent="0.25">
      <c r="A59" s="23"/>
      <c r="B59" s="22" t="s">
        <v>3</v>
      </c>
      <c r="C59" s="21">
        <f t="shared" ref="C59:AA59" si="6">C41</f>
        <v>0</v>
      </c>
      <c r="D59" s="21" t="str">
        <f t="shared" si="6"/>
        <v/>
      </c>
      <c r="E59" s="21" t="str">
        <f t="shared" si="6"/>
        <v/>
      </c>
      <c r="F59" s="21" t="str">
        <f t="shared" si="6"/>
        <v/>
      </c>
      <c r="G59" s="21" t="str">
        <f t="shared" si="6"/>
        <v/>
      </c>
      <c r="H59" s="21" t="str">
        <f t="shared" si="6"/>
        <v/>
      </c>
      <c r="I59" s="21" t="str">
        <f t="shared" si="6"/>
        <v/>
      </c>
      <c r="J59" s="21" t="str">
        <f t="shared" si="6"/>
        <v/>
      </c>
      <c r="K59" s="21" t="str">
        <f t="shared" si="6"/>
        <v/>
      </c>
      <c r="L59" s="21" t="str">
        <f t="shared" si="6"/>
        <v/>
      </c>
      <c r="M59" s="21" t="str">
        <f t="shared" si="6"/>
        <v/>
      </c>
      <c r="N59" s="21" t="str">
        <f t="shared" si="6"/>
        <v/>
      </c>
      <c r="O59" s="21" t="str">
        <f t="shared" si="6"/>
        <v/>
      </c>
      <c r="P59" s="21" t="str">
        <f t="shared" si="6"/>
        <v/>
      </c>
      <c r="Q59" s="21" t="str">
        <f t="shared" si="6"/>
        <v/>
      </c>
      <c r="R59" s="21" t="str">
        <f t="shared" si="6"/>
        <v/>
      </c>
      <c r="S59" s="21" t="str">
        <f t="shared" si="6"/>
        <v/>
      </c>
      <c r="T59" s="21" t="str">
        <f t="shared" si="6"/>
        <v/>
      </c>
      <c r="U59" s="21" t="str">
        <f t="shared" si="6"/>
        <v/>
      </c>
      <c r="V59" s="21" t="str">
        <f t="shared" si="6"/>
        <v/>
      </c>
      <c r="W59" s="21" t="str">
        <f t="shared" si="6"/>
        <v/>
      </c>
      <c r="X59" s="21" t="str">
        <f t="shared" si="6"/>
        <v/>
      </c>
      <c r="Y59" s="21" t="str">
        <f t="shared" si="6"/>
        <v/>
      </c>
      <c r="Z59" s="21" t="str">
        <f t="shared" si="6"/>
        <v/>
      </c>
      <c r="AA59" s="21" t="str">
        <f t="shared" si="6"/>
        <v/>
      </c>
      <c r="AB59" s="20">
        <f>SUM(C59:AA59)</f>
        <v>0</v>
      </c>
      <c r="AC59" s="3"/>
      <c r="AD59" s="2"/>
      <c r="AE59" s="2"/>
      <c r="AF59" s="2"/>
      <c r="AG59" s="2"/>
      <c r="AH59" s="2"/>
      <c r="AI59" s="2"/>
      <c r="AJ59" s="2"/>
      <c r="AK59" s="2"/>
      <c r="AL59" s="2"/>
      <c r="AM59" s="2"/>
      <c r="AN59" s="2"/>
      <c r="AO59" s="2"/>
    </row>
    <row r="60" spans="1:41" x14ac:dyDescent="0.25">
      <c r="A60" s="23"/>
      <c r="B60" s="22" t="s">
        <v>2</v>
      </c>
      <c r="C60" s="21">
        <f t="shared" ref="C60:AA60" si="7">C54</f>
        <v>0</v>
      </c>
      <c r="D60" s="21" t="str">
        <f t="shared" si="7"/>
        <v/>
      </c>
      <c r="E60" s="21" t="str">
        <f t="shared" si="7"/>
        <v/>
      </c>
      <c r="F60" s="21" t="str">
        <f t="shared" si="7"/>
        <v/>
      </c>
      <c r="G60" s="21" t="str">
        <f t="shared" si="7"/>
        <v/>
      </c>
      <c r="H60" s="21" t="str">
        <f t="shared" si="7"/>
        <v/>
      </c>
      <c r="I60" s="21" t="str">
        <f t="shared" si="7"/>
        <v/>
      </c>
      <c r="J60" s="21" t="str">
        <f t="shared" si="7"/>
        <v/>
      </c>
      <c r="K60" s="21" t="str">
        <f t="shared" si="7"/>
        <v/>
      </c>
      <c r="L60" s="21" t="str">
        <f t="shared" si="7"/>
        <v/>
      </c>
      <c r="M60" s="21" t="str">
        <f t="shared" si="7"/>
        <v/>
      </c>
      <c r="N60" s="21" t="str">
        <f t="shared" si="7"/>
        <v/>
      </c>
      <c r="O60" s="21" t="str">
        <f t="shared" si="7"/>
        <v/>
      </c>
      <c r="P60" s="21" t="str">
        <f t="shared" si="7"/>
        <v/>
      </c>
      <c r="Q60" s="21" t="str">
        <f t="shared" si="7"/>
        <v/>
      </c>
      <c r="R60" s="21" t="str">
        <f t="shared" si="7"/>
        <v/>
      </c>
      <c r="S60" s="21" t="str">
        <f t="shared" si="7"/>
        <v/>
      </c>
      <c r="T60" s="21" t="str">
        <f t="shared" si="7"/>
        <v/>
      </c>
      <c r="U60" s="21" t="str">
        <f t="shared" si="7"/>
        <v/>
      </c>
      <c r="V60" s="21" t="str">
        <f t="shared" si="7"/>
        <v/>
      </c>
      <c r="W60" s="21" t="str">
        <f t="shared" si="7"/>
        <v/>
      </c>
      <c r="X60" s="21" t="str">
        <f t="shared" si="7"/>
        <v/>
      </c>
      <c r="Y60" s="21" t="str">
        <f t="shared" si="7"/>
        <v/>
      </c>
      <c r="Z60" s="21" t="str">
        <f t="shared" si="7"/>
        <v/>
      </c>
      <c r="AA60" s="21" t="str">
        <f t="shared" si="7"/>
        <v/>
      </c>
      <c r="AB60" s="20">
        <f>SUM(C60:AA60)</f>
        <v>0</v>
      </c>
      <c r="AC60" s="3"/>
      <c r="AD60" s="2"/>
      <c r="AE60" s="16"/>
      <c r="AF60" s="15"/>
      <c r="AG60" s="15"/>
      <c r="AH60" s="15"/>
      <c r="AI60" s="15"/>
      <c r="AJ60" s="15"/>
      <c r="AK60" s="15"/>
      <c r="AL60" s="2"/>
      <c r="AM60" s="2"/>
      <c r="AN60" s="2"/>
      <c r="AO60" s="2"/>
    </row>
    <row r="61" spans="1:41" x14ac:dyDescent="0.25">
      <c r="A61" s="23"/>
      <c r="B61" s="22" t="s">
        <v>1</v>
      </c>
      <c r="C61" s="21">
        <f>C59-C60</f>
        <v>0</v>
      </c>
      <c r="D61" s="21" t="str">
        <f t="shared" ref="D61:AA61" si="8">IFERROR(D59-D60,"")</f>
        <v/>
      </c>
      <c r="E61" s="21" t="str">
        <f t="shared" si="8"/>
        <v/>
      </c>
      <c r="F61" s="21" t="str">
        <f t="shared" si="8"/>
        <v/>
      </c>
      <c r="G61" s="21" t="str">
        <f t="shared" si="8"/>
        <v/>
      </c>
      <c r="H61" s="21" t="str">
        <f t="shared" si="8"/>
        <v/>
      </c>
      <c r="I61" s="21" t="str">
        <f t="shared" si="8"/>
        <v/>
      </c>
      <c r="J61" s="21" t="str">
        <f t="shared" si="8"/>
        <v/>
      </c>
      <c r="K61" s="21" t="str">
        <f t="shared" si="8"/>
        <v/>
      </c>
      <c r="L61" s="21" t="str">
        <f t="shared" si="8"/>
        <v/>
      </c>
      <c r="M61" s="21" t="str">
        <f t="shared" si="8"/>
        <v/>
      </c>
      <c r="N61" s="21" t="str">
        <f t="shared" si="8"/>
        <v/>
      </c>
      <c r="O61" s="21" t="str">
        <f t="shared" si="8"/>
        <v/>
      </c>
      <c r="P61" s="21" t="str">
        <f t="shared" si="8"/>
        <v/>
      </c>
      <c r="Q61" s="21" t="str">
        <f t="shared" si="8"/>
        <v/>
      </c>
      <c r="R61" s="21" t="str">
        <f t="shared" si="8"/>
        <v/>
      </c>
      <c r="S61" s="21" t="str">
        <f t="shared" si="8"/>
        <v/>
      </c>
      <c r="T61" s="21" t="str">
        <f t="shared" si="8"/>
        <v/>
      </c>
      <c r="U61" s="21" t="str">
        <f t="shared" si="8"/>
        <v/>
      </c>
      <c r="V61" s="21" t="str">
        <f t="shared" si="8"/>
        <v/>
      </c>
      <c r="W61" s="21" t="str">
        <f t="shared" si="8"/>
        <v/>
      </c>
      <c r="X61" s="21" t="str">
        <f t="shared" si="8"/>
        <v/>
      </c>
      <c r="Y61" s="21" t="str">
        <f t="shared" si="8"/>
        <v/>
      </c>
      <c r="Z61" s="21" t="str">
        <f t="shared" si="8"/>
        <v/>
      </c>
      <c r="AA61" s="21" t="str">
        <f t="shared" si="8"/>
        <v/>
      </c>
      <c r="AB61" s="20">
        <f>AB59-AB60</f>
        <v>0</v>
      </c>
      <c r="AC61" s="3"/>
      <c r="AD61" s="2"/>
      <c r="AE61" s="2"/>
      <c r="AF61" s="2"/>
      <c r="AG61" s="2"/>
      <c r="AH61" s="2"/>
      <c r="AI61" s="2"/>
      <c r="AJ61" s="2"/>
      <c r="AK61" s="2"/>
      <c r="AL61" s="2"/>
      <c r="AM61" s="2"/>
      <c r="AN61" s="2"/>
      <c r="AO61" s="2"/>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3"/>
      <c r="AD62" s="2"/>
      <c r="AE62" s="2"/>
      <c r="AF62" s="2"/>
      <c r="AG62" s="2"/>
      <c r="AH62" s="2"/>
      <c r="AI62" s="2"/>
      <c r="AJ62" s="2"/>
      <c r="AK62" s="2"/>
      <c r="AL62" s="2"/>
      <c r="AM62" s="2"/>
      <c r="AN62" s="2"/>
      <c r="AO62" s="2"/>
    </row>
    <row r="63" spans="1:41" x14ac:dyDescent="0.25">
      <c r="A63" s="19" t="s">
        <v>0</v>
      </c>
      <c r="B63" s="18"/>
      <c r="C63" s="18"/>
      <c r="D63" s="18"/>
      <c r="E63" s="18"/>
      <c r="F63" s="18"/>
      <c r="G63" s="18"/>
      <c r="H63" s="18"/>
      <c r="I63" s="18"/>
      <c r="J63" s="18"/>
      <c r="K63" s="18"/>
      <c r="L63" s="18"/>
      <c r="M63" s="18"/>
      <c r="N63" s="18"/>
      <c r="O63" s="17"/>
      <c r="P63" s="4"/>
      <c r="Q63" s="4"/>
      <c r="R63" s="4"/>
      <c r="S63" s="4"/>
      <c r="T63" s="4"/>
      <c r="U63" s="4"/>
      <c r="V63" s="4"/>
      <c r="W63" s="4"/>
      <c r="X63" s="4"/>
      <c r="Y63" s="4"/>
      <c r="Z63" s="4"/>
      <c r="AA63" s="4"/>
      <c r="AB63" s="4"/>
      <c r="AC63" s="3"/>
      <c r="AD63" s="2"/>
      <c r="AE63" s="16"/>
      <c r="AF63" s="15"/>
      <c r="AG63" s="15"/>
      <c r="AH63" s="15"/>
      <c r="AI63" s="15"/>
      <c r="AJ63" s="15"/>
      <c r="AK63" s="15"/>
      <c r="AL63" s="2"/>
      <c r="AM63" s="2"/>
      <c r="AN63" s="2"/>
      <c r="AO63" s="2"/>
    </row>
    <row r="64" spans="1:41" x14ac:dyDescent="0.25">
      <c r="A64" s="14"/>
      <c r="B64" s="13"/>
      <c r="C64" s="13"/>
      <c r="D64" s="13"/>
      <c r="E64" s="13"/>
      <c r="F64" s="13"/>
      <c r="G64" s="13"/>
      <c r="H64" s="13"/>
      <c r="I64" s="13"/>
      <c r="J64" s="13"/>
      <c r="K64" s="13"/>
      <c r="L64" s="13"/>
      <c r="M64" s="13"/>
      <c r="N64" s="13"/>
      <c r="O64" s="12"/>
      <c r="P64" s="4"/>
      <c r="Q64" s="4"/>
      <c r="R64" s="4"/>
      <c r="S64" s="4"/>
      <c r="T64" s="4"/>
      <c r="U64" s="4"/>
      <c r="V64" s="4"/>
      <c r="W64" s="4"/>
      <c r="X64" s="4"/>
      <c r="Y64" s="4"/>
      <c r="Z64" s="4"/>
      <c r="AA64" s="4"/>
      <c r="AB64" s="4"/>
      <c r="AC64" s="11"/>
      <c r="AD64" s="2"/>
      <c r="AE64" s="2"/>
      <c r="AF64" s="2"/>
      <c r="AG64" s="2"/>
      <c r="AH64" s="2"/>
      <c r="AI64" s="2"/>
      <c r="AJ64" s="2"/>
      <c r="AK64" s="2"/>
      <c r="AL64" s="2"/>
      <c r="AM64" s="2"/>
      <c r="AN64" s="2"/>
      <c r="AO64" s="2"/>
    </row>
    <row r="65" spans="1:41" ht="15" customHeight="1" x14ac:dyDescent="0.25">
      <c r="A65" s="10"/>
      <c r="B65" s="9"/>
      <c r="C65" s="9"/>
      <c r="D65" s="9"/>
      <c r="E65" s="9"/>
      <c r="F65" s="9"/>
      <c r="G65" s="9"/>
      <c r="H65" s="9"/>
      <c r="I65" s="9"/>
      <c r="J65" s="9"/>
      <c r="K65" s="9"/>
      <c r="L65" s="9"/>
      <c r="M65" s="9"/>
      <c r="N65" s="9"/>
      <c r="O65" s="8"/>
      <c r="P65" s="4"/>
      <c r="Q65" s="4"/>
      <c r="R65" s="4"/>
      <c r="S65" s="4"/>
      <c r="T65" s="4"/>
      <c r="U65" s="4"/>
      <c r="V65" s="4"/>
      <c r="W65" s="4"/>
      <c r="X65" s="4"/>
      <c r="Y65" s="4"/>
      <c r="Z65" s="4"/>
      <c r="AA65" s="4"/>
      <c r="AB65" s="4"/>
      <c r="AC65" s="11"/>
      <c r="AD65" s="2"/>
      <c r="AE65" s="2"/>
      <c r="AF65" s="2"/>
      <c r="AG65" s="2"/>
      <c r="AH65" s="2"/>
      <c r="AI65" s="2"/>
      <c r="AJ65" s="2"/>
      <c r="AK65" s="2"/>
      <c r="AL65" s="2"/>
      <c r="AM65" s="2"/>
      <c r="AN65" s="2"/>
      <c r="AO65" s="2"/>
    </row>
    <row r="66" spans="1:41" ht="15" customHeight="1" x14ac:dyDescent="0.25">
      <c r="A66" s="10"/>
      <c r="B66" s="9"/>
      <c r="C66" s="9"/>
      <c r="D66" s="9"/>
      <c r="E66" s="9"/>
      <c r="F66" s="9"/>
      <c r="G66" s="9"/>
      <c r="H66" s="9"/>
      <c r="I66" s="9"/>
      <c r="J66" s="9"/>
      <c r="K66" s="9"/>
      <c r="L66" s="9"/>
      <c r="M66" s="9"/>
      <c r="N66" s="9"/>
      <c r="O66" s="8"/>
      <c r="P66" s="4"/>
      <c r="Q66" s="4"/>
      <c r="R66" s="4"/>
      <c r="S66" s="4"/>
      <c r="T66" s="4"/>
      <c r="U66" s="4"/>
      <c r="V66" s="4"/>
      <c r="W66" s="4"/>
      <c r="X66" s="4"/>
      <c r="Y66" s="4"/>
      <c r="Z66" s="4"/>
      <c r="AA66" s="4"/>
      <c r="AB66" s="4"/>
      <c r="AC66" s="11"/>
      <c r="AD66" s="2"/>
      <c r="AE66" s="2"/>
      <c r="AF66" s="2"/>
      <c r="AG66" s="2"/>
      <c r="AH66" s="2"/>
      <c r="AI66" s="2"/>
      <c r="AJ66" s="2"/>
      <c r="AK66" s="2"/>
      <c r="AL66" s="2"/>
      <c r="AM66" s="2"/>
      <c r="AN66" s="2"/>
      <c r="AO66" s="2"/>
    </row>
    <row r="67" spans="1:41" ht="15" customHeight="1" x14ac:dyDescent="0.25">
      <c r="A67" s="10"/>
      <c r="B67" s="9"/>
      <c r="C67" s="9"/>
      <c r="D67" s="9"/>
      <c r="E67" s="9"/>
      <c r="F67" s="9"/>
      <c r="G67" s="9"/>
      <c r="H67" s="9"/>
      <c r="I67" s="9"/>
      <c r="J67" s="9"/>
      <c r="K67" s="9"/>
      <c r="L67" s="9"/>
      <c r="M67" s="9"/>
      <c r="N67" s="9"/>
      <c r="O67" s="8"/>
      <c r="P67" s="4"/>
      <c r="Q67" s="4"/>
      <c r="R67" s="4"/>
      <c r="S67" s="4"/>
      <c r="T67" s="4"/>
      <c r="U67" s="4"/>
      <c r="V67" s="4"/>
      <c r="W67" s="4"/>
      <c r="X67" s="4"/>
      <c r="Y67" s="4"/>
      <c r="Z67" s="4"/>
      <c r="AA67" s="4"/>
      <c r="AB67" s="4"/>
      <c r="AC67" s="11"/>
      <c r="AD67" s="2"/>
      <c r="AE67" s="2"/>
      <c r="AF67" s="2"/>
      <c r="AG67" s="2"/>
      <c r="AH67" s="2"/>
      <c r="AI67" s="2"/>
      <c r="AJ67" s="2"/>
      <c r="AK67" s="2"/>
      <c r="AL67" s="2"/>
      <c r="AM67" s="2"/>
      <c r="AN67" s="2"/>
      <c r="AO67" s="2"/>
    </row>
    <row r="68" spans="1:41" ht="15" customHeight="1" x14ac:dyDescent="0.25">
      <c r="A68" s="10"/>
      <c r="B68" s="9"/>
      <c r="C68" s="9"/>
      <c r="D68" s="9"/>
      <c r="E68" s="9"/>
      <c r="F68" s="9"/>
      <c r="G68" s="9"/>
      <c r="H68" s="9"/>
      <c r="I68" s="9"/>
      <c r="J68" s="9"/>
      <c r="K68" s="9"/>
      <c r="L68" s="9"/>
      <c r="M68" s="9"/>
      <c r="N68" s="9"/>
      <c r="O68" s="8"/>
      <c r="P68" s="4"/>
      <c r="Q68" s="4"/>
      <c r="R68" s="4"/>
      <c r="S68" s="4"/>
      <c r="T68" s="4"/>
      <c r="U68" s="4"/>
      <c r="V68" s="4"/>
      <c r="W68" s="4"/>
      <c r="X68" s="4"/>
      <c r="Y68" s="4"/>
      <c r="Z68" s="4"/>
      <c r="AA68" s="4"/>
      <c r="AB68" s="4"/>
      <c r="AC68" s="11"/>
      <c r="AD68" s="2"/>
      <c r="AE68" s="2"/>
      <c r="AF68" s="2"/>
      <c r="AG68" s="2"/>
      <c r="AH68" s="2"/>
      <c r="AI68" s="2"/>
      <c r="AJ68" s="2"/>
      <c r="AK68" s="2"/>
      <c r="AL68" s="2"/>
      <c r="AM68" s="2"/>
      <c r="AN68" s="2"/>
      <c r="AO68" s="2"/>
    </row>
    <row r="69" spans="1:41" ht="15" customHeight="1" x14ac:dyDescent="0.25">
      <c r="A69" s="10"/>
      <c r="B69" s="9"/>
      <c r="C69" s="9"/>
      <c r="D69" s="9"/>
      <c r="E69" s="9"/>
      <c r="F69" s="9"/>
      <c r="G69" s="9"/>
      <c r="H69" s="9"/>
      <c r="I69" s="9"/>
      <c r="J69" s="9"/>
      <c r="K69" s="9"/>
      <c r="L69" s="9"/>
      <c r="M69" s="9"/>
      <c r="N69" s="9"/>
      <c r="O69" s="8"/>
      <c r="P69" s="4"/>
      <c r="Q69" s="4"/>
      <c r="R69" s="4"/>
      <c r="S69" s="4"/>
      <c r="T69" s="4"/>
      <c r="U69" s="4"/>
      <c r="V69" s="4"/>
      <c r="W69" s="4"/>
      <c r="X69" s="4"/>
      <c r="Y69" s="4"/>
      <c r="Z69" s="4"/>
      <c r="AA69" s="4"/>
      <c r="AB69" s="4"/>
      <c r="AC69" s="11"/>
      <c r="AD69" s="2"/>
      <c r="AE69" s="2"/>
      <c r="AF69" s="2"/>
      <c r="AG69" s="2"/>
      <c r="AH69" s="2"/>
      <c r="AI69" s="2"/>
      <c r="AJ69" s="2"/>
      <c r="AK69" s="2"/>
      <c r="AL69" s="2"/>
      <c r="AM69" s="2"/>
      <c r="AN69" s="2"/>
      <c r="AO69" s="2"/>
    </row>
    <row r="70" spans="1:41" x14ac:dyDescent="0.25">
      <c r="A70" s="10"/>
      <c r="B70" s="9"/>
      <c r="C70" s="9"/>
      <c r="D70" s="9"/>
      <c r="E70" s="9"/>
      <c r="F70" s="9"/>
      <c r="G70" s="9"/>
      <c r="H70" s="9"/>
      <c r="I70" s="9"/>
      <c r="J70" s="9"/>
      <c r="K70" s="9"/>
      <c r="L70" s="9"/>
      <c r="M70" s="9"/>
      <c r="N70" s="9"/>
      <c r="O70" s="8"/>
      <c r="P70" s="4"/>
      <c r="Q70" s="4"/>
      <c r="R70" s="4"/>
      <c r="S70" s="4"/>
      <c r="T70" s="4"/>
      <c r="U70" s="4"/>
      <c r="V70" s="4"/>
      <c r="W70" s="4"/>
      <c r="X70" s="4"/>
      <c r="Y70" s="4"/>
      <c r="Z70" s="4"/>
      <c r="AA70" s="4"/>
      <c r="AB70" s="4"/>
      <c r="AC70" s="3"/>
      <c r="AD70" s="2"/>
      <c r="AE70" s="2"/>
      <c r="AF70" s="2"/>
      <c r="AG70" s="2"/>
      <c r="AH70" s="2"/>
      <c r="AI70" s="2"/>
      <c r="AJ70" s="2"/>
      <c r="AK70" s="2"/>
      <c r="AL70" s="2"/>
      <c r="AM70" s="2"/>
      <c r="AN70" s="2"/>
      <c r="AO70" s="2"/>
    </row>
    <row r="71" spans="1:41" x14ac:dyDescent="0.25">
      <c r="A71" s="10"/>
      <c r="B71" s="9"/>
      <c r="C71" s="9"/>
      <c r="D71" s="9"/>
      <c r="E71" s="9"/>
      <c r="F71" s="9"/>
      <c r="G71" s="9"/>
      <c r="H71" s="9"/>
      <c r="I71" s="9"/>
      <c r="J71" s="9"/>
      <c r="K71" s="9"/>
      <c r="L71" s="9"/>
      <c r="M71" s="9"/>
      <c r="N71" s="9"/>
      <c r="O71" s="8"/>
      <c r="P71" s="4"/>
      <c r="Q71" s="4"/>
      <c r="R71" s="4"/>
      <c r="S71" s="4"/>
      <c r="T71" s="4"/>
      <c r="U71" s="4"/>
      <c r="V71" s="4"/>
      <c r="W71" s="4"/>
      <c r="X71" s="4"/>
      <c r="Y71" s="4"/>
      <c r="Z71" s="4"/>
      <c r="AA71" s="4"/>
      <c r="AB71" s="4"/>
      <c r="AC71" s="3"/>
      <c r="AD71" s="2"/>
      <c r="AE71" s="2"/>
      <c r="AF71" s="2"/>
      <c r="AG71" s="2"/>
      <c r="AH71" s="2"/>
      <c r="AI71" s="2"/>
      <c r="AJ71" s="2"/>
      <c r="AK71" s="2"/>
      <c r="AL71" s="2"/>
      <c r="AM71" s="2"/>
      <c r="AN71" s="2"/>
      <c r="AO71" s="2"/>
    </row>
    <row r="72" spans="1:41" x14ac:dyDescent="0.25">
      <c r="A72" s="10"/>
      <c r="B72" s="9"/>
      <c r="C72" s="9"/>
      <c r="D72" s="9"/>
      <c r="E72" s="9"/>
      <c r="F72" s="9"/>
      <c r="G72" s="9"/>
      <c r="H72" s="9"/>
      <c r="I72" s="9"/>
      <c r="J72" s="9"/>
      <c r="K72" s="9"/>
      <c r="L72" s="9"/>
      <c r="M72" s="9"/>
      <c r="N72" s="9"/>
      <c r="O72" s="8"/>
      <c r="P72" s="4"/>
      <c r="Q72" s="4"/>
      <c r="R72" s="4"/>
      <c r="S72" s="4"/>
      <c r="T72" s="4"/>
      <c r="U72" s="4"/>
      <c r="V72" s="4"/>
      <c r="W72" s="4"/>
      <c r="X72" s="4"/>
      <c r="Y72" s="4"/>
      <c r="Z72" s="4"/>
      <c r="AA72" s="4"/>
      <c r="AB72" s="4"/>
      <c r="AC72" s="3"/>
      <c r="AD72" s="2"/>
      <c r="AE72" s="2"/>
      <c r="AF72" s="2"/>
      <c r="AG72" s="2"/>
      <c r="AH72" s="2"/>
      <c r="AI72" s="2"/>
      <c r="AJ72" s="2"/>
      <c r="AK72" s="2"/>
      <c r="AL72" s="2"/>
      <c r="AM72" s="2"/>
      <c r="AN72" s="2"/>
      <c r="AO72" s="2"/>
    </row>
    <row r="73" spans="1:41" x14ac:dyDescent="0.25">
      <c r="A73" s="10"/>
      <c r="B73" s="9"/>
      <c r="C73" s="9"/>
      <c r="D73" s="9"/>
      <c r="E73" s="9"/>
      <c r="F73" s="9"/>
      <c r="G73" s="9"/>
      <c r="H73" s="9"/>
      <c r="I73" s="9"/>
      <c r="J73" s="9"/>
      <c r="K73" s="9"/>
      <c r="L73" s="9"/>
      <c r="M73" s="9"/>
      <c r="N73" s="9"/>
      <c r="O73" s="8"/>
      <c r="P73" s="4"/>
      <c r="Q73" s="4"/>
      <c r="R73" s="4"/>
      <c r="S73" s="4"/>
      <c r="T73" s="4"/>
      <c r="U73" s="4"/>
      <c r="V73" s="4"/>
      <c r="W73" s="4"/>
      <c r="X73" s="4"/>
      <c r="Y73" s="4"/>
      <c r="Z73" s="4"/>
      <c r="AA73" s="4"/>
      <c r="AB73" s="4"/>
      <c r="AC73" s="3"/>
      <c r="AD73" s="2"/>
      <c r="AE73" s="2"/>
      <c r="AF73" s="2"/>
      <c r="AG73" s="2"/>
      <c r="AH73" s="2"/>
      <c r="AI73" s="2"/>
      <c r="AJ73" s="2"/>
      <c r="AK73" s="2"/>
      <c r="AL73" s="2"/>
      <c r="AM73" s="2"/>
      <c r="AN73" s="2"/>
      <c r="AO73" s="2"/>
    </row>
    <row r="74" spans="1:41" x14ac:dyDescent="0.25">
      <c r="A74" s="10"/>
      <c r="B74" s="9"/>
      <c r="C74" s="9"/>
      <c r="D74" s="9"/>
      <c r="E74" s="9"/>
      <c r="F74" s="9"/>
      <c r="G74" s="9"/>
      <c r="H74" s="9"/>
      <c r="I74" s="9"/>
      <c r="J74" s="9"/>
      <c r="K74" s="9"/>
      <c r="L74" s="9"/>
      <c r="M74" s="9"/>
      <c r="N74" s="9"/>
      <c r="O74" s="8"/>
      <c r="P74" s="4"/>
      <c r="Q74" s="4"/>
      <c r="R74" s="4"/>
      <c r="S74" s="4"/>
      <c r="T74" s="4"/>
      <c r="U74" s="4"/>
      <c r="V74" s="4"/>
      <c r="W74" s="4"/>
      <c r="X74" s="4"/>
      <c r="Y74" s="4"/>
      <c r="Z74" s="4"/>
      <c r="AA74" s="4"/>
      <c r="AB74" s="4"/>
      <c r="AC74" s="3"/>
      <c r="AD74" s="2"/>
      <c r="AE74" s="2"/>
      <c r="AF74" s="2"/>
      <c r="AG74" s="2"/>
      <c r="AH74" s="2"/>
      <c r="AI74" s="2"/>
      <c r="AJ74" s="2"/>
      <c r="AK74" s="2"/>
      <c r="AL74" s="2"/>
      <c r="AM74" s="2"/>
      <c r="AN74" s="2"/>
      <c r="AO74" s="2"/>
    </row>
    <row r="75" spans="1:41" x14ac:dyDescent="0.25">
      <c r="A75" s="10"/>
      <c r="B75" s="9"/>
      <c r="C75" s="9"/>
      <c r="D75" s="9"/>
      <c r="E75" s="9"/>
      <c r="F75" s="9"/>
      <c r="G75" s="9"/>
      <c r="H75" s="9"/>
      <c r="I75" s="9"/>
      <c r="J75" s="9"/>
      <c r="K75" s="9"/>
      <c r="L75" s="9"/>
      <c r="M75" s="9"/>
      <c r="N75" s="9"/>
      <c r="O75" s="8"/>
      <c r="P75" s="4"/>
      <c r="Q75" s="4"/>
      <c r="R75" s="4"/>
      <c r="S75" s="4"/>
      <c r="T75" s="4"/>
      <c r="U75" s="4"/>
      <c r="V75" s="4"/>
      <c r="W75" s="4"/>
      <c r="X75" s="4"/>
      <c r="Y75" s="4"/>
      <c r="Z75" s="4"/>
      <c r="AA75" s="4"/>
      <c r="AB75" s="4"/>
      <c r="AC75" s="3"/>
      <c r="AD75" s="2"/>
      <c r="AE75" s="2"/>
      <c r="AF75" s="2"/>
      <c r="AG75" s="2"/>
      <c r="AH75" s="2"/>
      <c r="AI75" s="2"/>
      <c r="AJ75" s="2"/>
      <c r="AK75" s="2"/>
      <c r="AL75" s="2"/>
      <c r="AM75" s="2"/>
      <c r="AN75" s="2"/>
      <c r="AO75" s="2"/>
    </row>
    <row r="76" spans="1:41" x14ac:dyDescent="0.25">
      <c r="A76" s="10"/>
      <c r="B76" s="9"/>
      <c r="C76" s="9"/>
      <c r="D76" s="9"/>
      <c r="E76" s="9"/>
      <c r="F76" s="9"/>
      <c r="G76" s="9"/>
      <c r="H76" s="9"/>
      <c r="I76" s="9"/>
      <c r="J76" s="9"/>
      <c r="K76" s="9"/>
      <c r="L76" s="9"/>
      <c r="M76" s="9"/>
      <c r="N76" s="9"/>
      <c r="O76" s="8"/>
      <c r="P76" s="4"/>
      <c r="Q76" s="4"/>
      <c r="R76" s="4"/>
      <c r="S76" s="4"/>
      <c r="T76" s="4"/>
      <c r="U76" s="4"/>
      <c r="V76" s="4"/>
      <c r="W76" s="4"/>
      <c r="X76" s="4"/>
      <c r="Y76" s="4"/>
      <c r="Z76" s="4"/>
      <c r="AA76" s="4"/>
      <c r="AB76" s="4"/>
      <c r="AC76" s="3"/>
      <c r="AD76" s="2"/>
      <c r="AE76" s="2"/>
      <c r="AF76" s="2"/>
      <c r="AG76" s="2"/>
      <c r="AH76" s="2"/>
      <c r="AI76" s="2"/>
      <c r="AJ76" s="2"/>
      <c r="AK76" s="2"/>
      <c r="AL76" s="2"/>
      <c r="AM76" s="2"/>
      <c r="AN76" s="2"/>
      <c r="AO76" s="2"/>
    </row>
    <row r="77" spans="1:41" x14ac:dyDescent="0.25">
      <c r="A77" s="10"/>
      <c r="B77" s="9"/>
      <c r="C77" s="9"/>
      <c r="D77" s="9"/>
      <c r="E77" s="9"/>
      <c r="F77" s="9"/>
      <c r="G77" s="9"/>
      <c r="H77" s="9"/>
      <c r="I77" s="9"/>
      <c r="J77" s="9"/>
      <c r="K77" s="9"/>
      <c r="L77" s="9"/>
      <c r="M77" s="9"/>
      <c r="N77" s="9"/>
      <c r="O77" s="8"/>
      <c r="P77" s="4"/>
      <c r="Q77" s="4"/>
      <c r="R77" s="4"/>
      <c r="S77" s="4"/>
      <c r="T77" s="4"/>
      <c r="U77" s="4"/>
      <c r="V77" s="4"/>
      <c r="W77" s="4"/>
      <c r="X77" s="4"/>
      <c r="Y77" s="4"/>
      <c r="Z77" s="4"/>
      <c r="AA77" s="4"/>
      <c r="AB77" s="4"/>
      <c r="AC77" s="3"/>
      <c r="AD77" s="2"/>
      <c r="AE77" s="2"/>
      <c r="AF77" s="2"/>
      <c r="AG77" s="2"/>
      <c r="AH77" s="2"/>
      <c r="AI77" s="2"/>
      <c r="AJ77" s="2"/>
      <c r="AK77" s="2"/>
      <c r="AL77" s="2"/>
      <c r="AM77" s="2"/>
      <c r="AN77" s="2"/>
      <c r="AO77" s="2"/>
    </row>
    <row r="78" spans="1:41" x14ac:dyDescent="0.25">
      <c r="A78" s="10"/>
      <c r="B78" s="9"/>
      <c r="C78" s="9"/>
      <c r="D78" s="9"/>
      <c r="E78" s="9"/>
      <c r="F78" s="9"/>
      <c r="G78" s="9"/>
      <c r="H78" s="9"/>
      <c r="I78" s="9"/>
      <c r="J78" s="9"/>
      <c r="K78" s="9"/>
      <c r="L78" s="9"/>
      <c r="M78" s="9"/>
      <c r="N78" s="9"/>
      <c r="O78" s="8"/>
      <c r="P78" s="4"/>
      <c r="Q78" s="4"/>
      <c r="R78" s="4"/>
      <c r="S78" s="4"/>
      <c r="T78" s="4"/>
      <c r="U78" s="4"/>
      <c r="V78" s="4"/>
      <c r="W78" s="4"/>
      <c r="X78" s="4"/>
      <c r="Y78" s="4"/>
      <c r="Z78" s="4"/>
      <c r="AA78" s="4"/>
      <c r="AB78" s="4"/>
      <c r="AC78" s="3"/>
      <c r="AD78" s="2"/>
      <c r="AE78" s="2"/>
      <c r="AF78" s="2"/>
      <c r="AG78" s="2"/>
      <c r="AH78" s="2"/>
      <c r="AI78" s="2"/>
      <c r="AJ78" s="2"/>
      <c r="AK78" s="2"/>
      <c r="AL78" s="2"/>
      <c r="AM78" s="2"/>
      <c r="AN78" s="2"/>
      <c r="AO78" s="2"/>
    </row>
    <row r="79" spans="1:41" x14ac:dyDescent="0.25">
      <c r="A79" s="10"/>
      <c r="B79" s="9"/>
      <c r="C79" s="9"/>
      <c r="D79" s="9"/>
      <c r="E79" s="9"/>
      <c r="F79" s="9"/>
      <c r="G79" s="9"/>
      <c r="H79" s="9"/>
      <c r="I79" s="9"/>
      <c r="J79" s="9"/>
      <c r="K79" s="9"/>
      <c r="L79" s="9"/>
      <c r="M79" s="9"/>
      <c r="N79" s="9"/>
      <c r="O79" s="8"/>
      <c r="P79" s="4"/>
      <c r="Q79" s="4"/>
      <c r="R79" s="4"/>
      <c r="S79" s="4"/>
      <c r="T79" s="4"/>
      <c r="U79" s="4"/>
      <c r="V79" s="4"/>
      <c r="W79" s="4"/>
      <c r="X79" s="4"/>
      <c r="Y79" s="4"/>
      <c r="Z79" s="4"/>
      <c r="AA79" s="4"/>
      <c r="AB79" s="4"/>
      <c r="AC79" s="3"/>
      <c r="AD79" s="2"/>
      <c r="AE79" s="2"/>
      <c r="AF79" s="2"/>
      <c r="AG79" s="2"/>
      <c r="AH79" s="2"/>
      <c r="AI79" s="2"/>
      <c r="AJ79" s="2"/>
      <c r="AK79" s="2"/>
      <c r="AL79" s="2"/>
      <c r="AM79" s="2"/>
      <c r="AN79" s="2"/>
      <c r="AO79" s="2"/>
    </row>
    <row r="80" spans="1:41" x14ac:dyDescent="0.25">
      <c r="A80" s="10"/>
      <c r="B80" s="9"/>
      <c r="C80" s="9"/>
      <c r="D80" s="9"/>
      <c r="E80" s="9"/>
      <c r="F80" s="9"/>
      <c r="G80" s="9"/>
      <c r="H80" s="9"/>
      <c r="I80" s="9"/>
      <c r="J80" s="9"/>
      <c r="K80" s="9"/>
      <c r="L80" s="9"/>
      <c r="M80" s="9"/>
      <c r="N80" s="9"/>
      <c r="O80" s="8"/>
      <c r="P80" s="4"/>
      <c r="Q80" s="4"/>
      <c r="R80" s="4"/>
      <c r="S80" s="4"/>
      <c r="T80" s="4"/>
      <c r="U80" s="4"/>
      <c r="V80" s="4"/>
      <c r="W80" s="4"/>
      <c r="X80" s="4"/>
      <c r="Y80" s="4"/>
      <c r="Z80" s="4"/>
      <c r="AA80" s="4"/>
      <c r="AB80" s="4"/>
      <c r="AC80" s="3"/>
      <c r="AD80" s="2"/>
      <c r="AE80" s="2"/>
      <c r="AF80" s="2"/>
      <c r="AG80" s="2"/>
      <c r="AH80" s="2"/>
      <c r="AI80" s="2"/>
      <c r="AJ80" s="2"/>
      <c r="AK80" s="2"/>
      <c r="AL80" s="2"/>
      <c r="AM80" s="2"/>
      <c r="AN80" s="2"/>
      <c r="AO80" s="2"/>
    </row>
    <row r="81" spans="1:29" s="2" customFormat="1" x14ac:dyDescent="0.25">
      <c r="A81" s="7"/>
      <c r="B81" s="6"/>
      <c r="C81" s="6"/>
      <c r="D81" s="6"/>
      <c r="E81" s="6"/>
      <c r="F81" s="6"/>
      <c r="G81" s="6"/>
      <c r="H81" s="6"/>
      <c r="I81" s="6"/>
      <c r="J81" s="6"/>
      <c r="K81" s="6"/>
      <c r="L81" s="6"/>
      <c r="M81" s="6"/>
      <c r="N81" s="6"/>
      <c r="O81" s="5"/>
      <c r="P81" s="4"/>
      <c r="Q81" s="4"/>
      <c r="R81" s="4"/>
      <c r="S81" s="4"/>
      <c r="T81" s="4"/>
      <c r="U81" s="4"/>
      <c r="V81" s="4"/>
      <c r="W81" s="4"/>
      <c r="X81" s="4"/>
      <c r="Y81" s="4"/>
      <c r="Z81" s="4"/>
      <c r="AA81" s="4"/>
      <c r="AB81" s="4"/>
      <c r="AC81" s="3"/>
    </row>
    <row r="82" spans="1:29" s="2" customFormat="1" x14ac:dyDescent="0.25">
      <c r="A82" s="3"/>
      <c r="B82" s="3"/>
      <c r="C82" s="3"/>
      <c r="D82" s="3"/>
      <c r="E82" s="3"/>
      <c r="F82" s="3"/>
      <c r="G82" s="3"/>
      <c r="H82" s="3"/>
      <c r="I82" s="3"/>
      <c r="J82" s="3"/>
      <c r="K82" s="3"/>
      <c r="L82" s="3"/>
      <c r="M82" s="3"/>
      <c r="N82" s="3"/>
      <c r="O82" s="3"/>
      <c r="P82" s="3"/>
      <c r="Q82" s="4"/>
      <c r="R82" s="4"/>
      <c r="S82" s="4"/>
      <c r="T82" s="4"/>
      <c r="U82" s="4"/>
      <c r="V82" s="4"/>
      <c r="W82" s="4"/>
      <c r="X82" s="4"/>
      <c r="Y82" s="4"/>
      <c r="Z82" s="4"/>
      <c r="AA82" s="4"/>
      <c r="AB82" s="4"/>
      <c r="AC82" s="3"/>
    </row>
    <row r="83" spans="1:29" s="2" customFormat="1" x14ac:dyDescent="0.25"/>
    <row r="84" spans="1:29" s="2" customFormat="1" x14ac:dyDescent="0.25"/>
    <row r="85" spans="1:29" s="2" customFormat="1" x14ac:dyDescent="0.25"/>
    <row r="86" spans="1:29" s="2" customFormat="1" x14ac:dyDescent="0.25"/>
    <row r="87" spans="1:29" s="2" customFormat="1" x14ac:dyDescent="0.25"/>
    <row r="88" spans="1:29" s="2" customFormat="1" x14ac:dyDescent="0.25"/>
    <row r="89" spans="1:29" s="2" customFormat="1" x14ac:dyDescent="0.25"/>
    <row r="90" spans="1:29" s="2" customFormat="1" x14ac:dyDescent="0.25"/>
    <row r="91" spans="1:29" s="2" customFormat="1" x14ac:dyDescent="0.25"/>
    <row r="92" spans="1:29" s="2" customFormat="1" x14ac:dyDescent="0.25"/>
    <row r="93" spans="1:29" s="2" customFormat="1" x14ac:dyDescent="0.25"/>
    <row r="94" spans="1:29" s="2" customFormat="1" x14ac:dyDescent="0.25"/>
    <row r="95" spans="1:29" s="2" customFormat="1" x14ac:dyDescent="0.25"/>
    <row r="96" spans="1:29"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sheetData>
  <sheetProtection insertRows="0" selectLockedCells="1"/>
  <mergeCells count="1">
    <mergeCell ref="A14:G14"/>
  </mergeCells>
  <pageMargins left="0.43307086614173229" right="0.43307086614173229" top="0.74803149606299213" bottom="0.74803149606299213" header="0.31496062992125984" footer="0.31496062992125984"/>
  <pageSetup paperSize="9" scale="86" orientation="landscape" r:id="rId1"/>
  <headerFooter alignWithMargins="0">
    <oddFooter>&amp;L_x000D_&amp;1#&amp;"Calibri"&amp;10&amp;K000000 Intern gebruik</oddFooter>
  </headerFooter>
  <rowBreaks count="1" manualBreakCount="1">
    <brk id="42" max="27" man="1"/>
  </rowBreaks>
  <colBreaks count="2" manualBreakCount="2">
    <brk id="15" max="76" man="1"/>
    <brk id="28" max="76" man="1"/>
  </colBreaks>
  <drawing r:id="rId2"/>
</worksheet>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Exploitatie</vt:lpstr>
      <vt:lpstr>Exploitatie!Afdrukbereik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Rijksdienst voor Ondernemend Nederland</dc:creator>
  <cp:lastModifiedBy>Toetenel, S.A. (Sabina)</cp:lastModifiedBy>
  <cp:lastPrinted>2024-03-22T14:18:50Z</cp:lastPrinted>
  <dcterms:created xsi:type="dcterms:W3CDTF">2024-03-22T10:38:36Z</dcterms:created>
  <dcterms:modified xsi:type="dcterms:W3CDTF">2025-03-31T13:40:42Z</dcterms:modified>
</cp:coreProperties>
</file>