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luis_subsidieregeling_ev\Subsidie Mobiele machines bouw (SSEB)\14. Werkafspraken en werkinstructies (SSEB)\Inhoudelijke beoordeling 2025\1. Aanschaf\Rekentools 2025 AANSCHAF\"/>
    </mc:Choice>
  </mc:AlternateContent>
  <xr:revisionPtr revIDLastSave="0" documentId="13_ncr:1_{2D9736AF-C9BF-4712-86A5-F642A92A6134}" xr6:coauthVersionLast="47" xr6:coauthVersionMax="47" xr10:uidLastSave="{00000000-0000-0000-0000-000000000000}"/>
  <bookViews>
    <workbookView xWindow="-120" yWindow="-120" windowWidth="29040" windowHeight="15840" tabRatio="593" xr2:uid="{47AB4796-CDCF-4769-97BB-1080F475515A}"/>
  </bookViews>
  <sheets>
    <sheet name="Toelichting" sheetId="1" r:id="rId1"/>
    <sheet name="Bouww_hulpf motorverm. &lt;100kW" sheetId="2" r:id="rId2"/>
    <sheet name="Bouww_hulpfun motorverm. ≥100kW" sheetId="3" r:id="rId3"/>
    <sheet name="A2.12 referentiemethode" sheetId="7" r:id="rId4"/>
  </sheets>
  <definedNames>
    <definedName name="_GoBack" localSheetId="1">'Bouww_hulpf motorverm. &lt;100kW'!$B$22</definedName>
    <definedName name="_xlnm.Print_Area" localSheetId="3">'A2.12 referentiemethode'!$A$1:$O$34</definedName>
    <definedName name="_xlnm.Print_Area" localSheetId="1">'Bouww_hulpf motorverm. &lt;100kW'!$A$1:$P$43</definedName>
    <definedName name="_xlnm.Print_Area" localSheetId="2">'Bouww_hulpfun motorverm. ≥100kW'!$A$1:$O$42</definedName>
    <definedName name="_xlnm.Print_Area" localSheetId="0">Toelichting!$A$1:$O$23</definedName>
    <definedName name="MKB">'Bouww_hulpf motorverm. &lt;100kW'!$F$11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7" l="1"/>
  <c r="G13" i="7"/>
  <c r="K13" i="7"/>
  <c r="G17" i="7"/>
  <c r="K17" i="7"/>
  <c r="G16" i="3" l="1"/>
  <c r="F15" i="2"/>
  <c r="K14" i="3" l="1"/>
  <c r="K16" i="3" s="1"/>
  <c r="G9" i="2"/>
  <c r="K13" i="2"/>
  <c r="K15" i="2" s="1"/>
  <c r="K21" i="3" l="1"/>
  <c r="G21" i="3"/>
  <c r="K19" i="2"/>
  <c r="F19" i="2"/>
</calcChain>
</file>

<file path=xl/sharedStrings.xml><?xml version="1.0" encoding="utf-8"?>
<sst xmlns="http://schemas.openxmlformats.org/spreadsheetml/2006/main" count="76" uniqueCount="62">
  <si>
    <t>Continu elektrisch vermogen kleiner dan 100 kW</t>
  </si>
  <si>
    <t>Accucapaciteit in kWh:*¹</t>
  </si>
  <si>
    <t>Continu vermogen in kW:*²</t>
  </si>
  <si>
    <t>Berekende meerkosten formule</t>
  </si>
  <si>
    <t xml:space="preserve">Indicatief Subsidiebedrag SSEB </t>
  </si>
  <si>
    <t xml:space="preserve">Aanschafprijs*¹ </t>
  </si>
  <si>
    <t>Aanschafprijs referentiemachine (diesel)*²</t>
  </si>
  <si>
    <t>Berekende meerkosten</t>
  </si>
  <si>
    <t xml:space="preserve">Indicatief subsidiebedrag SSEB </t>
  </si>
  <si>
    <t>Of voor overige emissieloze bouwmachines (netspanning, etc).</t>
  </si>
  <si>
    <t xml:space="preserve">Bouwmachines met een elektrisch motorvermogen  ≥100 kW </t>
  </si>
  <si>
    <t>Continu elektrisch vermogen groter of gelijk aan 100 kW</t>
  </si>
  <si>
    <t>Emissieloos bouwwerktuig of hulpfunctie met een elektrisch motorvermogen &lt; 100 kW</t>
  </si>
  <si>
    <t>met uitzondering van de codes A2.2, A2.3, A2.7, A2.12 en A2.13</t>
  </si>
  <si>
    <t>Vliegwiel als vermogensvoorziening (A2.12)</t>
  </si>
  <si>
    <t>Aanschafprijs</t>
  </si>
  <si>
    <t>Aanschafprijs referentiemachine (diesel)*¹</t>
  </si>
  <si>
    <t>met uitzondering van de codes A2.2, A2.3, A2.7 en A2.13</t>
  </si>
  <si>
    <t>Percentage meerkosten Micro/MKB- of grootbedrijf</t>
  </si>
  <si>
    <t>Micro/MKB- of grootbedrijf?*³</t>
  </si>
  <si>
    <t>Percentage meerkosten micro/MKB- of grootbedrijf</t>
  </si>
  <si>
    <t xml:space="preserve">Micro/MKB- of grootbedrijf?*³ </t>
  </si>
  <si>
    <t xml:space="preserve">Micro/MKB- of grootbedrijf?*² </t>
  </si>
  <si>
    <t>Percentage meerkosten micro/mkb- of grootbedrijf</t>
  </si>
  <si>
    <t xml:space="preserve">Op de 3 tabbladen kunt u een berekening maken voor: </t>
  </si>
  <si>
    <t>https://www.rvo.nl/onderwerpen/subsidiespelregels/ez/mkb-toets</t>
  </si>
  <si>
    <t>Versie februari 2025</t>
  </si>
  <si>
    <r>
      <t>Toelichting op indicatieve berekening SSEB Aanschaf</t>
    </r>
    <r>
      <rPr>
        <sz val="11"/>
        <color rgb="FF000000"/>
        <rFont val="Verdana"/>
        <family val="2"/>
      </rPr>
      <t xml:space="preserve">       </t>
    </r>
  </si>
  <si>
    <r>
      <t xml:space="preserve">     </t>
    </r>
    <r>
      <rPr>
        <b/>
        <sz val="11"/>
        <color rgb="FF000000"/>
        <rFont val="Verdana"/>
        <family val="2"/>
      </rPr>
      <t>1.</t>
    </r>
    <r>
      <rPr>
        <sz val="11"/>
        <color rgb="FF000000"/>
        <rFont val="Verdana"/>
        <family val="2"/>
      </rPr>
      <t xml:space="preserve"> Bouwwerktuigen of hulpfuncties met een motorvermogen tot 100 kW (formule)</t>
    </r>
  </si>
  <si>
    <r>
      <t xml:space="preserve">    </t>
    </r>
    <r>
      <rPr>
        <b/>
        <sz val="11"/>
        <color rgb="FF000000"/>
        <rFont val="Verdana"/>
        <family val="2"/>
      </rPr>
      <t xml:space="preserve"> 2. </t>
    </r>
    <r>
      <rPr>
        <sz val="11"/>
        <color rgb="FF000000"/>
        <rFont val="Verdana"/>
        <family val="2"/>
      </rPr>
      <t>Bouwwerktuigen of hulpfuncties met een motorvermogen groter of gelijk aan 100 kW (referentiemethode)</t>
    </r>
  </si>
  <si>
    <r>
      <t xml:space="preserve">     </t>
    </r>
    <r>
      <rPr>
        <b/>
        <sz val="11"/>
        <color rgb="FF000000"/>
        <rFont val="Verdana"/>
        <family val="2"/>
      </rPr>
      <t>3.</t>
    </r>
    <r>
      <rPr>
        <sz val="11"/>
        <color rgb="FF000000"/>
        <rFont val="Verdana"/>
        <family val="2"/>
      </rPr>
      <t xml:space="preserve"> Vliegwiel als vermogensvoorziening (A2.12) (referentiemethode)</t>
    </r>
  </si>
  <si>
    <r>
      <t xml:space="preserve"> </t>
    </r>
    <r>
      <rPr>
        <b/>
        <sz val="11"/>
        <color rgb="FF000000"/>
        <rFont val="Verdana"/>
        <family val="2"/>
      </rPr>
      <t>Aan de berekening van dit indicatieve subsidiebedrag kunnen geen rechten ontleend worden.</t>
    </r>
  </si>
  <si>
    <t xml:space="preserve">Ook zult u een keuze moeten maken voor groot- of micro/mkb-bedrijf. </t>
  </si>
  <si>
    <t xml:space="preserve">Meer informatie over of uw onderneming een groot- of micro/mkb-bedrijf is vindt u op: </t>
  </si>
  <si>
    <t>Micro/MKB</t>
  </si>
  <si>
    <t>Bijvoorbeeld: Aanschaf van een bouwwerktuig uitgerust met een vast accupakket van 40 kWh en daarbij 2 extra verwisselbare</t>
  </si>
  <si>
    <t>batterijpakketten van 80 kWh, dan geeft u het totaal van 200 kWh op. (N+2) Schaft u meer dan 2 verwisselbare batterijpakketten behorend bij een</t>
  </si>
  <si>
    <t xml:space="preserve">Nb: Als de hulpfunctie energie krijgt van het batterijpakket dat dient voor aandrijving van het emissieloos voertuig waarop de hulpfunctie is aangebracht, </t>
  </si>
  <si>
    <t>wordt voor 'accucapaciteit in kilowattuur' nul gerekend.</t>
  </si>
  <si>
    <t xml:space="preserve">een micro/MKB-onderneming of grootbedrijf bent. Het subsidiepercentage wat van toepassing is wordt dan automatisch gevuld. </t>
  </si>
  <si>
    <t xml:space="preserve">Weet u niet of u een micro/mkb- of grootbedrijf bent? Doe dan de MKB toets via:  </t>
  </si>
  <si>
    <r>
      <rPr>
        <b/>
        <sz val="11"/>
        <color theme="1"/>
        <rFont val="Verdana"/>
        <family val="2"/>
      </rPr>
      <t xml:space="preserve">*² </t>
    </r>
    <r>
      <rPr>
        <sz val="11"/>
        <color theme="1"/>
        <rFont val="Verdana"/>
        <family val="2"/>
      </rPr>
      <t xml:space="preserve">Vul hier het </t>
    </r>
    <r>
      <rPr>
        <u/>
        <sz val="11"/>
        <color rgb="FF000000"/>
        <rFont val="Verdana"/>
        <family val="2"/>
      </rPr>
      <t>continu</t>
    </r>
    <r>
      <rPr>
        <sz val="11"/>
        <color rgb="FF000000"/>
        <rFont val="Verdana"/>
        <family val="2"/>
      </rPr>
      <t xml:space="preserve"> elektrisch motorvermogen in kilowatt in van de in totaal op het bouwwerktuig of hulpfunctie beschikbare elektromotoren.</t>
    </r>
  </si>
  <si>
    <r>
      <rPr>
        <b/>
        <sz val="11"/>
        <color theme="1"/>
        <rFont val="Verdana"/>
        <family val="2"/>
      </rPr>
      <t xml:space="preserve">*³ </t>
    </r>
    <r>
      <rPr>
        <sz val="11"/>
        <color theme="1"/>
        <rFont val="Verdana"/>
        <family val="2"/>
      </rPr>
      <t xml:space="preserve">Klik met uw muis in het groen gearceerde veld waarin staat Micro/mkb-bedrijf of grootbedrijf. Selecteer via de lookup die zichtbaar wordt of u </t>
    </r>
  </si>
  <si>
    <t>Ook micro ondernemingen vallen onder MKB.</t>
  </si>
  <si>
    <t xml:space="preserve"> Aan de berekening van dit indicatieve subsidiebedrag kunnen geen rechten ontleend worden.</t>
  </si>
  <si>
    <t>batterijpakketten meegenomen worden in de opgave van de aanschafprijs.</t>
  </si>
  <si>
    <r>
      <t xml:space="preserve">Bijvoorbeeld: Aanschaf van een bouwwerktuig uitgerust met een vast batterijpakket van 80 kWh en daarbij de aanschaf van 2 </t>
    </r>
    <r>
      <rPr>
        <u/>
        <sz val="11"/>
        <color rgb="FF000000"/>
        <rFont val="Verdana"/>
        <family val="2"/>
      </rPr>
      <t>extra</t>
    </r>
    <r>
      <rPr>
        <sz val="11"/>
        <color rgb="FF000000"/>
        <rFont val="Verdana"/>
        <family val="2"/>
      </rPr>
      <t xml:space="preserve"> verwisselbare</t>
    </r>
  </si>
  <si>
    <t>de twee verwisselbare batterijpakketten van 80 kWh per stuk opgeven.</t>
  </si>
  <si>
    <t xml:space="preserve">Het subsidiepercentage wat van toepassing is wordt dan automatisch gevuld.  </t>
  </si>
  <si>
    <t xml:space="preserve">batterijpakket van elk 80 kWh. U mag dan als aanschafprijs de kosten van het emissieloos bouwwerktuig met vaste batterijpakket + de kosten van </t>
  </si>
  <si>
    <r>
      <rPr>
        <b/>
        <sz val="11"/>
        <color rgb="FF000000"/>
        <rFont val="Verdana"/>
        <family val="2"/>
      </rPr>
      <t xml:space="preserve">*² </t>
    </r>
    <r>
      <rPr>
        <sz val="11"/>
        <color rgb="FF000000"/>
        <rFont val="Verdana"/>
        <family val="2"/>
      </rPr>
      <t>Stuur bij uw aanvraag een offerte mee van een vergelijkbare diesel-variant ( offerte van maximaal 3 maanden oud) waaruit de aanschafprijs van de referentiemachine blijkt.</t>
    </r>
  </si>
  <si>
    <r>
      <rPr>
        <b/>
        <sz val="11"/>
        <color rgb="FF000000"/>
        <rFont val="Verdana"/>
        <family val="2"/>
      </rPr>
      <t>*³</t>
    </r>
    <r>
      <rPr>
        <sz val="11"/>
        <color rgb="FF000000"/>
        <rFont val="Verdana"/>
        <family val="2"/>
      </rPr>
      <t xml:space="preserve"> Klik met uw muis in het groen gearceerde veld waarin staat micro/mkb- of grootbedrijf. Selecteer via de lookup die zichtbaar wordt of u een micro/mkb- of grootbedrijf bent. </t>
    </r>
  </si>
  <si>
    <t xml:space="preserve"> waaruit de aanschafprijs van de referentiemachine blijkt.</t>
  </si>
  <si>
    <r>
      <rPr>
        <b/>
        <sz val="11"/>
        <color theme="1"/>
        <rFont val="Verdana"/>
        <family val="2"/>
      </rPr>
      <t xml:space="preserve">*² </t>
    </r>
    <r>
      <rPr>
        <sz val="11"/>
        <color theme="1"/>
        <rFont val="Verdana"/>
        <family val="2"/>
      </rPr>
      <t xml:space="preserve"> Klik met uw muis in het groen gearceerde veld waarin staat micro/mkb- of grootbedrijf. Selecteer via de lookup die zichtbaar </t>
    </r>
  </si>
  <si>
    <t xml:space="preserve">wordt of u een micro/mkb- of grootbedrijf bent. </t>
  </si>
  <si>
    <r>
      <rPr>
        <b/>
        <sz val="11"/>
        <color theme="1"/>
        <rFont val="Verdana"/>
        <family val="2"/>
      </rPr>
      <t>*¹</t>
    </r>
    <r>
      <rPr>
        <sz val="11"/>
        <color theme="1"/>
        <rFont val="Verdana"/>
        <family val="2"/>
      </rPr>
      <t xml:space="preserve"> Stuur bij uw aanvraag een offerte mee van een  dieselaggregaat met hetzelfde vermogen ( offerte van maximaal 3 maanden oud)</t>
    </r>
  </si>
  <si>
    <t xml:space="preserve">Het subsidiepercentage wat van toepassing is wordt dan automatisch gevuld. </t>
  </si>
  <si>
    <t xml:space="preserve">bouwwerktuig of hulpfunctie aan? Deze batterijpakketten kunt u dan aanvragen onder A2.7 onder laadinfra in een aparte aanvraag. </t>
  </si>
  <si>
    <r>
      <rPr>
        <b/>
        <sz val="11"/>
        <color rgb="FF000000"/>
        <rFont val="Verdana"/>
        <family val="2"/>
      </rPr>
      <t>*¹</t>
    </r>
    <r>
      <rPr>
        <sz val="11"/>
        <color rgb="FF000000"/>
        <rFont val="Verdana"/>
        <family val="2"/>
      </rPr>
      <t xml:space="preserve"> Als een emissieloos bouwwerktuig of hulpfunctie gebruik maakt van verwisselbare batterijpakketten, dan mogen de kosten van maximaal twee verwisselbare </t>
    </r>
  </si>
  <si>
    <t>Let op: Als u een klein bedrijf bent en in het hoogste tarief inkomstenbelasting valt dan heeft u recht op 14%.</t>
  </si>
  <si>
    <r>
      <rPr>
        <b/>
        <sz val="11"/>
        <color theme="1"/>
        <rFont val="Verdana"/>
        <family val="2"/>
      </rPr>
      <t>*¹</t>
    </r>
    <r>
      <rPr>
        <sz val="11"/>
        <color theme="1"/>
        <rFont val="Verdana"/>
        <family val="2"/>
      </rPr>
      <t xml:space="preserve"> Als een emissieloos bouwwerktuig of hulpfunctie gebruik maakt van verwisselbare batterijpakketten, dan mag de capaciteit van maximaal twee verwisselbare </t>
    </r>
  </si>
  <si>
    <t xml:space="preserve">batterijpakketten opgeteld worden bij de capaciteit van de vaste batterij waarmee de machine is uitgerust.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</si>
</sst>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#,##0_ ;[Red]\-#,##0\ "/>
    <numFmt numFmtId="165" formatCode="&quot;€&quot;\ #,##0.00"/>
    <numFmt numFmtId="166" formatCode="&quot;€&quot;\ #,##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7BC7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rgb="FF007BC7"/>
      <name val="Verdana"/>
      <family val="2"/>
    </font>
    <font>
      <sz val="11"/>
      <color theme="1"/>
      <name val="Verdana"/>
      <family val="2"/>
    </font>
    <font>
      <sz val="11"/>
      <color rgb="FF00B0F0"/>
      <name val="Verdana"/>
      <family val="2"/>
    </font>
    <font>
      <b/>
      <sz val="11"/>
      <name val="Verdana"/>
      <family val="2"/>
    </font>
    <font>
      <b/>
      <u/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14"/>
      <color rgb="FFFF0000"/>
      <name val="Verdana"/>
      <family val="2"/>
    </font>
    <font>
      <b/>
      <sz val="12"/>
      <color rgb="FFFF0000"/>
      <name val="Verdana"/>
      <family val="2"/>
    </font>
    <font>
      <u/>
      <sz val="11"/>
      <color theme="10"/>
      <name val="Verdana"/>
      <family val="2"/>
    </font>
    <font>
      <b/>
      <sz val="16"/>
      <color theme="1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11"/>
      <color rgb="FF000000"/>
      <name val="Verdana"/>
      <family val="2"/>
    </font>
    <font>
      <b/>
      <sz val="11"/>
      <color rgb="FF00B0F0"/>
      <name val="Verdana"/>
      <family val="2"/>
    </font>
    <font>
      <sz val="11"/>
      <color rgb="FFF8F8F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DDB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A6C99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65" fontId="3" fillId="4" borderId="10" xfId="0" applyNumberFormat="1" applyFont="1" applyFill="1" applyBorder="1" applyAlignment="1" applyProtection="1">
      <alignment horizontal="center" vertical="center"/>
      <protection locked="0"/>
    </xf>
    <xf numFmtId="9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6" fillId="0" borderId="0" xfId="0" applyFont="1"/>
    <xf numFmtId="0" fontId="14" fillId="2" borderId="0" xfId="0" applyFont="1" applyFill="1"/>
    <xf numFmtId="0" fontId="15" fillId="2" borderId="0" xfId="0" applyFont="1" applyFill="1"/>
    <xf numFmtId="0" fontId="6" fillId="2" borderId="0" xfId="0" applyFont="1" applyFill="1" applyAlignment="1">
      <alignment vertical="top"/>
    </xf>
    <xf numFmtId="0" fontId="16" fillId="0" borderId="0" xfId="0" applyFont="1"/>
    <xf numFmtId="0" fontId="13" fillId="0" borderId="0" xfId="1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3" fillId="2" borderId="0" xfId="0" applyNumberFormat="1" applyFont="1" applyFill="1"/>
    <xf numFmtId="0" fontId="10" fillId="2" borderId="0" xfId="0" applyFont="1" applyFill="1" applyAlignment="1">
      <alignment horizontal="left"/>
    </xf>
    <xf numFmtId="6" fontId="6" fillId="2" borderId="0" xfId="0" applyNumberFormat="1" applyFont="1" applyFill="1" applyAlignment="1">
      <alignment horizontal="center"/>
    </xf>
    <xf numFmtId="164" fontId="11" fillId="2" borderId="0" xfId="0" applyNumberFormat="1" applyFont="1" applyFill="1"/>
    <xf numFmtId="164" fontId="12" fillId="2" borderId="0" xfId="0" applyNumberFormat="1" applyFont="1" applyFill="1"/>
    <xf numFmtId="164" fontId="8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165" fontId="3" fillId="2" borderId="10" xfId="0" applyNumberFormat="1" applyFont="1" applyFill="1" applyBorder="1"/>
    <xf numFmtId="166" fontId="6" fillId="2" borderId="0" xfId="0" applyNumberFormat="1" applyFont="1" applyFill="1"/>
    <xf numFmtId="0" fontId="6" fillId="0" borderId="0" xfId="0" applyFont="1" applyAlignment="1">
      <alignment horizontal="center"/>
    </xf>
    <xf numFmtId="9" fontId="3" fillId="2" borderId="10" xfId="0" applyNumberFormat="1" applyFont="1" applyFill="1" applyBorder="1" applyAlignment="1">
      <alignment horizontal="center"/>
    </xf>
    <xf numFmtId="165" fontId="6" fillId="2" borderId="10" xfId="0" applyNumberFormat="1" applyFont="1" applyFill="1" applyBorder="1"/>
    <xf numFmtId="6" fontId="6" fillId="2" borderId="0" xfId="0" applyNumberFormat="1" applyFont="1" applyFill="1" applyAlignment="1">
      <alignment horizontal="left"/>
    </xf>
    <xf numFmtId="10" fontId="6" fillId="2" borderId="0" xfId="0" applyNumberFormat="1" applyFont="1" applyFill="1" applyAlignment="1">
      <alignment horizontal="center"/>
    </xf>
    <xf numFmtId="9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0" fontId="4" fillId="0" borderId="0" xfId="0" applyFont="1"/>
    <xf numFmtId="0" fontId="3" fillId="2" borderId="0" xfId="0" applyFont="1" applyFill="1"/>
    <xf numFmtId="0" fontId="6" fillId="5" borderId="1" xfId="0" applyFont="1" applyFill="1" applyBorder="1" applyAlignment="1">
      <alignment horizontal="left" indent="1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3" fillId="0" borderId="0" xfId="0" applyFont="1"/>
    <xf numFmtId="0" fontId="6" fillId="5" borderId="4" xfId="0" applyFont="1" applyFill="1" applyBorder="1" applyAlignment="1">
      <alignment horizontal="left" indent="1"/>
    </xf>
    <xf numFmtId="0" fontId="6" fillId="5" borderId="0" xfId="0" applyFont="1" applyFill="1" applyAlignment="1">
      <alignment horizontal="left"/>
    </xf>
    <xf numFmtId="0" fontId="18" fillId="5" borderId="5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3" fillId="5" borderId="4" xfId="1" applyFont="1" applyFill="1" applyBorder="1" applyAlignment="1" applyProtection="1">
      <alignment horizontal="left" indent="1"/>
    </xf>
    <xf numFmtId="0" fontId="6" fillId="5" borderId="0" xfId="0" applyFont="1" applyFill="1" applyAlignment="1">
      <alignment horizontal="left" indent="1"/>
    </xf>
    <xf numFmtId="0" fontId="6" fillId="5" borderId="5" xfId="0" applyFont="1" applyFill="1" applyBorder="1" applyAlignment="1">
      <alignment horizontal="left" indent="1"/>
    </xf>
    <xf numFmtId="0" fontId="16" fillId="5" borderId="4" xfId="0" applyFont="1" applyFill="1" applyBorder="1" applyAlignment="1">
      <alignment horizontal="left" indent="1"/>
    </xf>
    <xf numFmtId="0" fontId="6" fillId="5" borderId="7" xfId="0" applyFont="1" applyFill="1" applyBorder="1" applyAlignment="1">
      <alignment horizontal="left" indent="1"/>
    </xf>
    <xf numFmtId="0" fontId="6" fillId="5" borderId="8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46" fontId="10" fillId="0" borderId="0" xfId="0" applyNumberFormat="1" applyFont="1"/>
    <xf numFmtId="164" fontId="6" fillId="2" borderId="0" xfId="0" applyNumberFormat="1" applyFont="1" applyFill="1" applyProtection="1">
      <protection locked="0"/>
    </xf>
    <xf numFmtId="9" fontId="3" fillId="2" borderId="0" xfId="0" applyNumberFormat="1" applyFont="1" applyFill="1" applyAlignment="1">
      <alignment horizontal="center"/>
    </xf>
    <xf numFmtId="165" fontId="4" fillId="6" borderId="6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44" fontId="3" fillId="2" borderId="10" xfId="0" applyNumberFormat="1" applyFont="1" applyFill="1" applyBorder="1" applyAlignment="1">
      <alignment horizontal="right"/>
    </xf>
    <xf numFmtId="166" fontId="6" fillId="2" borderId="0" xfId="0" applyNumberFormat="1" applyFont="1" applyFill="1" applyAlignment="1">
      <alignment horizontal="right"/>
    </xf>
    <xf numFmtId="44" fontId="6" fillId="2" borderId="10" xfId="0" applyNumberFormat="1" applyFont="1" applyFill="1" applyBorder="1" applyAlignment="1">
      <alignment horizontal="right"/>
    </xf>
    <xf numFmtId="44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164" fontId="6" fillId="5" borderId="2" xfId="0" applyNumberFormat="1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6" fillId="5" borderId="0" xfId="0" applyNumberFormat="1" applyFont="1" applyFill="1"/>
    <xf numFmtId="0" fontId="6" fillId="5" borderId="0" xfId="0" applyFont="1" applyFill="1"/>
    <xf numFmtId="0" fontId="6" fillId="5" borderId="5" xfId="0" applyFont="1" applyFill="1" applyBorder="1"/>
    <xf numFmtId="0" fontId="6" fillId="2" borderId="0" xfId="0" applyFont="1" applyFill="1" applyProtection="1">
      <protection locked="0"/>
    </xf>
    <xf numFmtId="0" fontId="22" fillId="0" borderId="0" xfId="0" applyFont="1"/>
    <xf numFmtId="164" fontId="21" fillId="2" borderId="0" xfId="0" applyNumberFormat="1" applyFont="1" applyFill="1"/>
    <xf numFmtId="164" fontId="3" fillId="5" borderId="2" xfId="0" applyNumberFormat="1" applyFont="1" applyFill="1" applyBorder="1"/>
    <xf numFmtId="164" fontId="3" fillId="5" borderId="0" xfId="0" applyNumberFormat="1" applyFont="1" applyFill="1"/>
    <xf numFmtId="0" fontId="6" fillId="5" borderId="4" xfId="0" applyFont="1" applyFill="1" applyBorder="1"/>
    <xf numFmtId="165" fontId="3" fillId="3" borderId="10" xfId="0" applyNumberFormat="1" applyFont="1" applyFill="1" applyBorder="1" applyAlignment="1" applyProtection="1">
      <alignment horizontal="center"/>
      <protection locked="0"/>
    </xf>
    <xf numFmtId="9" fontId="3" fillId="3" borderId="10" xfId="0" applyNumberFormat="1" applyFont="1" applyFill="1" applyBorder="1" applyAlignment="1" applyProtection="1">
      <alignment horizontal="center"/>
      <protection locked="0"/>
    </xf>
    <xf numFmtId="164" fontId="3" fillId="3" borderId="10" xfId="0" applyNumberFormat="1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>
      <alignment horizontal="left" indent="1"/>
    </xf>
    <xf numFmtId="0" fontId="17" fillId="5" borderId="4" xfId="0" applyFont="1" applyFill="1" applyBorder="1" applyAlignment="1">
      <alignment horizontal="left" indent="1"/>
    </xf>
    <xf numFmtId="7" fontId="3" fillId="4" borderId="10" xfId="0" applyNumberFormat="1" applyFont="1" applyFill="1" applyBorder="1" applyAlignment="1" applyProtection="1">
      <alignment horizontal="center" vertical="center"/>
      <protection locked="0"/>
    </xf>
    <xf numFmtId="3" fontId="3" fillId="4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8F8F8"/>
      <color rgb="FFA6C991"/>
      <color rgb="FFD9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244475</xdr:colOff>
      <xdr:row>0</xdr:row>
      <xdr:rowOff>31750</xdr:rowOff>
    </xdr:from>
    <xdr:to>
      <xdr:col>8</xdr:col>
      <xdr:colOff>101600</xdr:colOff>
      <xdr:row>6</xdr:row>
      <xdr:rowOff>193675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9D30249-D716-4392-AA85-48FCDA1C4C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31750"/>
          <a:ext cx="4603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111125</xdr:colOff>
      <xdr:row>0</xdr:row>
      <xdr:rowOff>31750</xdr:rowOff>
    </xdr:from>
    <xdr:to>
      <xdr:col>12</xdr:col>
      <xdr:colOff>24130</xdr:colOff>
      <xdr:row>8</xdr:row>
      <xdr:rowOff>117475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EA4839F-1258-4D5A-B1D7-7F07EF4ED6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0" y="31750"/>
          <a:ext cx="2326005" cy="166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subsidiespelregels/ez/mkb-to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vo.nl/onderwerpen/subsidiespelregels/ez/mkb-toe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vo.nl/onderwerpen/subsidiespelregels/ez/mkb-toet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vo.nl/onderwerpen/subsidiespelregels/ez/mkb-to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433B-E6DA-4D47-8D87-EE31ED489822}">
  <dimension ref="A1:CG621"/>
  <sheetViews>
    <sheetView showGridLines="0" showRowColHeaders="0" tabSelected="1" zoomScaleNormal="100" workbookViewId="0"/>
  </sheetViews>
  <sheetFormatPr defaultColWidth="0" defaultRowHeight="14.25" zeroHeight="1" x14ac:dyDescent="0.2"/>
  <cols>
    <col min="1" max="1" width="4" style="5" customWidth="1"/>
    <col min="2" max="15" width="9.140625" style="5" customWidth="1"/>
    <col min="16" max="85" width="0" style="5" hidden="1" customWidth="1"/>
    <col min="86" max="16384" width="9.140625" style="5" hidden="1"/>
  </cols>
  <sheetData>
    <row r="1" spans="1:8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8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8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ht="17.10000000000000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85" ht="17.10000000000000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ht="17.100000000000001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</row>
    <row r="7" spans="1:85" ht="17.100000000000001" customHeight="1" x14ac:dyDescent="0.25">
      <c r="A7" s="4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</row>
    <row r="8" spans="1:85" ht="17.10000000000000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</row>
    <row r="9" spans="1:85" ht="9.75" customHeight="1" x14ac:dyDescent="0.2">
      <c r="A9" s="4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</row>
    <row r="10" spans="1:85" ht="17.100000000000001" customHeight="1" x14ac:dyDescent="0.25">
      <c r="A10" s="4"/>
      <c r="B10" s="1" t="s">
        <v>27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</row>
    <row r="11" spans="1:85" ht="24.75" customHeight="1" x14ac:dyDescent="0.2">
      <c r="A11" s="4"/>
      <c r="B11" s="8" t="s">
        <v>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</row>
    <row r="12" spans="1:85" ht="19.5" customHeight="1" x14ac:dyDescent="0.2">
      <c r="A12" s="4"/>
      <c r="B12" s="9" t="s">
        <v>24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</row>
    <row r="13" spans="1:85" ht="9" customHeight="1" x14ac:dyDescent="0.2">
      <c r="A13" s="4"/>
      <c r="B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</row>
    <row r="14" spans="1:85" ht="17.100000000000001" customHeight="1" x14ac:dyDescent="0.2">
      <c r="A14" s="4"/>
      <c r="B14" s="9" t="s">
        <v>28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</row>
    <row r="15" spans="1:85" ht="17.100000000000001" customHeight="1" x14ac:dyDescent="0.2">
      <c r="A15" s="4"/>
      <c r="B15" s="9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</row>
    <row r="16" spans="1:85" ht="17.100000000000001" customHeight="1" x14ac:dyDescent="0.2">
      <c r="A16" s="4"/>
      <c r="B16" s="9" t="s">
        <v>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</row>
    <row r="17" spans="1:85" ht="17.100000000000001" customHeight="1" x14ac:dyDescent="0.2">
      <c r="A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</row>
    <row r="18" spans="1:85" ht="17.100000000000001" customHeight="1" x14ac:dyDescent="0.2">
      <c r="A18" s="4"/>
      <c r="B18" s="9" t="s">
        <v>32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</row>
    <row r="19" spans="1:85" ht="17.100000000000001" customHeight="1" x14ac:dyDescent="0.2">
      <c r="A19" s="4"/>
      <c r="B19" s="9" t="s">
        <v>33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</row>
    <row r="20" spans="1:85" ht="17.100000000000001" customHeight="1" x14ac:dyDescent="0.2">
      <c r="A20" s="4"/>
      <c r="B20" s="10" t="s">
        <v>25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</row>
    <row r="21" spans="1:85" ht="17.10000000000000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</row>
    <row r="22" spans="1:85" ht="17.100000000000001" customHeight="1" x14ac:dyDescent="0.2">
      <c r="A22" s="4"/>
      <c r="B22" s="9" t="s">
        <v>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</row>
    <row r="23" spans="1:85" ht="17.10000000000000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</row>
    <row r="24" spans="1:85" ht="17.100000000000001" hidden="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</row>
    <row r="25" spans="1:85" hidden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</row>
    <row r="26" spans="1:85" hidden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</row>
    <row r="27" spans="1:85" hidden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</row>
    <row r="28" spans="1:85" hidden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</row>
    <row r="29" spans="1:85" hidden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hidden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1:8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8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1:8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1:8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1:8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1:8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1:8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1:8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1:8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1:8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1:8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1:8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1:8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1:8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1:8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1:8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1:8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1:8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1:8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1:8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1:8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1:8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1:8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1:8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1:8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1:8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1:8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1:8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1:8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1:8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1:8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1:8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1:8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1:8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1:8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1:8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1:8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1:8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1:8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1:8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1:8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1:8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1:8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1:8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1:8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1:8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1:8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1:8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1:8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1:8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1:8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1:8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1:8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1:8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1:8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1:8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1:8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1:8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1:8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1:8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1:8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1:8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1:8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1:8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1:8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1:8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1:8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1:8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1:8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1:8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1:8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1:8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1:8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1:8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1:8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1:8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1:8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1:8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1:8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1:8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1:8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1:8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1:8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1:8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1:8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1:8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1:8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1:8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1:8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1:8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1:8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1:8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1:8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1:8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1:8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1:8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1:8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1:8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1:8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1:8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1:8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1:8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1:8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1:8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1:8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1:8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1:8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1:8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1:8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1:8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1:8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1:8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1:8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1:8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1:8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1:8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1:8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1:8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1:8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1:8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1:8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1:8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1:8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1:8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1:8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1:8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1:8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1:8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1:8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1:8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1:8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1:8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1:8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1:8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1:8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1:8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1:8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1:8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1:8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1:8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1:8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1:8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1:8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1:8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1:8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1:8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1:8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1:8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1:8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1:8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1:8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1:8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1:8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1:8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1:8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1:8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1:8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1:8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1:8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1:8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1:8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1:8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1:8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1:8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1:8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1:8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1:8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1:8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1:8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1:8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1:8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1:8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1:8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1:8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1:8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1:8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1:8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1:8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1:8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1:8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1:8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1:8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1:8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1:8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1:8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1:8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1:8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1:8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1:8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1:8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1:8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1:8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1:8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1:8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1:8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1:8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1:8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1:8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1:8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1:8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1:8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1:8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1:8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1:8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1:8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1:8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1:8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1:8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1:8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1:8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1:8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1:8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1:8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1:8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1:8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1:8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1:8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1:8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1:8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1:8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1:8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1:8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1:8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1:8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1:8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1:8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1:8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1:8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1:8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1:8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</row>
    <row r="271" spans="1:8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</row>
    <row r="272" spans="1:8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</row>
    <row r="273" spans="1:8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</row>
    <row r="274" spans="1:8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</row>
    <row r="275" spans="1:8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</row>
    <row r="276" spans="1:8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</row>
    <row r="277" spans="1:8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</row>
    <row r="278" spans="1:8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</row>
    <row r="279" spans="1:8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</row>
    <row r="280" spans="1:8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</row>
    <row r="281" spans="1:8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</row>
    <row r="282" spans="1:8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</row>
    <row r="283" spans="1:8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</row>
    <row r="284" spans="1:8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</row>
    <row r="285" spans="1:8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</row>
    <row r="286" spans="1:8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</row>
    <row r="287" spans="1:8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</row>
    <row r="288" spans="1:8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</row>
    <row r="289" spans="1:8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</row>
    <row r="290" spans="1:8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</row>
    <row r="291" spans="1:8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</row>
    <row r="292" spans="1:8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</row>
    <row r="293" spans="1:8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</row>
    <row r="294" spans="1:8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</row>
    <row r="295" spans="1:8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</row>
    <row r="296" spans="1:8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</row>
    <row r="297" spans="1:8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</row>
    <row r="298" spans="1:8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</row>
    <row r="299" spans="1:8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</row>
    <row r="300" spans="1:8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</row>
    <row r="301" spans="1:8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</row>
    <row r="302" spans="1:8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</row>
    <row r="303" spans="1:8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</row>
    <row r="304" spans="1:8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</row>
    <row r="305" spans="1:8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</row>
    <row r="306" spans="1:8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</row>
    <row r="307" spans="1:8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</row>
    <row r="308" spans="1:8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</row>
    <row r="309" spans="1:8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</row>
    <row r="310" spans="1:8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</row>
    <row r="311" spans="1:8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</row>
    <row r="312" spans="1:8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</row>
    <row r="313" spans="1:8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</row>
    <row r="314" spans="1:8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</row>
    <row r="315" spans="1:8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</row>
    <row r="316" spans="1:8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</row>
    <row r="317" spans="1:8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</row>
    <row r="318" spans="1:8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</row>
    <row r="319" spans="1:8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</row>
    <row r="320" spans="1:8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</row>
    <row r="321" spans="1:8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</row>
    <row r="322" spans="1:8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</row>
    <row r="323" spans="1:8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</row>
    <row r="324" spans="1:8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</row>
    <row r="325" spans="1:8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</row>
    <row r="326" spans="1:8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</row>
    <row r="327" spans="1:8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</row>
    <row r="328" spans="1:8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</row>
    <row r="329" spans="1:8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</row>
    <row r="330" spans="1:8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</row>
    <row r="331" spans="1:8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</row>
    <row r="332" spans="1:8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</row>
    <row r="333" spans="1:8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</row>
    <row r="334" spans="1:8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</row>
    <row r="335" spans="1:8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</row>
    <row r="336" spans="1:8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</row>
    <row r="337" spans="1:8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</row>
    <row r="338" spans="1:8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</row>
    <row r="339" spans="1:8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</row>
    <row r="340" spans="1:8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</row>
    <row r="341" spans="1:8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</row>
    <row r="342" spans="1:8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</row>
    <row r="343" spans="1:8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</row>
    <row r="344" spans="1:8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</row>
    <row r="345" spans="1:8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</row>
    <row r="346" spans="1:8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</row>
    <row r="347" spans="1:8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</row>
    <row r="348" spans="1:8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</row>
    <row r="349" spans="1:8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</row>
    <row r="350" spans="1:8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</row>
    <row r="351" spans="1:8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</row>
    <row r="352" spans="1:8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</row>
    <row r="353" spans="1:8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</row>
    <row r="354" spans="1:8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</row>
    <row r="355" spans="1:8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</row>
    <row r="356" spans="1:8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</row>
    <row r="357" spans="1:8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</row>
    <row r="358" spans="1:8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</row>
    <row r="359" spans="1:8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</row>
    <row r="360" spans="1:8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</row>
    <row r="361" spans="1:8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</row>
    <row r="362" spans="1:8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</row>
    <row r="363" spans="1:8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</row>
    <row r="364" spans="1:8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1:8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</row>
    <row r="366" spans="1:8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</row>
    <row r="367" spans="1:8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</row>
    <row r="368" spans="1:8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</row>
    <row r="369" spans="1:8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</row>
    <row r="370" spans="1:8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</row>
    <row r="371" spans="1:8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</row>
    <row r="372" spans="1:8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</row>
    <row r="373" spans="1:8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</row>
    <row r="374" spans="1:8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</row>
    <row r="375" spans="1:8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</row>
    <row r="376" spans="1:8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</row>
    <row r="377" spans="1:8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</row>
    <row r="378" spans="1:8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</row>
    <row r="379" spans="1:8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</row>
    <row r="380" spans="1:8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</row>
    <row r="381" spans="1:8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</row>
    <row r="382" spans="1:8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1:8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</row>
    <row r="384" spans="1:8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</row>
    <row r="385" spans="1:8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</row>
    <row r="386" spans="1:8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</row>
    <row r="387" spans="1:8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</row>
    <row r="388" spans="1:8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</row>
    <row r="389" spans="1:8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</row>
    <row r="390" spans="1:8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</row>
    <row r="391" spans="1:8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</row>
    <row r="392" spans="1:8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</row>
    <row r="393" spans="1:8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</row>
    <row r="394" spans="1:8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</row>
    <row r="395" spans="1:8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1:8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1:8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1:8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1:8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1:8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1:8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1:8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1:8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1:8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1:8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1:8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1:8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1:8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1:8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1:8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1:8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1:8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</row>
    <row r="413" spans="1:8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1:8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1:8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1:8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1:8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1:8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1:8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1:8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1:8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1:8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1:8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1:8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1:8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1:8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1:8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1:8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1:8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1:8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1:8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1:8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</row>
    <row r="433" spans="1:8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</row>
    <row r="434" spans="1:8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</row>
    <row r="435" spans="1:8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</row>
    <row r="436" spans="1:8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</row>
    <row r="437" spans="1:8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</row>
    <row r="438" spans="1:8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</row>
    <row r="439" spans="1:8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</row>
    <row r="440" spans="1:8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</row>
    <row r="441" spans="1:8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</row>
    <row r="442" spans="1:8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</row>
    <row r="443" spans="1:8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</row>
    <row r="444" spans="1:8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</row>
    <row r="445" spans="1:8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</row>
    <row r="446" spans="1:8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</row>
    <row r="447" spans="1:8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</row>
    <row r="448" spans="1:8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</row>
    <row r="449" spans="1:8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</row>
    <row r="450" spans="1:8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</row>
    <row r="451" spans="1:8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</row>
    <row r="452" spans="1:8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</row>
    <row r="453" spans="1:8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</row>
    <row r="454" spans="1:8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</row>
    <row r="455" spans="1:8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</row>
    <row r="456" spans="1:8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</row>
    <row r="457" spans="1:8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</row>
    <row r="458" spans="1:8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</row>
    <row r="459" spans="1:8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</row>
    <row r="460" spans="1:8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</row>
    <row r="461" spans="1:8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</row>
    <row r="462" spans="1:8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</row>
    <row r="463" spans="1:8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</row>
    <row r="464" spans="1:8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</row>
    <row r="465" spans="1:8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</row>
    <row r="466" spans="1:8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</row>
    <row r="467" spans="1:8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</row>
    <row r="468" spans="1:8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</row>
    <row r="469" spans="1:8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</row>
    <row r="470" spans="1:8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</row>
    <row r="471" spans="1:8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</row>
    <row r="472" spans="1:8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</row>
    <row r="473" spans="1:8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</row>
    <row r="474" spans="1:8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</row>
    <row r="475" spans="1:8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1:8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1:8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1:8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1:8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1:8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1:8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1:8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1:8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1:8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</row>
    <row r="485" spans="1:8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</row>
    <row r="486" spans="1:8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</row>
    <row r="487" spans="1:8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</row>
    <row r="488" spans="1:8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</row>
    <row r="489" spans="1:8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</row>
    <row r="490" spans="1:8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</row>
    <row r="491" spans="1:8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</row>
    <row r="492" spans="1:8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</row>
    <row r="493" spans="1:8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</row>
    <row r="494" spans="1:8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</row>
    <row r="495" spans="1:8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</row>
    <row r="496" spans="1:8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</row>
    <row r="497" spans="1:8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</row>
    <row r="498" spans="1:8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</row>
    <row r="499" spans="1:8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</row>
    <row r="500" spans="1:8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</row>
    <row r="501" spans="1:8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</row>
    <row r="502" spans="1:8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</row>
    <row r="503" spans="1:8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</row>
    <row r="504" spans="1:8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</row>
    <row r="505" spans="1:8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</row>
    <row r="506" spans="1:8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</row>
    <row r="507" spans="1:8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</row>
    <row r="508" spans="1:8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</row>
    <row r="509" spans="1:8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</row>
    <row r="510" spans="1:8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</row>
    <row r="511" spans="1:8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</row>
    <row r="512" spans="1:8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</row>
    <row r="513" spans="1:8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</row>
    <row r="514" spans="1:8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</row>
    <row r="515" spans="1:8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</row>
    <row r="516" spans="1:8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</row>
    <row r="517" spans="1:8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</row>
    <row r="518" spans="1:8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</row>
    <row r="519" spans="1:8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</row>
    <row r="520" spans="1:8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</row>
    <row r="521" spans="1:8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</row>
    <row r="522" spans="1:8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</row>
    <row r="523" spans="1:8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</row>
    <row r="524" spans="1:8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</row>
    <row r="525" spans="1:8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</row>
    <row r="526" spans="1:8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</row>
    <row r="527" spans="1:8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</row>
    <row r="528" spans="1:8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</row>
    <row r="529" spans="1:8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</row>
    <row r="530" spans="1:8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</row>
    <row r="531" spans="1:8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</row>
    <row r="532" spans="1:8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</row>
    <row r="533" spans="1:8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</row>
    <row r="534" spans="1:8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</row>
    <row r="535" spans="1:8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</row>
    <row r="536" spans="1:8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</row>
    <row r="537" spans="1:8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</row>
    <row r="538" spans="1:8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</row>
    <row r="539" spans="1:8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</row>
    <row r="540" spans="1:8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</row>
    <row r="541" spans="1:8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</row>
    <row r="542" spans="1:8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</row>
    <row r="543" spans="1:8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</row>
    <row r="544" spans="1:8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</row>
    <row r="545" spans="1:8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</row>
    <row r="546" spans="1:8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</row>
    <row r="547" spans="1:8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</row>
    <row r="548" spans="1:8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</row>
    <row r="549" spans="1:8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</row>
    <row r="550" spans="1:8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</row>
    <row r="551" spans="1:8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</row>
    <row r="552" spans="1:8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</row>
    <row r="553" spans="1:8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</row>
    <row r="554" spans="1:8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</row>
    <row r="555" spans="1:8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</row>
    <row r="556" spans="1:8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</row>
    <row r="557" spans="1:8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</row>
    <row r="558" spans="1:8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</row>
    <row r="559" spans="1:8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</row>
    <row r="560" spans="1:8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</row>
    <row r="561" spans="1:8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</row>
    <row r="562" spans="1:8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</row>
    <row r="563" spans="1:8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</row>
    <row r="564" spans="1:8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</row>
    <row r="565" spans="1:8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</row>
    <row r="566" spans="1:8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</row>
    <row r="567" spans="1:8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</row>
    <row r="568" spans="1:8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</row>
    <row r="569" spans="1:8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</row>
    <row r="570" spans="1:8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</row>
    <row r="571" spans="1:8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</row>
    <row r="572" spans="1:8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</row>
    <row r="573" spans="1:8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</row>
    <row r="574" spans="1:8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</row>
    <row r="575" spans="1:8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</row>
    <row r="576" spans="1:8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</row>
    <row r="577" spans="1:8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</row>
    <row r="578" spans="1:8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</row>
    <row r="579" spans="1:8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</row>
    <row r="580" spans="1:8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</row>
    <row r="581" spans="1:8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</row>
    <row r="582" spans="1:8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</row>
    <row r="583" spans="1:8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</row>
    <row r="584" spans="1:8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</row>
    <row r="585" spans="1:8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</row>
    <row r="586" spans="1:8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</row>
    <row r="587" spans="1:8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</row>
    <row r="588" spans="1:8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</row>
    <row r="589" spans="1:8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</row>
    <row r="590" spans="1:8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</row>
    <row r="591" spans="1:8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</row>
    <row r="592" spans="1:8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</row>
    <row r="593" spans="1:8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</row>
    <row r="594" spans="1:8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</row>
    <row r="595" spans="1:8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</row>
    <row r="596" spans="1:8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</row>
    <row r="597" spans="1:8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</row>
    <row r="598" spans="1:8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</row>
    <row r="599" spans="1:8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</row>
    <row r="600" spans="1:8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</row>
    <row r="601" spans="1:8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</row>
    <row r="602" spans="1:8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</row>
    <row r="603" spans="1:8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</row>
    <row r="604" spans="1:8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</row>
    <row r="605" spans="1:8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</row>
    <row r="606" spans="1:8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</row>
    <row r="607" spans="1:8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</row>
    <row r="608" spans="1:8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</row>
    <row r="609" spans="1:8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</row>
    <row r="610" spans="1:8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</row>
    <row r="611" spans="1:8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</row>
    <row r="612" spans="1:8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</row>
    <row r="613" spans="1:8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</row>
    <row r="614" spans="1:8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</row>
    <row r="615" spans="1:8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</row>
    <row r="616" spans="1:8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</row>
    <row r="617" spans="1:8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</row>
    <row r="618" spans="1:8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</row>
    <row r="619" spans="1:8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</row>
    <row r="620" spans="1:8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</row>
    <row r="621" spans="1:8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</row>
  </sheetData>
  <sheetProtection sheet="1" objects="1" scenarios="1"/>
  <hyperlinks>
    <hyperlink ref="B20" r:id="rId1" xr:uid="{93E8E2DA-F4C5-47F1-BEE1-7578D71A1012}"/>
  </hyperlinks>
  <pageMargins left="0.31496062992125984" right="0.39370078740157483" top="0.35433070866141736" bottom="0.74803149606299213" header="0.31496062992125984" footer="0.31496062992125984"/>
  <pageSetup paperSize="9" scale="65" orientation="landscape" horizontalDpi="1200" verticalDpi="1200" r:id="rId2"/>
  <headerFooter>
    <oddFooter>&amp;C&amp;A&amp;R&amp;P van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8E35-30E0-41EB-B213-F700E33A7110}">
  <dimension ref="A1:CG60"/>
  <sheetViews>
    <sheetView showGridLines="0" showRowColHeaders="0" zoomScaleNormal="100" workbookViewId="0">
      <selection activeCell="F11" sqref="F11"/>
    </sheetView>
  </sheetViews>
  <sheetFormatPr defaultColWidth="0" defaultRowHeight="14.25" zeroHeight="1" x14ac:dyDescent="0.2"/>
  <cols>
    <col min="1" max="1" width="2.7109375" style="5" customWidth="1"/>
    <col min="2" max="2" width="10.5703125" style="62" customWidth="1"/>
    <col min="3" max="3" width="4.7109375" style="62" customWidth="1"/>
    <col min="4" max="4" width="27.42578125" style="62" customWidth="1"/>
    <col min="5" max="5" width="14.7109375" style="33" customWidth="1"/>
    <col min="6" max="6" width="34.42578125" style="33" customWidth="1"/>
    <col min="7" max="7" width="9.28515625" style="5" customWidth="1"/>
    <col min="8" max="8" width="8.85546875" style="5" customWidth="1"/>
    <col min="9" max="9" width="2" style="5" hidden="1" customWidth="1"/>
    <col min="10" max="10" width="9.140625" style="5" hidden="1" customWidth="1"/>
    <col min="11" max="11" width="29.28515625" style="5" customWidth="1"/>
    <col min="12" max="14" width="9.140625" style="5" customWidth="1"/>
    <col min="15" max="15" width="11" style="5" customWidth="1"/>
    <col min="16" max="16" width="4.85546875" style="5" customWidth="1"/>
    <col min="17" max="85" width="0" style="5" hidden="1" customWidth="1"/>
    <col min="86" max="16384" width="9.140625" style="5" hidden="1"/>
  </cols>
  <sheetData>
    <row r="1" spans="1:30" x14ac:dyDescent="0.2">
      <c r="A1" s="4"/>
      <c r="B1" s="11"/>
      <c r="C1" s="11"/>
      <c r="D1" s="11"/>
      <c r="E1" s="12"/>
      <c r="F1" s="1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9.5" x14ac:dyDescent="0.2">
      <c r="A2" s="4"/>
      <c r="B2" s="13" t="s">
        <v>12</v>
      </c>
      <c r="C2" s="14"/>
      <c r="D2" s="14"/>
      <c r="E2" s="15"/>
      <c r="F2" s="15"/>
      <c r="G2" s="16"/>
      <c r="H2" s="16"/>
      <c r="I2" s="1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9.5" x14ac:dyDescent="0.2">
      <c r="A3" s="4"/>
      <c r="B3" s="13" t="s">
        <v>13</v>
      </c>
      <c r="C3" s="17"/>
      <c r="D3" s="17"/>
      <c r="E3" s="18"/>
      <c r="F3" s="19"/>
      <c r="G3" s="20"/>
      <c r="H3" s="20"/>
      <c r="I3" s="20"/>
      <c r="J3" s="20"/>
      <c r="K3" s="20"/>
      <c r="L3" s="20"/>
      <c r="M3" s="20"/>
      <c r="N3" s="2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9.5" x14ac:dyDescent="0.2">
      <c r="A4" s="4"/>
      <c r="B4" s="13"/>
      <c r="C4" s="17"/>
      <c r="D4" s="17"/>
      <c r="E4" s="18"/>
      <c r="F4" s="19"/>
      <c r="G4" s="20"/>
      <c r="H4" s="20"/>
      <c r="I4" s="20"/>
      <c r="J4" s="20"/>
      <c r="K4" s="20"/>
      <c r="L4" s="20"/>
      <c r="M4" s="20"/>
      <c r="N4" s="20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">
      <c r="A5" s="4"/>
      <c r="B5" s="21" t="s">
        <v>0</v>
      </c>
      <c r="C5" s="22"/>
      <c r="D5" s="22"/>
      <c r="E5" s="12"/>
      <c r="F5" s="19"/>
      <c r="G5" s="23"/>
      <c r="H5" s="23"/>
      <c r="I5" s="23"/>
      <c r="J5" s="23"/>
      <c r="K5" s="20"/>
      <c r="L5" s="20"/>
      <c r="M5" s="20"/>
      <c r="N5" s="2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7.100000000000001" customHeight="1" x14ac:dyDescent="0.2">
      <c r="A6" s="4"/>
      <c r="B6" s="24"/>
      <c r="C6" s="22"/>
      <c r="D6" s="22"/>
      <c r="E6" s="12"/>
      <c r="F6" s="19"/>
      <c r="G6" s="23"/>
      <c r="H6" s="23"/>
      <c r="I6" s="23"/>
      <c r="J6" s="23"/>
      <c r="K6" s="20"/>
      <c r="L6" s="20"/>
      <c r="M6" s="20"/>
      <c r="N6" s="20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7.100000000000001" customHeight="1" x14ac:dyDescent="0.25">
      <c r="A7" s="4"/>
      <c r="B7" s="11" t="s">
        <v>1</v>
      </c>
      <c r="C7" s="11"/>
      <c r="D7" s="11"/>
      <c r="E7" s="25"/>
      <c r="F7" s="98">
        <v>100</v>
      </c>
      <c r="G7" s="26"/>
      <c r="H7" s="20"/>
      <c r="J7" s="20"/>
      <c r="K7" s="20"/>
      <c r="L7" s="20"/>
      <c r="M7" s="20"/>
      <c r="N7" s="20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9.9499999999999993" customHeight="1" x14ac:dyDescent="0.25">
      <c r="A8" s="4"/>
      <c r="B8" s="11"/>
      <c r="C8" s="11"/>
      <c r="D8" s="11"/>
      <c r="E8" s="25"/>
      <c r="F8" s="64"/>
      <c r="G8" s="26"/>
      <c r="H8" s="20"/>
      <c r="J8" s="20"/>
      <c r="K8" s="20"/>
      <c r="L8" s="20"/>
      <c r="M8" s="20"/>
      <c r="N8" s="2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7.100000000000001" customHeight="1" x14ac:dyDescent="0.2">
      <c r="A9" s="4"/>
      <c r="B9" s="11" t="s">
        <v>2</v>
      </c>
      <c r="C9" s="11"/>
      <c r="D9" s="11"/>
      <c r="E9" s="25"/>
      <c r="F9" s="94">
        <v>80</v>
      </c>
      <c r="G9" s="27" t="str">
        <f>IF((F9)&gt;99," continue vermogen te hoog, gebruik referentiemethode ","")</f>
        <v/>
      </c>
      <c r="H9" s="23"/>
      <c r="I9" s="20"/>
      <c r="J9" s="20"/>
      <c r="K9" s="20"/>
      <c r="L9" s="20"/>
      <c r="M9" s="20"/>
      <c r="N9" s="2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9.9499999999999993" customHeight="1" x14ac:dyDescent="0.2">
      <c r="A10" s="4"/>
      <c r="B10" s="11"/>
      <c r="C10" s="11"/>
      <c r="D10" s="11"/>
      <c r="E10" s="25"/>
      <c r="F10" s="64"/>
      <c r="G10" s="27"/>
      <c r="H10" s="23"/>
      <c r="I10" s="20"/>
      <c r="J10" s="20"/>
      <c r="K10" s="20"/>
      <c r="L10" s="20"/>
      <c r="M10" s="20"/>
      <c r="N10" s="2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7.100000000000001" customHeight="1" x14ac:dyDescent="0.2">
      <c r="A11" s="4"/>
      <c r="B11" s="11" t="s">
        <v>19</v>
      </c>
      <c r="C11" s="11"/>
      <c r="D11" s="11"/>
      <c r="E11" s="12"/>
      <c r="F11" s="3" t="s">
        <v>34</v>
      </c>
      <c r="H11" s="28"/>
      <c r="I11" s="20"/>
      <c r="J11" s="20"/>
      <c r="K11" s="29"/>
      <c r="L11" s="20"/>
      <c r="M11" s="20"/>
      <c r="N11" s="2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7.100000000000001" customHeight="1" x14ac:dyDescent="0.2">
      <c r="A12" s="4"/>
      <c r="B12" s="11"/>
      <c r="C12" s="11"/>
      <c r="D12" s="11"/>
      <c r="E12" s="12"/>
      <c r="F12" s="12"/>
      <c r="G12" s="20"/>
      <c r="H12" s="20"/>
      <c r="I12" s="20"/>
      <c r="J12" s="20"/>
      <c r="K12" s="4"/>
      <c r="L12" s="20"/>
      <c r="M12" s="20"/>
      <c r="N12" s="2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7.100000000000001" customHeight="1" x14ac:dyDescent="0.2">
      <c r="A13" s="4"/>
      <c r="B13" s="17" t="s">
        <v>3</v>
      </c>
      <c r="C13" s="11"/>
      <c r="D13" s="11"/>
      <c r="E13" s="12"/>
      <c r="F13" s="30"/>
      <c r="G13" s="20"/>
      <c r="H13" s="20"/>
      <c r="I13" s="20"/>
      <c r="J13" s="20"/>
      <c r="K13" s="31">
        <f>(700*$F$7)+(300*$F$9)+7000</f>
        <v>101000</v>
      </c>
      <c r="L13" s="20"/>
      <c r="M13" s="20"/>
      <c r="N13" s="2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7.100000000000001" customHeight="1" x14ac:dyDescent="0.2">
      <c r="A14" s="4"/>
      <c r="B14" s="11"/>
      <c r="C14" s="11"/>
      <c r="D14" s="11"/>
      <c r="E14" s="12"/>
      <c r="F14" s="30"/>
      <c r="G14" s="20"/>
      <c r="H14" s="20"/>
      <c r="I14" s="20"/>
      <c r="J14" s="20"/>
      <c r="K14" s="32"/>
      <c r="L14" s="20"/>
      <c r="M14" s="20"/>
      <c r="N14" s="2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7.100000000000001" customHeight="1" x14ac:dyDescent="0.2">
      <c r="A15" s="4"/>
      <c r="B15" s="11" t="s">
        <v>20</v>
      </c>
      <c r="C15" s="11"/>
      <c r="D15" s="11"/>
      <c r="F15" s="34">
        <f>IF(F11="Micro/MKB",0.19,0.14)</f>
        <v>0.19</v>
      </c>
      <c r="G15" s="4"/>
      <c r="H15" s="4"/>
      <c r="I15" s="4"/>
      <c r="J15" s="4"/>
      <c r="K15" s="35">
        <f>K13*F15</f>
        <v>19190</v>
      </c>
      <c r="L15" s="20"/>
      <c r="M15" s="20"/>
      <c r="N15" s="2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7.100000000000001" customHeight="1" x14ac:dyDescent="0.2">
      <c r="A16" s="4"/>
      <c r="B16" s="11"/>
      <c r="C16" s="11"/>
      <c r="D16" s="11"/>
      <c r="E16" s="12"/>
      <c r="F16" s="30"/>
      <c r="G16" s="20"/>
      <c r="H16" s="20"/>
      <c r="I16" s="20"/>
      <c r="J16" s="20"/>
      <c r="K16" s="32"/>
      <c r="L16" s="20"/>
      <c r="M16" s="20"/>
      <c r="N16" s="2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7.100000000000001" customHeight="1" x14ac:dyDescent="0.2">
      <c r="A17" s="4"/>
      <c r="B17" s="11"/>
      <c r="C17" s="11"/>
      <c r="D17" s="36"/>
      <c r="E17" s="12"/>
      <c r="F17" s="20"/>
      <c r="G17" s="30"/>
      <c r="H17" s="38"/>
      <c r="I17" s="20"/>
      <c r="J17" s="4"/>
      <c r="K17" s="39"/>
      <c r="L17" s="20"/>
      <c r="M17" s="29"/>
      <c r="N17" s="2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7.100000000000001" customHeight="1" thickBot="1" x14ac:dyDescent="0.25">
      <c r="A18" s="4"/>
      <c r="B18" s="11"/>
      <c r="C18" s="11"/>
      <c r="D18" s="11"/>
      <c r="E18" s="12"/>
      <c r="G18" s="20"/>
      <c r="H18" s="20"/>
      <c r="I18" s="20"/>
      <c r="J18" s="20"/>
      <c r="K18" s="32"/>
      <c r="L18" s="20"/>
      <c r="M18" s="20"/>
      <c r="N18" s="2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7.100000000000001" customHeight="1" thickBot="1" x14ac:dyDescent="0.3">
      <c r="A19" s="40"/>
      <c r="B19" s="41" t="s">
        <v>4</v>
      </c>
      <c r="C19" s="42"/>
      <c r="D19" s="42"/>
      <c r="E19" s="43"/>
      <c r="F19" s="26" t="str">
        <f>IF((K15-K17)&lt;0,"  helaas geen subsidie  ","")</f>
        <v/>
      </c>
      <c r="G19" s="44"/>
      <c r="H19" s="40"/>
      <c r="I19" s="44"/>
      <c r="J19" s="44"/>
      <c r="K19" s="66">
        <f>IF((K15-K17)&lt;0,0,K15-K17)</f>
        <v>19190</v>
      </c>
      <c r="L19" s="44"/>
      <c r="M19" s="44"/>
      <c r="N19" s="44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ht="23.25" customHeight="1" x14ac:dyDescent="0.2">
      <c r="A20" s="4"/>
      <c r="B20" s="11"/>
      <c r="C20" s="11"/>
      <c r="D20" s="11"/>
      <c r="E20" s="12"/>
      <c r="G20" s="20"/>
      <c r="H20" s="20"/>
      <c r="I20" s="20"/>
      <c r="J20" s="20"/>
      <c r="K20" s="20"/>
      <c r="L20" s="20"/>
      <c r="M20" s="20"/>
      <c r="N20" s="2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50" customFormat="1" ht="7.5" customHeight="1" x14ac:dyDescent="0.2">
      <c r="A21" s="46"/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30" s="54" customFormat="1" ht="17.100000000000001" customHeight="1" x14ac:dyDescent="0.2">
      <c r="A22" s="8"/>
      <c r="B22" s="51" t="s">
        <v>60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30" s="54" customFormat="1" ht="17.100000000000001" customHeight="1" x14ac:dyDescent="0.2">
      <c r="A23" s="8"/>
      <c r="B23" s="51" t="s">
        <v>61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30" s="54" customFormat="1" ht="17.100000000000001" customHeight="1" x14ac:dyDescent="0.2">
      <c r="A24" s="8"/>
      <c r="B24" s="51" t="s">
        <v>35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30" s="54" customFormat="1" ht="17.100000000000001" customHeight="1" x14ac:dyDescent="0.2">
      <c r="A25" s="8"/>
      <c r="B25" s="51" t="s">
        <v>36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30" s="54" customFormat="1" ht="17.100000000000001" customHeight="1" x14ac:dyDescent="0.2">
      <c r="A26" s="8"/>
      <c r="B26" s="51" t="s">
        <v>57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30" s="54" customFormat="1" ht="17.100000000000001" customHeight="1" x14ac:dyDescent="0.2">
      <c r="A27" s="8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30" ht="17.100000000000001" customHeight="1" x14ac:dyDescent="0.2">
      <c r="A28" s="4"/>
      <c r="B28" s="51" t="s">
        <v>37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30" ht="17.100000000000001" customHeight="1" x14ac:dyDescent="0.2">
      <c r="A29" s="4"/>
      <c r="B29" s="51" t="s">
        <v>38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30" ht="17.100000000000001" customHeight="1" x14ac:dyDescent="0.2">
      <c r="A30" s="4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30" ht="17.100000000000001" customHeight="1" x14ac:dyDescent="0.2">
      <c r="B31" s="51" t="s">
        <v>41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30" ht="17.100000000000001" customHeight="1" x14ac:dyDescent="0.2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</row>
    <row r="33" spans="1:85" ht="17.100000000000001" customHeight="1" x14ac:dyDescent="0.2">
      <c r="B33" s="51" t="s">
        <v>42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</row>
    <row r="34" spans="1:85" ht="17.100000000000001" customHeight="1" x14ac:dyDescent="0.2">
      <c r="B34" s="51" t="s">
        <v>39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1:85" ht="17.100000000000001" customHeight="1" x14ac:dyDescent="0.2">
      <c r="B35" s="95" t="s">
        <v>59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</row>
    <row r="36" spans="1:85" ht="17.100000000000001" customHeight="1" x14ac:dyDescent="0.2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85" ht="17.100000000000001" customHeight="1" x14ac:dyDescent="0.2">
      <c r="B37" s="51" t="s">
        <v>40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85" ht="17.100000000000001" customHeight="1" x14ac:dyDescent="0.2">
      <c r="A38" s="4"/>
      <c r="B38" s="55" t="s">
        <v>25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t="17.100000000000001" customHeight="1" x14ac:dyDescent="0.2">
      <c r="A39" s="4"/>
      <c r="B39" s="58" t="s">
        <v>43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t="17.100000000000001" customHeight="1" x14ac:dyDescent="0.2">
      <c r="A40" s="4"/>
      <c r="B40" s="5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t="17.100000000000001" customHeight="1" x14ac:dyDescent="0.2">
      <c r="B41" s="51" t="s">
        <v>44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85" ht="8.25" customHeight="1" x14ac:dyDescent="0.2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</row>
    <row r="43" spans="1:85" x14ac:dyDescent="0.2"/>
    <row r="44" spans="1:85" hidden="1" x14ac:dyDescent="0.2">
      <c r="F44" s="62"/>
      <c r="G44" s="62"/>
      <c r="H44" s="62"/>
      <c r="I44" s="62"/>
      <c r="J44" s="62"/>
      <c r="K44" s="62"/>
      <c r="L44" s="62"/>
      <c r="M44" s="62"/>
    </row>
    <row r="45" spans="1:85" hidden="1" x14ac:dyDescent="0.2">
      <c r="F45" s="62"/>
      <c r="G45" s="62"/>
      <c r="H45" s="62"/>
      <c r="I45" s="62"/>
      <c r="J45" s="62"/>
      <c r="K45" s="62"/>
      <c r="L45" s="62"/>
      <c r="M45" s="62"/>
    </row>
    <row r="46" spans="1:85" hidden="1" x14ac:dyDescent="0.2">
      <c r="F46" s="62"/>
      <c r="G46" s="62"/>
      <c r="H46" s="62"/>
      <c r="I46" s="62"/>
      <c r="J46" s="62"/>
      <c r="K46" s="62"/>
      <c r="L46" s="62"/>
      <c r="M46" s="62"/>
    </row>
    <row r="47" spans="1:85" hidden="1" x14ac:dyDescent="0.2">
      <c r="F47" s="62"/>
      <c r="G47" s="62"/>
      <c r="H47" s="62"/>
      <c r="I47" s="62"/>
      <c r="J47" s="62"/>
      <c r="K47" s="62"/>
      <c r="L47" s="62"/>
      <c r="M47" s="62"/>
    </row>
    <row r="48" spans="1:85" hidden="1" x14ac:dyDescent="0.2">
      <c r="F48" s="62"/>
      <c r="G48" s="62"/>
      <c r="H48" s="62"/>
      <c r="I48" s="62"/>
      <c r="J48" s="62"/>
      <c r="K48" s="62"/>
      <c r="L48" s="62"/>
      <c r="M48" s="62"/>
    </row>
    <row r="49" spans="1:13" hidden="1" x14ac:dyDescent="0.2">
      <c r="F49" s="62"/>
      <c r="G49" s="62"/>
      <c r="H49" s="62"/>
      <c r="I49" s="62"/>
      <c r="J49" s="62"/>
      <c r="K49" s="62"/>
      <c r="L49" s="62"/>
      <c r="M49" s="62"/>
    </row>
    <row r="50" spans="1:13" hidden="1" x14ac:dyDescent="0.2">
      <c r="F50" s="62"/>
      <c r="G50" s="62"/>
      <c r="H50" s="62"/>
      <c r="I50" s="62"/>
      <c r="J50" s="62"/>
      <c r="K50" s="62"/>
      <c r="L50" s="62"/>
      <c r="M50" s="62"/>
    </row>
    <row r="51" spans="1:13" hidden="1" x14ac:dyDescent="0.2">
      <c r="F51" s="62"/>
      <c r="G51" s="62"/>
      <c r="H51" s="62"/>
      <c r="I51" s="62"/>
      <c r="J51" s="62"/>
      <c r="K51" s="62"/>
      <c r="L51" s="62"/>
      <c r="M51" s="62"/>
    </row>
    <row r="52" spans="1:13" hidden="1" x14ac:dyDescent="0.2">
      <c r="F52" s="62"/>
      <c r="G52" s="62"/>
      <c r="H52" s="62"/>
      <c r="I52" s="62"/>
      <c r="J52" s="62"/>
      <c r="K52" s="62"/>
      <c r="L52" s="62"/>
      <c r="M52" s="62"/>
    </row>
    <row r="53" spans="1:13" hidden="1" x14ac:dyDescent="0.2">
      <c r="F53" s="62"/>
      <c r="G53" s="62"/>
      <c r="H53" s="62"/>
      <c r="I53" s="62"/>
      <c r="J53" s="62"/>
      <c r="K53" s="62"/>
      <c r="L53" s="62"/>
      <c r="M53" s="62"/>
    </row>
    <row r="54" spans="1:13" hidden="1" x14ac:dyDescent="0.2">
      <c r="F54" s="62"/>
      <c r="G54" s="62"/>
      <c r="H54" s="62"/>
      <c r="I54" s="62"/>
      <c r="J54" s="62"/>
      <c r="K54" s="62"/>
      <c r="L54" s="62"/>
      <c r="M54" s="62"/>
    </row>
    <row r="55" spans="1:13" hidden="1" x14ac:dyDescent="0.2">
      <c r="F55" s="62"/>
      <c r="G55" s="62"/>
      <c r="H55" s="62"/>
      <c r="I55" s="62"/>
      <c r="J55" s="62"/>
      <c r="K55" s="62"/>
      <c r="L55" s="62"/>
      <c r="M55" s="62"/>
    </row>
    <row r="56" spans="1:13" hidden="1" x14ac:dyDescent="0.2">
      <c r="F56" s="62"/>
      <c r="G56" s="62"/>
      <c r="H56" s="62"/>
      <c r="I56" s="62"/>
      <c r="J56" s="62"/>
      <c r="K56" s="62"/>
      <c r="L56" s="62"/>
      <c r="M56" s="62"/>
    </row>
    <row r="57" spans="1:13" ht="19.5" hidden="1" x14ac:dyDescent="0.2">
      <c r="E57" s="13"/>
    </row>
    <row r="58" spans="1:13" hidden="1" x14ac:dyDescent="0.2">
      <c r="A58" s="63"/>
    </row>
    <row r="59" spans="1:13" x14ac:dyDescent="0.2"/>
    <row r="60" spans="1:13" x14ac:dyDescent="0.2"/>
  </sheetData>
  <sheetProtection sheet="1" objects="1" scenarios="1"/>
  <dataValidations count="1">
    <dataValidation type="list" allowBlank="1" showInputMessage="1" showErrorMessage="1" sqref="F11" xr:uid="{8AD600E0-FB4C-4287-9379-A6C64ACA38B1}">
      <formula1>"Micro/MKB,Grootbedrijf"</formula1>
    </dataValidation>
  </dataValidations>
  <hyperlinks>
    <hyperlink ref="B38" r:id="rId1" xr:uid="{5AFD1583-2101-41ED-BF81-5DC95D9349A7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2"/>
  <headerFooter>
    <oddFooter>&amp;C&amp;A&amp;R&amp;P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BBF9-6C06-437C-B5B3-FDE24431118E}">
  <dimension ref="A1:CG49"/>
  <sheetViews>
    <sheetView showGridLines="0" showRowColHeaders="0" zoomScaleNormal="100" workbookViewId="0">
      <selection activeCell="G12" sqref="G12"/>
    </sheetView>
  </sheetViews>
  <sheetFormatPr defaultColWidth="0" defaultRowHeight="14.25" zeroHeight="1" x14ac:dyDescent="0.2"/>
  <cols>
    <col min="1" max="1" width="2.28515625" style="5" customWidth="1"/>
    <col min="2" max="3" width="9.140625" style="5" customWidth="1"/>
    <col min="4" max="4" width="10.28515625" style="5" bestFit="1" customWidth="1"/>
    <col min="5" max="5" width="9.140625" style="5" customWidth="1"/>
    <col min="6" max="6" width="29" style="5" customWidth="1"/>
    <col min="7" max="7" width="28.28515625" style="5" customWidth="1"/>
    <col min="8" max="10" width="9.140625" style="5" customWidth="1"/>
    <col min="11" max="11" width="26" style="5" customWidth="1"/>
    <col min="12" max="14" width="9.140625" style="5" customWidth="1"/>
    <col min="15" max="15" width="17.42578125" style="5" customWidth="1"/>
    <col min="16" max="16" width="10.85546875" style="5" customWidth="1"/>
    <col min="17" max="85" width="0" style="5" hidden="1" customWidth="1"/>
    <col min="86" max="16384" width="9.140625" style="5" hidden="1"/>
  </cols>
  <sheetData>
    <row r="1" spans="1:2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ht="17.100000000000001" customHeight="1" x14ac:dyDescent="0.2">
      <c r="A2" s="4"/>
      <c r="B2" s="13" t="s">
        <v>10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7.100000000000001" customHeight="1" x14ac:dyDescent="0.2">
      <c r="A3" s="4"/>
      <c r="B3" s="13" t="s">
        <v>9</v>
      </c>
      <c r="C3" s="11"/>
      <c r="D3" s="11"/>
      <c r="E3" s="12"/>
      <c r="F3" s="30"/>
      <c r="G3" s="20"/>
      <c r="H3" s="20"/>
      <c r="I3" s="20"/>
      <c r="J3" s="20"/>
      <c r="K3" s="2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7.100000000000001" customHeight="1" x14ac:dyDescent="0.2">
      <c r="A4" s="4"/>
      <c r="B4" s="13" t="s">
        <v>17</v>
      </c>
      <c r="C4" s="11"/>
      <c r="D4" s="11"/>
      <c r="E4" s="12"/>
      <c r="F4" s="30"/>
      <c r="G4" s="20"/>
      <c r="H4" s="20"/>
      <c r="I4" s="20"/>
      <c r="J4" s="20"/>
      <c r="K4" s="2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0.5" customHeight="1" x14ac:dyDescent="0.2">
      <c r="A5" s="4"/>
      <c r="B5" s="67"/>
      <c r="C5" s="11"/>
      <c r="D5" s="11"/>
      <c r="E5" s="12"/>
      <c r="F5" s="30"/>
      <c r="G5" s="20"/>
      <c r="H5" s="20"/>
      <c r="I5" s="20"/>
      <c r="J5" s="20"/>
      <c r="K5" s="2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1" customFormat="1" ht="17.100000000000001" customHeight="1" x14ac:dyDescent="0.2">
      <c r="B6" s="21" t="s">
        <v>11</v>
      </c>
    </row>
    <row r="7" spans="1:29" ht="17.100000000000001" customHeight="1" x14ac:dyDescent="0.2">
      <c r="A7" s="4"/>
      <c r="B7" s="11"/>
      <c r="C7" s="11"/>
      <c r="D7" s="11"/>
      <c r="E7" s="12"/>
      <c r="F7" s="25"/>
      <c r="G7" s="20"/>
      <c r="H7" s="20"/>
      <c r="I7" s="20"/>
      <c r="J7" s="20"/>
      <c r="K7" s="2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7.100000000000001" customHeight="1" x14ac:dyDescent="0.2">
      <c r="A8" s="4"/>
      <c r="B8" s="11" t="s">
        <v>5</v>
      </c>
      <c r="C8" s="11"/>
      <c r="D8" s="4"/>
      <c r="E8" s="12"/>
      <c r="F8" s="11"/>
      <c r="G8" s="97">
        <v>200000</v>
      </c>
      <c r="H8" s="68"/>
      <c r="I8" s="68"/>
      <c r="J8" s="6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9.9499999999999993" customHeight="1" x14ac:dyDescent="0.2">
      <c r="A9" s="4"/>
      <c r="B9" s="11"/>
      <c r="C9" s="11"/>
      <c r="D9" s="4"/>
      <c r="E9" s="12"/>
      <c r="F9" s="11"/>
      <c r="G9" s="86"/>
      <c r="H9" s="68"/>
      <c r="I9" s="68"/>
      <c r="J9" s="6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7.100000000000001" customHeight="1" x14ac:dyDescent="0.2">
      <c r="A10" s="4"/>
      <c r="B10" s="11" t="s">
        <v>6</v>
      </c>
      <c r="C10" s="11"/>
      <c r="D10" s="11"/>
      <c r="E10" s="12"/>
      <c r="F10" s="30"/>
      <c r="G10" s="2">
        <v>158500</v>
      </c>
      <c r="H10" s="20"/>
      <c r="I10" s="23"/>
      <c r="J10" s="2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9.9499999999999993" customHeight="1" x14ac:dyDescent="0.2">
      <c r="A11" s="4"/>
      <c r="B11" s="11"/>
      <c r="C11" s="11"/>
      <c r="D11" s="11"/>
      <c r="E11" s="12"/>
      <c r="F11" s="30"/>
      <c r="G11" s="86"/>
      <c r="H11" s="20"/>
      <c r="I11" s="23"/>
      <c r="J11" s="2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7.100000000000001" customHeight="1" x14ac:dyDescent="0.2">
      <c r="A12" s="4"/>
      <c r="B12" s="11" t="s">
        <v>21</v>
      </c>
      <c r="C12" s="11"/>
      <c r="D12" s="11"/>
      <c r="E12" s="12"/>
      <c r="F12" s="4"/>
      <c r="G12" s="2" t="s">
        <v>34</v>
      </c>
      <c r="I12" s="28"/>
      <c r="J12" s="4"/>
      <c r="K12" s="1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7.100000000000001" customHeight="1" x14ac:dyDescent="0.2">
      <c r="A13" s="4"/>
      <c r="B13" s="11"/>
      <c r="C13" s="11"/>
      <c r="D13" s="11"/>
      <c r="E13" s="12"/>
      <c r="F13" s="4"/>
      <c r="G13" s="20"/>
      <c r="H13" s="6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9" ht="17.100000000000001" customHeight="1" x14ac:dyDescent="0.2">
      <c r="A14" s="4"/>
      <c r="B14" s="17" t="s">
        <v>7</v>
      </c>
      <c r="C14" s="17"/>
      <c r="D14" s="17"/>
      <c r="E14" s="18"/>
      <c r="F14" s="19"/>
      <c r="G14" s="23"/>
      <c r="H14" s="23"/>
      <c r="I14" s="23"/>
      <c r="J14" s="23"/>
      <c r="K14" s="70">
        <f>G8-G10</f>
        <v>41500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7.100000000000001" customHeight="1" x14ac:dyDescent="0.2">
      <c r="A15" s="4"/>
      <c r="B15" s="11"/>
      <c r="C15" s="11"/>
      <c r="D15" s="11"/>
      <c r="E15" s="12"/>
      <c r="F15" s="30"/>
      <c r="G15" s="20"/>
      <c r="H15" s="20"/>
      <c r="I15" s="20"/>
      <c r="J15" s="20"/>
      <c r="K15" s="7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7.100000000000001" customHeight="1" x14ac:dyDescent="0.2">
      <c r="A16" s="4"/>
      <c r="B16" s="11" t="s">
        <v>18</v>
      </c>
      <c r="C16" s="4"/>
      <c r="D16" s="4"/>
      <c r="E16" s="4"/>
      <c r="F16" s="4"/>
      <c r="G16" s="34">
        <f>IF(G12="Micro/MKB",0.19,0.14)</f>
        <v>0.19</v>
      </c>
      <c r="H16" s="4"/>
      <c r="I16" s="4"/>
      <c r="J16" s="4"/>
      <c r="K16" s="72">
        <f>K14*G16</f>
        <v>7885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7.100000000000001" customHeight="1" x14ac:dyDescent="0.2">
      <c r="A17" s="4"/>
      <c r="B17" s="11"/>
      <c r="C17" s="4"/>
      <c r="D17" s="4"/>
      <c r="E17" s="4"/>
      <c r="F17" s="4"/>
      <c r="G17" s="65"/>
      <c r="H17" s="4"/>
      <c r="I17" s="4"/>
      <c r="J17" s="4"/>
      <c r="K17" s="7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7.100000000000001" customHeight="1" x14ac:dyDescent="0.2">
      <c r="A18" s="4"/>
      <c r="B18" s="11"/>
      <c r="C18" s="11"/>
      <c r="D18" s="11"/>
      <c r="E18" s="12"/>
      <c r="F18" s="30"/>
      <c r="G18" s="20"/>
      <c r="H18" s="20"/>
      <c r="I18" s="20"/>
      <c r="J18" s="20"/>
      <c r="K18" s="7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7.100000000000001" customHeight="1" x14ac:dyDescent="0.2">
      <c r="A19" s="4"/>
      <c r="B19" s="11"/>
      <c r="C19" s="11"/>
      <c r="D19" s="36"/>
      <c r="E19" s="12"/>
      <c r="F19" s="37"/>
      <c r="G19" s="30"/>
      <c r="H19" s="38"/>
      <c r="I19" s="20"/>
      <c r="J19" s="4"/>
      <c r="K19" s="74"/>
      <c r="L19" s="4"/>
      <c r="M19" s="16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7.100000000000001" customHeight="1" thickBot="1" x14ac:dyDescent="0.25">
      <c r="A20" s="4"/>
      <c r="B20" s="11"/>
      <c r="C20" s="11"/>
      <c r="D20" s="11"/>
      <c r="E20" s="12"/>
      <c r="F20" s="30"/>
      <c r="G20" s="20"/>
      <c r="H20" s="20"/>
      <c r="I20" s="20"/>
      <c r="J20" s="20"/>
      <c r="K20" s="7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7.100000000000001" customHeight="1" thickBot="1" x14ac:dyDescent="0.3">
      <c r="A21" s="4"/>
      <c r="B21" s="41" t="s">
        <v>8</v>
      </c>
      <c r="C21" s="42"/>
      <c r="D21" s="42"/>
      <c r="E21" s="43"/>
      <c r="G21" s="26" t="str">
        <f>IF((K16-K19)&lt;0,"  helaas geen subsidie  ","")</f>
        <v/>
      </c>
      <c r="H21" s="40"/>
      <c r="I21" s="44"/>
      <c r="J21" s="44"/>
      <c r="K21" s="66">
        <f>IF((K16-K19)&lt;0,0,K16-K19)</f>
        <v>7885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7.100000000000001" customHeight="1" x14ac:dyDescent="0.2">
      <c r="A22" s="4"/>
      <c r="B22" s="11"/>
      <c r="C22" s="11"/>
      <c r="D22" s="11"/>
      <c r="E22" s="12"/>
      <c r="F22" s="30"/>
      <c r="G22" s="20"/>
      <c r="H22" s="20"/>
      <c r="I22" s="20"/>
      <c r="J22" s="20"/>
      <c r="K22" s="20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7.100000000000001" customHeight="1" x14ac:dyDescent="0.2">
      <c r="A23" s="4"/>
      <c r="B23" s="75"/>
      <c r="C23" s="48"/>
      <c r="D23" s="48"/>
      <c r="E23" s="76"/>
      <c r="F23" s="77"/>
      <c r="G23" s="78"/>
      <c r="H23" s="78"/>
      <c r="I23" s="78"/>
      <c r="J23" s="78"/>
      <c r="K23" s="78"/>
      <c r="L23" s="79"/>
      <c r="M23" s="79"/>
      <c r="N23" s="79"/>
      <c r="O23" s="8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7.100000000000001" customHeight="1" x14ac:dyDescent="0.2">
      <c r="A24" s="4"/>
      <c r="B24" s="58" t="s">
        <v>58</v>
      </c>
      <c r="C24" s="52"/>
      <c r="D24" s="52"/>
      <c r="E24" s="81"/>
      <c r="F24" s="82"/>
      <c r="G24" s="83"/>
      <c r="H24" s="83"/>
      <c r="I24" s="83"/>
      <c r="J24" s="83"/>
      <c r="K24" s="83"/>
      <c r="L24" s="84"/>
      <c r="M24" s="84"/>
      <c r="N24" s="84"/>
      <c r="O24" s="8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7.100000000000001" customHeight="1" x14ac:dyDescent="0.2">
      <c r="A25" s="4"/>
      <c r="B25" s="58" t="s">
        <v>45</v>
      </c>
      <c r="C25" s="52"/>
      <c r="D25" s="52"/>
      <c r="E25" s="81"/>
      <c r="F25" s="82"/>
      <c r="G25" s="83"/>
      <c r="H25" s="83"/>
      <c r="I25" s="83"/>
      <c r="J25" s="83"/>
      <c r="K25" s="83"/>
      <c r="L25" s="84"/>
      <c r="M25" s="84"/>
      <c r="N25" s="84"/>
      <c r="O25" s="8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7.100000000000001" customHeight="1" x14ac:dyDescent="0.2">
      <c r="A26" s="4"/>
      <c r="B26" s="58"/>
      <c r="C26" s="52"/>
      <c r="D26" s="52"/>
      <c r="E26" s="81"/>
      <c r="F26" s="82"/>
      <c r="G26" s="83"/>
      <c r="H26" s="83"/>
      <c r="I26" s="83"/>
      <c r="J26" s="83"/>
      <c r="K26" s="83"/>
      <c r="L26" s="84"/>
      <c r="M26" s="84"/>
      <c r="N26" s="84"/>
      <c r="O26" s="8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7.100000000000001" customHeight="1" x14ac:dyDescent="0.2">
      <c r="A27" s="4"/>
      <c r="B27" s="58" t="s">
        <v>46</v>
      </c>
      <c r="C27" s="52"/>
      <c r="D27" s="52"/>
      <c r="E27" s="81"/>
      <c r="F27" s="82"/>
      <c r="G27" s="83"/>
      <c r="H27" s="83"/>
      <c r="I27" s="83"/>
      <c r="J27" s="83"/>
      <c r="K27" s="83"/>
      <c r="L27" s="84"/>
      <c r="M27" s="84"/>
      <c r="N27" s="84"/>
      <c r="O27" s="8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7.100000000000001" customHeight="1" x14ac:dyDescent="0.2">
      <c r="A28" s="4"/>
      <c r="B28" s="58" t="s">
        <v>49</v>
      </c>
      <c r="C28" s="52"/>
      <c r="D28" s="52"/>
      <c r="E28" s="81"/>
      <c r="F28" s="82"/>
      <c r="G28" s="83"/>
      <c r="H28" s="83"/>
      <c r="I28" s="83"/>
      <c r="J28" s="83"/>
      <c r="K28" s="83"/>
      <c r="L28" s="84"/>
      <c r="M28" s="84"/>
      <c r="N28" s="84"/>
      <c r="O28" s="8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7.100000000000001" customHeight="1" x14ac:dyDescent="0.2">
      <c r="A29" s="4"/>
      <c r="B29" s="58" t="s">
        <v>47</v>
      </c>
      <c r="C29" s="52"/>
      <c r="D29" s="52"/>
      <c r="E29" s="81"/>
      <c r="F29" s="82"/>
      <c r="G29" s="83"/>
      <c r="H29" s="83"/>
      <c r="I29" s="83"/>
      <c r="J29" s="83"/>
      <c r="K29" s="83"/>
      <c r="L29" s="84"/>
      <c r="M29" s="84"/>
      <c r="N29" s="84"/>
      <c r="O29" s="8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7.100000000000001" customHeight="1" x14ac:dyDescent="0.2">
      <c r="A30" s="4"/>
      <c r="B30" s="51"/>
      <c r="C30" s="52"/>
      <c r="D30" s="52"/>
      <c r="E30" s="81"/>
      <c r="F30" s="82"/>
      <c r="G30" s="83"/>
      <c r="H30" s="83"/>
      <c r="I30" s="83"/>
      <c r="J30" s="83"/>
      <c r="K30" s="83"/>
      <c r="L30" s="84"/>
      <c r="M30" s="84"/>
      <c r="N30" s="84"/>
      <c r="O30" s="8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7.100000000000001" customHeight="1" x14ac:dyDescent="0.2">
      <c r="A31" s="4"/>
      <c r="B31" s="58" t="s">
        <v>50</v>
      </c>
      <c r="C31" s="52"/>
      <c r="D31" s="52"/>
      <c r="E31" s="81"/>
      <c r="F31" s="82"/>
      <c r="G31" s="83"/>
      <c r="H31" s="83"/>
      <c r="I31" s="83"/>
      <c r="J31" s="83"/>
      <c r="K31" s="83"/>
      <c r="L31" s="84"/>
      <c r="M31" s="84"/>
      <c r="N31" s="84"/>
      <c r="O31" s="85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7.100000000000001" customHeight="1" x14ac:dyDescent="0.2">
      <c r="A32" s="4"/>
      <c r="B32" s="51"/>
      <c r="C32" s="52"/>
      <c r="D32" s="52"/>
      <c r="E32" s="81"/>
      <c r="F32" s="82"/>
      <c r="G32" s="83"/>
      <c r="H32" s="83"/>
      <c r="I32" s="83"/>
      <c r="J32" s="83"/>
      <c r="K32" s="84"/>
      <c r="L32" s="84"/>
      <c r="M32" s="84"/>
      <c r="N32" s="84"/>
      <c r="O32" s="8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85" ht="17.100000000000001" customHeight="1" x14ac:dyDescent="0.2">
      <c r="A33" s="4"/>
      <c r="B33" s="58" t="s">
        <v>51</v>
      </c>
      <c r="C33" s="52"/>
      <c r="D33" s="52"/>
      <c r="E33" s="81"/>
      <c r="F33" s="82"/>
      <c r="G33" s="83"/>
      <c r="H33" s="83"/>
      <c r="I33" s="83"/>
      <c r="J33" s="83"/>
      <c r="K33" s="83"/>
      <c r="L33" s="84"/>
      <c r="M33" s="84"/>
      <c r="N33" s="84"/>
      <c r="O33" s="8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85" ht="17.100000000000001" customHeight="1" x14ac:dyDescent="0.2">
      <c r="A34" s="4"/>
      <c r="B34" s="58" t="s">
        <v>48</v>
      </c>
      <c r="C34" s="52"/>
      <c r="D34" s="52"/>
      <c r="E34" s="81"/>
      <c r="F34" s="82"/>
      <c r="G34" s="83"/>
      <c r="H34" s="83"/>
      <c r="I34" s="83"/>
      <c r="J34" s="83"/>
      <c r="K34" s="83"/>
      <c r="L34" s="84"/>
      <c r="M34" s="84"/>
      <c r="N34" s="84"/>
      <c r="O34" s="8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85" ht="17.100000000000001" customHeight="1" x14ac:dyDescent="0.2">
      <c r="A35" s="4"/>
      <c r="B35" s="96" t="s">
        <v>59</v>
      </c>
      <c r="C35" s="52"/>
      <c r="D35" s="52"/>
      <c r="E35" s="81"/>
      <c r="F35" s="82"/>
      <c r="G35" s="83"/>
      <c r="H35" s="83"/>
      <c r="I35" s="83"/>
      <c r="J35" s="83"/>
      <c r="K35" s="83"/>
      <c r="L35" s="84"/>
      <c r="M35" s="84"/>
      <c r="N35" s="84"/>
      <c r="O35" s="8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85" ht="9.75" customHeight="1" x14ac:dyDescent="0.2">
      <c r="A36" s="4"/>
      <c r="B36" s="51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85" ht="17.100000000000001" customHeight="1" x14ac:dyDescent="0.2">
      <c r="B37" s="51" t="s">
        <v>40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85" ht="17.100000000000001" customHeight="1" x14ac:dyDescent="0.2">
      <c r="A38" s="4"/>
      <c r="B38" s="55" t="s">
        <v>25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t="17.100000000000001" customHeight="1" x14ac:dyDescent="0.2">
      <c r="A39" s="4"/>
      <c r="B39" s="58" t="s">
        <v>43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t="17.100000000000001" customHeight="1" x14ac:dyDescent="0.2">
      <c r="A40" s="4"/>
      <c r="B40" s="5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t="17.100000000000001" customHeight="1" x14ac:dyDescent="0.2">
      <c r="B41" s="51" t="s">
        <v>44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85" ht="8.25" customHeight="1" x14ac:dyDescent="0.2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</row>
    <row r="43" spans="1:85" ht="17.100000000000001" customHeight="1" x14ac:dyDescent="0.2"/>
    <row r="44" spans="1:85" ht="17.100000000000001" customHeight="1" x14ac:dyDescent="0.2"/>
    <row r="45" spans="1:85" x14ac:dyDescent="0.2"/>
    <row r="48" spans="1:85" hidden="1" x14ac:dyDescent="0.2">
      <c r="G48" s="87">
        <v>0.4</v>
      </c>
    </row>
    <row r="49" spans="7:7" hidden="1" x14ac:dyDescent="0.2">
      <c r="G49" s="87">
        <v>0.5</v>
      </c>
    </row>
  </sheetData>
  <sheetProtection sheet="1" objects="1" scenarios="1"/>
  <dataValidations count="1">
    <dataValidation type="list" operator="equal" allowBlank="1" showInputMessage="1" showErrorMessage="1" sqref="G12" xr:uid="{2B6998F5-8EA1-4235-8301-A764F9116693}">
      <formula1>"Micro/MKB,Grootbedrijf"</formula1>
    </dataValidation>
  </dataValidations>
  <hyperlinks>
    <hyperlink ref="B38" r:id="rId1" xr:uid="{E2F4073C-DDF1-4059-97E1-3C854F8A32BA}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2"/>
  <headerFooter>
    <oddFooter>&amp;C&amp;A&amp;R&amp;P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0A9D-7D88-4CE8-B815-B8B24508648F}">
  <dimension ref="A1:CG41"/>
  <sheetViews>
    <sheetView showGridLines="0" showRowColHeaders="0" zoomScaleNormal="100" workbookViewId="0">
      <selection activeCell="G9" sqref="G9"/>
    </sheetView>
  </sheetViews>
  <sheetFormatPr defaultColWidth="0" defaultRowHeight="14.25" zeroHeight="1" x14ac:dyDescent="0.2"/>
  <cols>
    <col min="1" max="1" width="3.28515625" style="5" customWidth="1"/>
    <col min="2" max="3" width="9.140625" style="5" customWidth="1"/>
    <col min="4" max="4" width="10.28515625" style="5" bestFit="1" customWidth="1"/>
    <col min="5" max="5" width="9.140625" style="5" customWidth="1"/>
    <col min="6" max="6" width="20.28515625" style="5" customWidth="1"/>
    <col min="7" max="7" width="21" style="5" customWidth="1"/>
    <col min="8" max="8" width="6.42578125" style="5" customWidth="1"/>
    <col min="9" max="9" width="4.28515625" style="5" customWidth="1"/>
    <col min="10" max="10" width="1.5703125" style="5" customWidth="1"/>
    <col min="11" max="11" width="28.140625" style="5" customWidth="1"/>
    <col min="12" max="14" width="9.140625" style="5" customWidth="1"/>
    <col min="15" max="15" width="3.42578125" style="5" customWidth="1"/>
    <col min="16" max="16" width="9.140625" style="5" customWidth="1"/>
    <col min="17" max="85" width="0" style="5" hidden="1" customWidth="1"/>
    <col min="86" max="16384" width="9.140625" style="5" hidden="1"/>
  </cols>
  <sheetData>
    <row r="1" spans="1:29" ht="17.100000000000001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ht="36.75" customHeight="1" x14ac:dyDescent="0.2">
      <c r="A2" s="4"/>
      <c r="B2" s="13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7.100000000000001" customHeight="1" x14ac:dyDescent="0.2">
      <c r="A3" s="4"/>
      <c r="B3" s="24"/>
      <c r="C3" s="22"/>
      <c r="D3" s="22"/>
      <c r="E3" s="4"/>
      <c r="F3" s="19"/>
      <c r="G3" s="88"/>
      <c r="H3" s="23"/>
      <c r="I3" s="23"/>
      <c r="J3" s="23"/>
      <c r="K3" s="2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7.100000000000001" customHeight="1" x14ac:dyDescent="0.2">
      <c r="A4" s="4"/>
      <c r="B4" s="11"/>
      <c r="C4" s="11"/>
      <c r="D4" s="11"/>
      <c r="E4" s="12"/>
      <c r="F4" s="25"/>
      <c r="G4" s="20"/>
      <c r="H4" s="20"/>
      <c r="I4" s="20"/>
      <c r="J4" s="20"/>
      <c r="K4" s="2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7.100000000000001" customHeight="1" x14ac:dyDescent="0.2">
      <c r="A5" s="4"/>
      <c r="B5" s="11" t="s">
        <v>15</v>
      </c>
      <c r="C5" s="11"/>
      <c r="D5" s="4"/>
      <c r="E5" s="12"/>
      <c r="F5" s="11"/>
      <c r="G5" s="92">
        <v>350000</v>
      </c>
      <c r="H5" s="68"/>
      <c r="I5" s="68"/>
      <c r="J5" s="6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7.100000000000001" customHeight="1" x14ac:dyDescent="0.2">
      <c r="A6" s="4"/>
      <c r="B6" s="11"/>
      <c r="C6" s="11"/>
      <c r="D6" s="4"/>
      <c r="E6" s="12"/>
      <c r="F6" s="11"/>
      <c r="G6" s="86"/>
      <c r="H6" s="68"/>
      <c r="I6" s="68"/>
      <c r="J6" s="6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7.100000000000001" customHeight="1" x14ac:dyDescent="0.2">
      <c r="A7" s="4"/>
      <c r="B7" s="11" t="s">
        <v>16</v>
      </c>
      <c r="C7" s="11"/>
      <c r="D7" s="11"/>
      <c r="E7" s="12"/>
      <c r="F7" s="30"/>
      <c r="G7" s="92">
        <v>53000</v>
      </c>
      <c r="H7" s="20"/>
      <c r="I7" s="23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7.100000000000001" customHeight="1" x14ac:dyDescent="0.2">
      <c r="A8" s="4"/>
      <c r="B8" s="11"/>
      <c r="C8" s="11"/>
      <c r="D8" s="11"/>
      <c r="E8" s="12"/>
      <c r="F8" s="30"/>
      <c r="G8" s="86"/>
      <c r="H8" s="20"/>
      <c r="I8" s="23"/>
      <c r="J8" s="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7.100000000000001" customHeight="1" x14ac:dyDescent="0.2">
      <c r="A9" s="4"/>
      <c r="B9" s="11" t="s">
        <v>22</v>
      </c>
      <c r="C9" s="11"/>
      <c r="D9" s="11"/>
      <c r="E9" s="12"/>
      <c r="F9" s="4"/>
      <c r="G9" s="93" t="s">
        <v>34</v>
      </c>
      <c r="I9" s="28"/>
      <c r="J9" s="4"/>
      <c r="K9" s="1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7.100000000000001" customHeight="1" x14ac:dyDescent="0.2">
      <c r="A10" s="4"/>
      <c r="B10" s="11"/>
      <c r="C10" s="11"/>
      <c r="D10" s="11"/>
      <c r="E10" s="12"/>
      <c r="F10" s="4"/>
      <c r="G10" s="20"/>
      <c r="H10" s="6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9" ht="17.100000000000001" customHeight="1" x14ac:dyDescent="0.2">
      <c r="A11" s="4"/>
      <c r="B11" s="17" t="s">
        <v>7</v>
      </c>
      <c r="C11" s="17"/>
      <c r="D11" s="17"/>
      <c r="E11" s="18"/>
      <c r="F11" s="19"/>
      <c r="G11" s="23"/>
      <c r="H11" s="23"/>
      <c r="I11" s="23"/>
      <c r="J11" s="23"/>
      <c r="K11" s="70">
        <f>G5-G7</f>
        <v>297000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7.100000000000001" customHeight="1" x14ac:dyDescent="0.2">
      <c r="A12" s="4"/>
      <c r="B12" s="11"/>
      <c r="C12" s="11"/>
      <c r="D12" s="11"/>
      <c r="E12" s="12"/>
      <c r="F12" s="30"/>
      <c r="G12" s="20"/>
      <c r="H12" s="20"/>
      <c r="I12" s="20"/>
      <c r="J12" s="20"/>
      <c r="K12" s="7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7.100000000000001" customHeight="1" x14ac:dyDescent="0.2">
      <c r="A13" s="4"/>
      <c r="B13" s="11" t="s">
        <v>23</v>
      </c>
      <c r="C13" s="4"/>
      <c r="D13" s="4"/>
      <c r="E13" s="4"/>
      <c r="F13" s="4"/>
      <c r="G13" s="34">
        <f>IF(G9="Micro/MKB",0.19,0.14)</f>
        <v>0.19</v>
      </c>
      <c r="H13" s="4"/>
      <c r="I13" s="4"/>
      <c r="J13" s="4"/>
      <c r="K13" s="72">
        <f>K11*G13</f>
        <v>56430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7.100000000000001" customHeight="1" x14ac:dyDescent="0.2">
      <c r="A14" s="4"/>
      <c r="B14" s="11"/>
      <c r="C14" s="11"/>
      <c r="D14" s="11"/>
      <c r="E14" s="12"/>
      <c r="F14" s="30"/>
      <c r="G14" s="20"/>
      <c r="H14" s="20"/>
      <c r="I14" s="20"/>
      <c r="J14" s="20"/>
      <c r="K14" s="7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7.100000000000001" customHeight="1" x14ac:dyDescent="0.2">
      <c r="A15" s="4"/>
      <c r="B15" s="11"/>
      <c r="C15" s="11"/>
      <c r="D15" s="36"/>
      <c r="E15" s="12"/>
      <c r="F15" s="37"/>
      <c r="G15" s="30"/>
      <c r="H15" s="38"/>
      <c r="I15" s="20"/>
      <c r="J15" s="4"/>
      <c r="K15" s="74"/>
      <c r="L15" s="4"/>
      <c r="M15" s="1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7.100000000000001" customHeight="1" thickBot="1" x14ac:dyDescent="0.25">
      <c r="A16" s="4"/>
      <c r="B16" s="11"/>
      <c r="C16" s="11"/>
      <c r="D16" s="11"/>
      <c r="E16" s="12"/>
      <c r="F16" s="30"/>
      <c r="G16" s="20"/>
      <c r="H16" s="20"/>
      <c r="I16" s="20"/>
      <c r="J16" s="20"/>
      <c r="K16" s="7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85" ht="17.100000000000001" customHeight="1" thickBot="1" x14ac:dyDescent="0.25">
      <c r="A17" s="4"/>
      <c r="B17" s="41" t="s">
        <v>8</v>
      </c>
      <c r="C17" s="17"/>
      <c r="D17" s="17"/>
      <c r="E17" s="18"/>
      <c r="G17" s="68" t="str">
        <f>IF((K13-K15)&lt;0,"  helaas geen subsidie  ","")</f>
        <v/>
      </c>
      <c r="H17" s="46"/>
      <c r="I17" s="23"/>
      <c r="J17" s="23"/>
      <c r="K17" s="66">
        <f>IF((K13-K15)&lt;0,0,K13-K15)</f>
        <v>56430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85" ht="17.100000000000001" customHeight="1" x14ac:dyDescent="0.2">
      <c r="A18" s="4"/>
      <c r="B18" s="11"/>
      <c r="C18" s="11"/>
      <c r="D18" s="11"/>
      <c r="E18" s="12"/>
      <c r="F18" s="30"/>
      <c r="G18" s="20"/>
      <c r="H18" s="20"/>
      <c r="I18" s="20"/>
      <c r="J18" s="20"/>
      <c r="K18" s="2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85" ht="21" customHeight="1" x14ac:dyDescent="0.2">
      <c r="A19" s="4"/>
      <c r="B19" s="11"/>
      <c r="C19" s="11"/>
      <c r="D19" s="11"/>
      <c r="E19" s="12"/>
      <c r="F19" s="30"/>
      <c r="G19" s="20"/>
      <c r="H19" s="20"/>
      <c r="I19" s="20"/>
      <c r="J19" s="20"/>
      <c r="K19" s="2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85" ht="6" customHeight="1" x14ac:dyDescent="0.2">
      <c r="A20" s="4"/>
      <c r="B20" s="75"/>
      <c r="C20" s="48"/>
      <c r="D20" s="48"/>
      <c r="E20" s="76"/>
      <c r="F20" s="77"/>
      <c r="G20" s="77"/>
      <c r="H20" s="78"/>
      <c r="I20" s="78"/>
      <c r="J20" s="78"/>
      <c r="K20" s="89"/>
      <c r="L20" s="79"/>
      <c r="M20" s="79"/>
      <c r="N20" s="79"/>
      <c r="O20" s="8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85" ht="17.100000000000001" customHeight="1" x14ac:dyDescent="0.2">
      <c r="A21" s="4"/>
      <c r="B21" s="51" t="s">
        <v>55</v>
      </c>
      <c r="C21" s="52"/>
      <c r="D21" s="52"/>
      <c r="E21" s="81"/>
      <c r="F21" s="82"/>
      <c r="G21" s="82"/>
      <c r="H21" s="83"/>
      <c r="I21" s="83"/>
      <c r="J21" s="83"/>
      <c r="K21" s="90"/>
      <c r="L21" s="84"/>
      <c r="M21" s="84"/>
      <c r="N21" s="84"/>
      <c r="O21" s="8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85" ht="17.100000000000001" customHeight="1" x14ac:dyDescent="0.2">
      <c r="A22" s="4"/>
      <c r="B22" s="51" t="s">
        <v>52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85" ht="5.25" customHeight="1" x14ac:dyDescent="0.2">
      <c r="A23" s="4"/>
      <c r="B23" s="51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85" ht="17.100000000000001" customHeight="1" x14ac:dyDescent="0.2">
      <c r="A24" s="4"/>
      <c r="B24" s="51" t="s">
        <v>53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85" ht="17.100000000000001" customHeight="1" x14ac:dyDescent="0.2">
      <c r="A25" s="4"/>
      <c r="B25" s="51" t="s">
        <v>54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85" ht="17.100000000000001" customHeight="1" x14ac:dyDescent="0.2">
      <c r="A26" s="4"/>
      <c r="B26" s="51" t="s">
        <v>56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85" ht="6.75" customHeight="1" x14ac:dyDescent="0.2">
      <c r="A27" s="4"/>
      <c r="B27" s="91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85" ht="17.100000000000001" customHeight="1" x14ac:dyDescent="0.2">
      <c r="B28" s="51" t="s">
        <v>40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1:85" ht="17.100000000000001" customHeight="1" x14ac:dyDescent="0.2">
      <c r="A29" s="4"/>
      <c r="B29" s="55" t="s">
        <v>25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ht="17.100000000000001" customHeight="1" x14ac:dyDescent="0.2">
      <c r="A30" s="4"/>
      <c r="B30" s="58" t="s">
        <v>43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ht="17.100000000000001" customHeight="1" x14ac:dyDescent="0.2">
      <c r="A31" s="4"/>
      <c r="B31" s="58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ht="17.100000000000001" customHeight="1" x14ac:dyDescent="0.2">
      <c r="B32" s="51" t="s">
        <v>44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</row>
    <row r="33" spans="2:15" ht="8.25" customHeight="1" x14ac:dyDescent="0.2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2:15" ht="17.100000000000001" customHeight="1" x14ac:dyDescent="0.2"/>
    <row r="35" spans="2:15" ht="17.100000000000001" hidden="1" customHeight="1" x14ac:dyDescent="0.2"/>
    <row r="36" spans="2:15" ht="17.100000000000001" hidden="1" customHeight="1" x14ac:dyDescent="0.2"/>
    <row r="37" spans="2:15" ht="17.100000000000001" hidden="1" customHeight="1" x14ac:dyDescent="0.2"/>
    <row r="38" spans="2:15" ht="17.100000000000001" hidden="1" customHeight="1" x14ac:dyDescent="0.2">
      <c r="G38" s="87">
        <v>0.4</v>
      </c>
    </row>
    <row r="39" spans="2:15" ht="17.100000000000001" hidden="1" customHeight="1" x14ac:dyDescent="0.2">
      <c r="G39" s="87">
        <v>0.5</v>
      </c>
    </row>
    <row r="40" spans="2:15" ht="17.100000000000001" hidden="1" customHeight="1" x14ac:dyDescent="0.2"/>
    <row r="41" spans="2:15" ht="17.100000000000001" hidden="1" customHeight="1" x14ac:dyDescent="0.2"/>
  </sheetData>
  <sheetProtection sheet="1" objects="1" scenarios="1"/>
  <dataValidations count="1">
    <dataValidation type="list" operator="equal" allowBlank="1" showInputMessage="1" showErrorMessage="1" sqref="G9" xr:uid="{652DD90D-3CC8-4522-B778-8DA783145BC3}">
      <formula1>"Micro/MKB,Grootbedrijf"</formula1>
    </dataValidation>
  </dataValidations>
  <hyperlinks>
    <hyperlink ref="B29" r:id="rId1" xr:uid="{C8529111-1433-483F-B312-0259AB05CD5B}"/>
  </hyperlink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2"/>
  <headerFooter>
    <oddFooter>&amp;C&amp;A&amp;R&amp;P van &amp;N</oddFooter>
  </headerFooter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Toelichting</vt:lpstr>
      <vt:lpstr>Bouww_hulpf motorverm. &lt;100kW</vt:lpstr>
      <vt:lpstr>Bouww_hulpfun motorverm. ≥100kW</vt:lpstr>
      <vt:lpstr>A2.12 referentiemethode</vt:lpstr>
      <vt:lpstr>'Bouww_hulpf motorverm. &lt;100kW'!_GoBack</vt:lpstr>
      <vt:lpstr>'A2.12 referentiemethode'!Afdrukbereik</vt:lpstr>
      <vt:lpstr>'Bouww_hulpf motorverm. &lt;100kW'!Afdrukbereik</vt:lpstr>
      <vt:lpstr>'Bouww_hulpfun motorverm. ≥100kW'!Afdrukbereik</vt:lpstr>
      <vt:lpstr>Toelichting!Afdrukbereik</vt:lpstr>
      <vt:lpstr>MKB</vt:lpstr>
    </vt:vector>
  </TitlesOfParts>
  <Company>RVO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SSEB Aanschaf bouwwerktuig en hulpfunctie emissieloos formule en referentiemethode 2025</dc:title>
  <dc:creator>RVO</dc:creator>
  <cp:lastModifiedBy>RVO</cp:lastModifiedBy>
  <cp:lastPrinted>2025-02-10T17:18:06Z</cp:lastPrinted>
  <dcterms:created xsi:type="dcterms:W3CDTF">2024-01-15T10:55:56Z</dcterms:created>
  <dcterms:modified xsi:type="dcterms:W3CDTF">2025-08-13T08:08:20Z</dcterms:modified>
</cp:coreProperties>
</file>