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66925"/>
  <mc:AlternateContent xmlns:mc="http://schemas.openxmlformats.org/markup-compatibility/2006">
    <mc:Choice Requires="x15">
      <x15ac:absPath xmlns:x15ac="http://schemas.microsoft.com/office/spreadsheetml/2010/11/ac" url="T:\rvo\IV_Processpecialisten_RB\Opdrachten 2025\Opmaak PDF\EDF Defensie\"/>
    </mc:Choice>
  </mc:AlternateContent>
  <xr:revisionPtr revIDLastSave="0" documentId="14_{76A6FB78-62F6-4A81-A6B1-1ECA5D189D82}" xr6:coauthVersionLast="47" xr6:coauthVersionMax="47" xr10:uidLastSave="{00000000-0000-0000-0000-000000000000}"/>
  <workbookProtection workbookAlgorithmName="SHA-512" workbookHashValue="vbNFIsVuTJI/yG/7i0Aovv2mKK87vZT/iDwTF4eT8d6hwBQxCk2oaHNRkTqejoYtDHxvt8XLCBBSVB8pkAwHQg==" workbookSaltValue="OhgfvBdwXOS7g6Q1bsChpg==" workbookSpinCount="100000" lockStructure="1"/>
  <bookViews>
    <workbookView xWindow="-110" yWindow="-110" windowWidth="19420" windowHeight="11620" tabRatio="741" xr2:uid="{31B170FB-56B7-4AC2-BD91-78910C0025D5}"/>
  </bookViews>
  <sheets>
    <sheet name="Algemeen" sheetId="1" r:id="rId1"/>
    <sheet name="Begroting" sheetId="3" r:id="rId2"/>
    <sheet name="Stamgegevens " sheetId="4" state="hidden" r:id="rId3"/>
  </sheets>
  <definedNames>
    <definedName name="_xlnm.Print_Area" localSheetId="0">Algemeen!$A$1:$D$46</definedName>
    <definedName name="_xlnm.Print_Area" localSheetId="1">Begroting!$B$4:$K$263</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7" i="3" l="1"/>
  <c r="L7" i="3"/>
  <c r="L31" i="3"/>
  <c r="I41" i="3"/>
  <c r="L41" i="3"/>
  <c r="L60" i="3"/>
  <c r="C15" i="1"/>
  <c r="L238" i="3"/>
  <c r="L239" i="3"/>
  <c r="L240" i="3"/>
  <c r="L241" i="3"/>
  <c r="L242" i="3"/>
  <c r="L243" i="3"/>
  <c r="L244" i="3"/>
  <c r="L245" i="3"/>
  <c r="L246" i="3"/>
  <c r="L247" i="3"/>
  <c r="L248" i="3"/>
  <c r="L249" i="3"/>
  <c r="L250" i="3"/>
  <c r="L251" i="3"/>
  <c r="L252" i="3"/>
  <c r="L253" i="3"/>
  <c r="L254" i="3"/>
  <c r="L255" i="3"/>
  <c r="L256" i="3"/>
  <c r="L257" i="3"/>
  <c r="L258" i="3"/>
  <c r="L259" i="3"/>
  <c r="L260" i="3"/>
  <c r="L261" i="3"/>
  <c r="L262" i="3"/>
  <c r="L263" i="3"/>
  <c r="L209" i="3"/>
  <c r="L210" i="3"/>
  <c r="L211" i="3"/>
  <c r="L212" i="3"/>
  <c r="L213" i="3"/>
  <c r="L214" i="3"/>
  <c r="L215" i="3"/>
  <c r="L216" i="3"/>
  <c r="L217" i="3"/>
  <c r="L218" i="3"/>
  <c r="L219" i="3"/>
  <c r="L220" i="3"/>
  <c r="L221" i="3"/>
  <c r="L222" i="3"/>
  <c r="L223" i="3"/>
  <c r="L224" i="3"/>
  <c r="L225" i="3"/>
  <c r="L226" i="3"/>
  <c r="L227" i="3"/>
  <c r="L228" i="3"/>
  <c r="L229" i="3"/>
  <c r="L230" i="3"/>
  <c r="L231" i="3"/>
  <c r="L232" i="3"/>
  <c r="L233" i="3"/>
  <c r="L234" i="3"/>
  <c r="L180" i="3"/>
  <c r="L181" i="3"/>
  <c r="L182" i="3"/>
  <c r="L183" i="3"/>
  <c r="L184" i="3"/>
  <c r="L185" i="3"/>
  <c r="L186" i="3"/>
  <c r="L187" i="3"/>
  <c r="L188" i="3"/>
  <c r="L189" i="3"/>
  <c r="L190" i="3"/>
  <c r="L191" i="3"/>
  <c r="L192" i="3"/>
  <c r="L193" i="3"/>
  <c r="L194" i="3"/>
  <c r="L195" i="3"/>
  <c r="L196" i="3"/>
  <c r="L197" i="3"/>
  <c r="L198" i="3"/>
  <c r="L199" i="3"/>
  <c r="L200" i="3"/>
  <c r="L201" i="3"/>
  <c r="L202" i="3"/>
  <c r="L203" i="3"/>
  <c r="L204" i="3"/>
  <c r="L205" i="3"/>
  <c r="L151" i="3"/>
  <c r="L152" i="3"/>
  <c r="L153" i="3"/>
  <c r="L154" i="3"/>
  <c r="L155" i="3"/>
  <c r="L156" i="3"/>
  <c r="L157" i="3"/>
  <c r="L158" i="3"/>
  <c r="L159" i="3"/>
  <c r="L160" i="3"/>
  <c r="L161" i="3"/>
  <c r="L162" i="3"/>
  <c r="L163" i="3"/>
  <c r="L164" i="3"/>
  <c r="L165" i="3"/>
  <c r="L166" i="3"/>
  <c r="L167" i="3"/>
  <c r="L168" i="3"/>
  <c r="L169" i="3"/>
  <c r="L170" i="3"/>
  <c r="L171" i="3"/>
  <c r="L172" i="3"/>
  <c r="L173" i="3"/>
  <c r="L174" i="3"/>
  <c r="L175" i="3"/>
  <c r="L176" i="3"/>
  <c r="L122" i="3"/>
  <c r="L123" i="3"/>
  <c r="L124" i="3"/>
  <c r="L125" i="3"/>
  <c r="L126" i="3"/>
  <c r="L127" i="3"/>
  <c r="L128" i="3"/>
  <c r="L129" i="3"/>
  <c r="L130" i="3"/>
  <c r="L131" i="3"/>
  <c r="L132" i="3"/>
  <c r="L133" i="3"/>
  <c r="L134" i="3"/>
  <c r="L135" i="3"/>
  <c r="L136" i="3"/>
  <c r="L137" i="3"/>
  <c r="L138" i="3"/>
  <c r="L139" i="3"/>
  <c r="L140" i="3"/>
  <c r="L141" i="3"/>
  <c r="L142" i="3"/>
  <c r="L143" i="3"/>
  <c r="L144" i="3"/>
  <c r="L145" i="3"/>
  <c r="L146" i="3"/>
  <c r="L147" i="3"/>
  <c r="L93" i="3"/>
  <c r="L94" i="3"/>
  <c r="L95" i="3"/>
  <c r="L96" i="3"/>
  <c r="L97" i="3"/>
  <c r="L98" i="3"/>
  <c r="L99" i="3"/>
  <c r="L100" i="3"/>
  <c r="L101" i="3"/>
  <c r="L102" i="3"/>
  <c r="L103" i="3"/>
  <c r="L104" i="3"/>
  <c r="L105" i="3"/>
  <c r="L106" i="3"/>
  <c r="L107" i="3"/>
  <c r="L108" i="3"/>
  <c r="L109" i="3"/>
  <c r="L110" i="3"/>
  <c r="L111" i="3"/>
  <c r="L112" i="3"/>
  <c r="L113" i="3"/>
  <c r="L114" i="3"/>
  <c r="L115" i="3"/>
  <c r="L116" i="3"/>
  <c r="L117" i="3"/>
  <c r="L118" i="3"/>
  <c r="L64" i="3"/>
  <c r="L65" i="3"/>
  <c r="L66" i="3"/>
  <c r="L67" i="3"/>
  <c r="L68" i="3"/>
  <c r="L69" i="3"/>
  <c r="L70" i="3"/>
  <c r="L71" i="3"/>
  <c r="L72" i="3"/>
  <c r="L73" i="3"/>
  <c r="L74" i="3"/>
  <c r="L75" i="3"/>
  <c r="L76" i="3"/>
  <c r="L77" i="3"/>
  <c r="L78" i="3"/>
  <c r="L79" i="3"/>
  <c r="L80" i="3"/>
  <c r="L81" i="3"/>
  <c r="L82" i="3"/>
  <c r="L83" i="3"/>
  <c r="L84" i="3"/>
  <c r="L85" i="3"/>
  <c r="L86" i="3"/>
  <c r="L87" i="3"/>
  <c r="L88" i="3"/>
  <c r="L89" i="3"/>
  <c r="L35" i="3"/>
  <c r="L36" i="3"/>
  <c r="L37" i="3"/>
  <c r="L38" i="3"/>
  <c r="L39" i="3"/>
  <c r="L40" i="3"/>
  <c r="L42" i="3"/>
  <c r="L43" i="3"/>
  <c r="L44" i="3"/>
  <c r="L45" i="3"/>
  <c r="L46" i="3"/>
  <c r="L47" i="3"/>
  <c r="L48" i="3"/>
  <c r="L49" i="3"/>
  <c r="L50" i="3"/>
  <c r="L51" i="3"/>
  <c r="L52" i="3"/>
  <c r="L53" i="3"/>
  <c r="L54" i="3"/>
  <c r="L55" i="3"/>
  <c r="L56" i="3"/>
  <c r="L57" i="3"/>
  <c r="L58" i="3"/>
  <c r="L59" i="3"/>
  <c r="L8" i="3"/>
  <c r="L9" i="3"/>
  <c r="L10" i="3"/>
  <c r="L11" i="3"/>
  <c r="L12" i="3"/>
  <c r="L13" i="3"/>
  <c r="L14" i="3"/>
  <c r="L15" i="3"/>
  <c r="L16" i="3"/>
  <c r="L17" i="3"/>
  <c r="L18" i="3"/>
  <c r="L19" i="3"/>
  <c r="L20" i="3"/>
  <c r="L21" i="3"/>
  <c r="L22" i="3"/>
  <c r="L23" i="3"/>
  <c r="L24" i="3"/>
  <c r="L25" i="3"/>
  <c r="L26" i="3"/>
  <c r="L27" i="3"/>
  <c r="L28" i="3"/>
  <c r="L29" i="3"/>
  <c r="L30" i="3"/>
  <c r="L6" i="3"/>
  <c r="K31" i="3"/>
  <c r="C17" i="1"/>
  <c r="K263" i="3"/>
  <c r="K234" i="3"/>
  <c r="K205" i="3"/>
  <c r="K176" i="3"/>
  <c r="K147" i="3"/>
  <c r="K118" i="3"/>
  <c r="K89" i="3"/>
  <c r="K60" i="3"/>
  <c r="B238" i="3"/>
  <c r="B239" i="3"/>
  <c r="B240" i="3"/>
  <c r="B241" i="3"/>
  <c r="B242" i="3"/>
  <c r="B243" i="3"/>
  <c r="B244" i="3"/>
  <c r="B245" i="3"/>
  <c r="B246" i="3"/>
  <c r="B247" i="3"/>
  <c r="B248" i="3"/>
  <c r="B249" i="3"/>
  <c r="B250" i="3"/>
  <c r="B251" i="3"/>
  <c r="B252" i="3"/>
  <c r="B253" i="3"/>
  <c r="B254" i="3"/>
  <c r="B255" i="3"/>
  <c r="B256" i="3"/>
  <c r="B257" i="3"/>
  <c r="B258" i="3"/>
  <c r="B259" i="3"/>
  <c r="B260" i="3"/>
  <c r="B261" i="3"/>
  <c r="B262" i="3"/>
  <c r="B209" i="3"/>
  <c r="B210" i="3"/>
  <c r="B211" i="3"/>
  <c r="B212" i="3"/>
  <c r="B213" i="3"/>
  <c r="B214" i="3"/>
  <c r="B215" i="3"/>
  <c r="B216" i="3"/>
  <c r="B217" i="3"/>
  <c r="B218" i="3"/>
  <c r="B219" i="3"/>
  <c r="B220" i="3"/>
  <c r="B221" i="3"/>
  <c r="B222" i="3"/>
  <c r="B223" i="3"/>
  <c r="B224" i="3"/>
  <c r="B225" i="3"/>
  <c r="B226" i="3"/>
  <c r="B227" i="3"/>
  <c r="B228" i="3"/>
  <c r="B229" i="3"/>
  <c r="B230" i="3"/>
  <c r="B231" i="3"/>
  <c r="B232" i="3"/>
  <c r="B233" i="3"/>
  <c r="B180" i="3"/>
  <c r="B181" i="3"/>
  <c r="B182" i="3"/>
  <c r="B183" i="3"/>
  <c r="B184" i="3"/>
  <c r="B185" i="3"/>
  <c r="B186" i="3"/>
  <c r="B187" i="3"/>
  <c r="B188" i="3"/>
  <c r="B189" i="3"/>
  <c r="B190" i="3"/>
  <c r="B191" i="3"/>
  <c r="B192" i="3"/>
  <c r="B193" i="3"/>
  <c r="B194" i="3"/>
  <c r="B195" i="3"/>
  <c r="B196" i="3"/>
  <c r="B197" i="3"/>
  <c r="B198" i="3"/>
  <c r="B199" i="3"/>
  <c r="B200" i="3"/>
  <c r="B201" i="3"/>
  <c r="B202" i="3"/>
  <c r="B203" i="3"/>
  <c r="B204" i="3"/>
  <c r="B151" i="3"/>
  <c r="B152" i="3"/>
  <c r="B153" i="3"/>
  <c r="B154" i="3"/>
  <c r="B155" i="3"/>
  <c r="B156" i="3"/>
  <c r="B157" i="3"/>
  <c r="B158" i="3"/>
  <c r="B159" i="3"/>
  <c r="B160" i="3"/>
  <c r="B161" i="3"/>
  <c r="B162" i="3"/>
  <c r="B163" i="3"/>
  <c r="B164" i="3"/>
  <c r="B165" i="3"/>
  <c r="B166" i="3"/>
  <c r="B167" i="3"/>
  <c r="B168" i="3"/>
  <c r="B169" i="3"/>
  <c r="B170" i="3"/>
  <c r="B171" i="3"/>
  <c r="B172" i="3"/>
  <c r="B173" i="3"/>
  <c r="B174" i="3"/>
  <c r="B175" i="3"/>
  <c r="B122" i="3"/>
  <c r="B123" i="3"/>
  <c r="B124" i="3"/>
  <c r="B125" i="3"/>
  <c r="B126" i="3"/>
  <c r="B127" i="3"/>
  <c r="B128" i="3"/>
  <c r="B129" i="3"/>
  <c r="B130" i="3"/>
  <c r="B131" i="3"/>
  <c r="B132" i="3"/>
  <c r="B133" i="3"/>
  <c r="B134" i="3"/>
  <c r="B135" i="3"/>
  <c r="B136" i="3"/>
  <c r="B137" i="3"/>
  <c r="B138" i="3"/>
  <c r="B139" i="3"/>
  <c r="B140" i="3"/>
  <c r="B141" i="3"/>
  <c r="B142" i="3"/>
  <c r="B143" i="3"/>
  <c r="B144" i="3"/>
  <c r="B145" i="3"/>
  <c r="B146" i="3"/>
  <c r="B93" i="3"/>
  <c r="B94" i="3"/>
  <c r="B95" i="3"/>
  <c r="B96" i="3"/>
  <c r="B97" i="3"/>
  <c r="B98" i="3"/>
  <c r="B99" i="3"/>
  <c r="B100" i="3"/>
  <c r="B101" i="3"/>
  <c r="B102" i="3"/>
  <c r="B103" i="3"/>
  <c r="B104" i="3"/>
  <c r="B105" i="3"/>
  <c r="B106" i="3"/>
  <c r="B107" i="3"/>
  <c r="B108" i="3"/>
  <c r="B109" i="3"/>
  <c r="B110" i="3"/>
  <c r="B111" i="3"/>
  <c r="B112" i="3"/>
  <c r="B113" i="3"/>
  <c r="B114" i="3"/>
  <c r="B115" i="3"/>
  <c r="B116" i="3"/>
  <c r="B117" i="3"/>
  <c r="B64" i="3"/>
  <c r="B65" i="3"/>
  <c r="B66" i="3"/>
  <c r="B67" i="3"/>
  <c r="B68" i="3"/>
  <c r="B69" i="3"/>
  <c r="B70" i="3"/>
  <c r="B71" i="3"/>
  <c r="B72" i="3"/>
  <c r="B73" i="3"/>
  <c r="B74" i="3"/>
  <c r="B75" i="3"/>
  <c r="B76" i="3"/>
  <c r="B77" i="3"/>
  <c r="B78" i="3"/>
  <c r="B79" i="3"/>
  <c r="B80" i="3"/>
  <c r="B81" i="3"/>
  <c r="B82" i="3"/>
  <c r="B83" i="3"/>
  <c r="B84" i="3"/>
  <c r="B85" i="3"/>
  <c r="B86" i="3"/>
  <c r="B87" i="3"/>
  <c r="B88" i="3"/>
  <c r="B35" i="3"/>
  <c r="B36" i="3"/>
  <c r="B37" i="3"/>
  <c r="B38" i="3"/>
  <c r="B39" i="3"/>
  <c r="B40" i="3"/>
  <c r="B41" i="3"/>
  <c r="B42" i="3"/>
  <c r="B43" i="3"/>
  <c r="B44" i="3"/>
  <c r="B45" i="3"/>
  <c r="B46" i="3"/>
  <c r="B47" i="3"/>
  <c r="B48" i="3"/>
  <c r="B49" i="3"/>
  <c r="B50" i="3"/>
  <c r="B51" i="3"/>
  <c r="B52" i="3"/>
  <c r="B53" i="3"/>
  <c r="B54" i="3"/>
  <c r="B55" i="3"/>
  <c r="B56" i="3"/>
  <c r="B57" i="3"/>
  <c r="B58" i="3"/>
  <c r="B59" i="3"/>
  <c r="B6" i="3"/>
  <c r="B7" i="3"/>
  <c r="B8" i="3"/>
  <c r="B9" i="3"/>
  <c r="B10" i="3"/>
  <c r="B11" i="3"/>
  <c r="B12" i="3"/>
  <c r="B13" i="3"/>
  <c r="B14" i="3"/>
  <c r="B15" i="3"/>
  <c r="B16" i="3"/>
  <c r="B17" i="3"/>
  <c r="B18" i="3"/>
  <c r="B19" i="3"/>
  <c r="B20" i="3"/>
  <c r="B21" i="3"/>
  <c r="B22" i="3"/>
  <c r="B23" i="3"/>
  <c r="B24" i="3"/>
  <c r="B25" i="3"/>
  <c r="B26" i="3"/>
  <c r="B27" i="3"/>
  <c r="B28" i="3"/>
  <c r="B29" i="3"/>
  <c r="B30" i="3"/>
  <c r="J263" i="3"/>
  <c r="G263" i="3"/>
  <c r="F263" i="3"/>
  <c r="E263" i="3"/>
  <c r="D263" i="3"/>
  <c r="C263" i="3"/>
  <c r="I262" i="3"/>
  <c r="I261" i="3"/>
  <c r="I260" i="3"/>
  <c r="I259" i="3"/>
  <c r="I258" i="3"/>
  <c r="I257" i="3"/>
  <c r="I256" i="3"/>
  <c r="I255" i="3"/>
  <c r="I254" i="3"/>
  <c r="I253" i="3"/>
  <c r="I252" i="3"/>
  <c r="I251" i="3"/>
  <c r="I250" i="3"/>
  <c r="I249" i="3"/>
  <c r="I248" i="3"/>
  <c r="I247" i="3"/>
  <c r="I246" i="3"/>
  <c r="I245" i="3"/>
  <c r="I244" i="3"/>
  <c r="I243" i="3"/>
  <c r="I242" i="3"/>
  <c r="I241" i="3"/>
  <c r="I240" i="3"/>
  <c r="I239" i="3"/>
  <c r="I238" i="3"/>
  <c r="I263" i="3"/>
  <c r="J234" i="3"/>
  <c r="G234" i="3"/>
  <c r="F234" i="3"/>
  <c r="E234" i="3"/>
  <c r="D234" i="3"/>
  <c r="C234" i="3"/>
  <c r="I233" i="3"/>
  <c r="I232" i="3"/>
  <c r="I231" i="3"/>
  <c r="I230" i="3"/>
  <c r="I229" i="3"/>
  <c r="I228" i="3"/>
  <c r="I227" i="3"/>
  <c r="I226" i="3"/>
  <c r="I225" i="3"/>
  <c r="I224" i="3"/>
  <c r="I223" i="3"/>
  <c r="I222" i="3"/>
  <c r="I221" i="3"/>
  <c r="I220" i="3"/>
  <c r="I219" i="3"/>
  <c r="I218" i="3"/>
  <c r="I217" i="3"/>
  <c r="I216" i="3"/>
  <c r="I215" i="3"/>
  <c r="I214" i="3"/>
  <c r="I213" i="3"/>
  <c r="I212" i="3"/>
  <c r="I211" i="3"/>
  <c r="I210" i="3"/>
  <c r="I209" i="3"/>
  <c r="I234" i="3"/>
  <c r="J205" i="3"/>
  <c r="G205" i="3"/>
  <c r="F205" i="3"/>
  <c r="E205" i="3"/>
  <c r="D205" i="3"/>
  <c r="C205" i="3"/>
  <c r="I204" i="3"/>
  <c r="I203" i="3"/>
  <c r="I202" i="3"/>
  <c r="I201" i="3"/>
  <c r="I200" i="3"/>
  <c r="I199" i="3"/>
  <c r="I198" i="3"/>
  <c r="I197" i="3"/>
  <c r="I196" i="3"/>
  <c r="I195" i="3"/>
  <c r="I194" i="3"/>
  <c r="I193" i="3"/>
  <c r="I192" i="3"/>
  <c r="I191" i="3"/>
  <c r="I190" i="3"/>
  <c r="I189" i="3"/>
  <c r="I188" i="3"/>
  <c r="I187" i="3"/>
  <c r="I186" i="3"/>
  <c r="I185" i="3"/>
  <c r="I184" i="3"/>
  <c r="I183" i="3"/>
  <c r="I182" i="3"/>
  <c r="I181" i="3"/>
  <c r="I180" i="3"/>
  <c r="I205" i="3"/>
  <c r="J176" i="3"/>
  <c r="G176" i="3"/>
  <c r="F176" i="3"/>
  <c r="E176" i="3"/>
  <c r="D176" i="3"/>
  <c r="C176" i="3"/>
  <c r="I175" i="3"/>
  <c r="I174" i="3"/>
  <c r="I173" i="3"/>
  <c r="I172" i="3"/>
  <c r="I171" i="3"/>
  <c r="I170" i="3"/>
  <c r="I169" i="3"/>
  <c r="I168" i="3"/>
  <c r="I167" i="3"/>
  <c r="I166" i="3"/>
  <c r="I165" i="3"/>
  <c r="I164" i="3"/>
  <c r="I163" i="3"/>
  <c r="I162" i="3"/>
  <c r="I161" i="3"/>
  <c r="I160" i="3"/>
  <c r="I159" i="3"/>
  <c r="I158" i="3"/>
  <c r="I157" i="3"/>
  <c r="I156" i="3"/>
  <c r="I155" i="3"/>
  <c r="I154" i="3"/>
  <c r="I153" i="3"/>
  <c r="I152" i="3"/>
  <c r="I151" i="3"/>
  <c r="I176" i="3"/>
  <c r="J147" i="3"/>
  <c r="G147" i="3"/>
  <c r="F147" i="3"/>
  <c r="E147" i="3"/>
  <c r="D147" i="3"/>
  <c r="C147" i="3"/>
  <c r="I146" i="3"/>
  <c r="I145" i="3"/>
  <c r="I144" i="3"/>
  <c r="I143" i="3"/>
  <c r="I142" i="3"/>
  <c r="I141" i="3"/>
  <c r="I140" i="3"/>
  <c r="I139" i="3"/>
  <c r="I138" i="3"/>
  <c r="I137" i="3"/>
  <c r="I136" i="3"/>
  <c r="I135" i="3"/>
  <c r="I134" i="3"/>
  <c r="I133" i="3"/>
  <c r="I132" i="3"/>
  <c r="I131" i="3"/>
  <c r="I130" i="3"/>
  <c r="I129" i="3"/>
  <c r="I128" i="3"/>
  <c r="I127" i="3"/>
  <c r="I126" i="3"/>
  <c r="I125" i="3"/>
  <c r="I124" i="3"/>
  <c r="I123" i="3"/>
  <c r="I122" i="3"/>
  <c r="I147" i="3"/>
  <c r="J118" i="3"/>
  <c r="J31" i="3"/>
  <c r="J60" i="3"/>
  <c r="C16" i="1"/>
  <c r="G118" i="3"/>
  <c r="F118" i="3"/>
  <c r="E118" i="3"/>
  <c r="D118" i="3"/>
  <c r="C118" i="3"/>
  <c r="I117" i="3"/>
  <c r="I116" i="3"/>
  <c r="I115" i="3"/>
  <c r="I114" i="3"/>
  <c r="I113" i="3"/>
  <c r="I112" i="3"/>
  <c r="I111" i="3"/>
  <c r="I110" i="3"/>
  <c r="I109" i="3"/>
  <c r="I108" i="3"/>
  <c r="I107" i="3"/>
  <c r="I106" i="3"/>
  <c r="I105" i="3"/>
  <c r="I104" i="3"/>
  <c r="I103" i="3"/>
  <c r="I102" i="3"/>
  <c r="I101" i="3"/>
  <c r="I100" i="3"/>
  <c r="I99" i="3"/>
  <c r="I98" i="3"/>
  <c r="I97" i="3"/>
  <c r="I96" i="3"/>
  <c r="I95" i="3"/>
  <c r="I94" i="3"/>
  <c r="I93" i="3"/>
  <c r="I118" i="3"/>
  <c r="J89" i="3"/>
  <c r="G89" i="3"/>
  <c r="F89" i="3"/>
  <c r="E89" i="3"/>
  <c r="D89" i="3"/>
  <c r="C89" i="3"/>
  <c r="I88" i="3"/>
  <c r="I87" i="3"/>
  <c r="I86" i="3"/>
  <c r="I85" i="3"/>
  <c r="I84" i="3"/>
  <c r="I83" i="3"/>
  <c r="I82" i="3"/>
  <c r="I81" i="3"/>
  <c r="I80" i="3"/>
  <c r="I79" i="3"/>
  <c r="I78" i="3"/>
  <c r="I77" i="3"/>
  <c r="I76" i="3"/>
  <c r="I75" i="3"/>
  <c r="I74" i="3"/>
  <c r="I73" i="3"/>
  <c r="I72" i="3"/>
  <c r="I71" i="3"/>
  <c r="I70" i="3"/>
  <c r="I69" i="3"/>
  <c r="I68" i="3"/>
  <c r="I67" i="3"/>
  <c r="I66" i="3"/>
  <c r="I65" i="3"/>
  <c r="I64" i="3"/>
  <c r="I89" i="3"/>
  <c r="G60" i="3"/>
  <c r="F60" i="3"/>
  <c r="E60" i="3"/>
  <c r="D60" i="3"/>
  <c r="C60" i="3"/>
  <c r="I59" i="3"/>
  <c r="I58" i="3"/>
  <c r="I57" i="3"/>
  <c r="I56" i="3"/>
  <c r="I55" i="3"/>
  <c r="I54" i="3"/>
  <c r="I53" i="3"/>
  <c r="I52" i="3"/>
  <c r="I51" i="3"/>
  <c r="I50" i="3"/>
  <c r="I49" i="3"/>
  <c r="I48" i="3"/>
  <c r="I47" i="3"/>
  <c r="I46" i="3"/>
  <c r="I45" i="3"/>
  <c r="I44" i="3"/>
  <c r="I43" i="3"/>
  <c r="I42" i="3"/>
  <c r="I40" i="3"/>
  <c r="I39" i="3"/>
  <c r="I38" i="3"/>
  <c r="I37" i="3"/>
  <c r="I36" i="3"/>
  <c r="I35" i="3"/>
  <c r="I60" i="3"/>
  <c r="I6" i="3"/>
  <c r="I8" i="3"/>
  <c r="I9" i="3"/>
  <c r="I10" i="3"/>
  <c r="I11" i="3"/>
  <c r="I12" i="3"/>
  <c r="I13" i="3"/>
  <c r="I14" i="3"/>
  <c r="I15" i="3"/>
  <c r="I16" i="3"/>
  <c r="I17" i="3"/>
  <c r="I18" i="3"/>
  <c r="I19" i="3"/>
  <c r="I20" i="3"/>
  <c r="I21" i="3"/>
  <c r="I22" i="3"/>
  <c r="I23" i="3"/>
  <c r="I24" i="3"/>
  <c r="I25" i="3"/>
  <c r="I26" i="3"/>
  <c r="I27" i="3"/>
  <c r="I28" i="3"/>
  <c r="I29" i="3"/>
  <c r="I30" i="3"/>
  <c r="C31" i="3"/>
  <c r="D31" i="3"/>
  <c r="E31" i="3"/>
  <c r="F31" i="3"/>
  <c r="G31" i="3"/>
  <c r="B4" i="3"/>
  <c r="B236" i="3"/>
  <c r="B207" i="3"/>
  <c r="B178" i="3"/>
  <c r="B149" i="3"/>
  <c r="B120" i="3"/>
  <c r="B91" i="3"/>
  <c r="B62" i="3"/>
  <c r="B33" i="3"/>
  <c r="I31" i="3"/>
  <c r="C14" i="1"/>
  <c r="C18" i="1"/>
</calcChain>
</file>

<file path=xl/sharedStrings.xml><?xml version="1.0" encoding="utf-8"?>
<sst xmlns="http://schemas.openxmlformats.org/spreadsheetml/2006/main" count="235" uniqueCount="126">
  <si>
    <t xml:space="preserve">Naam van de onderneming </t>
  </si>
  <si>
    <t xml:space="preserve">KvK-nummer </t>
  </si>
  <si>
    <t xml:space="preserve">EDF Call ID </t>
  </si>
  <si>
    <t xml:space="preserve">Landenlijst </t>
  </si>
  <si>
    <t xml:space="preserve">Belgium </t>
  </si>
  <si>
    <t>Bulgaria</t>
  </si>
  <si>
    <t>Croatia</t>
  </si>
  <si>
    <t>Cyprus</t>
  </si>
  <si>
    <t>Czech Republic</t>
  </si>
  <si>
    <t xml:space="preserve">Denmark </t>
  </si>
  <si>
    <t>Estonia</t>
  </si>
  <si>
    <t xml:space="preserve">Finland </t>
  </si>
  <si>
    <t>France</t>
  </si>
  <si>
    <t>Germany</t>
  </si>
  <si>
    <t>Greece</t>
  </si>
  <si>
    <t>Hungary</t>
  </si>
  <si>
    <t xml:space="preserve">Ireland </t>
  </si>
  <si>
    <t xml:space="preserve">Italy </t>
  </si>
  <si>
    <t>Latvia</t>
  </si>
  <si>
    <t>Lithuania</t>
  </si>
  <si>
    <t>Malta</t>
  </si>
  <si>
    <t xml:space="preserve">Netherlands </t>
  </si>
  <si>
    <t>Norway</t>
  </si>
  <si>
    <t>Poland</t>
  </si>
  <si>
    <t>Romania</t>
  </si>
  <si>
    <t>Slovakia</t>
  </si>
  <si>
    <t>Slovenia</t>
  </si>
  <si>
    <t>Spain</t>
  </si>
  <si>
    <t>Sweden</t>
  </si>
  <si>
    <t>Op welk type activiteit uit artikel 10 van de EDF Verordening heeft uw aanvraag betrekking?</t>
  </si>
  <si>
    <t xml:space="preserve">g) de kwalificering van een defensieproduct, een tastbaar of niet-tastbaar defensieonderdeel of defensietechnologie; </t>
  </si>
  <si>
    <t>h) de certificering van een defensieproduct, een tastbaar of niet-tastbaar defensieonderdeel of defensietechnologie</t>
  </si>
  <si>
    <t>i) The development of technologies or assets increasing efficiency across the life cycle of defence products and technologies</t>
  </si>
  <si>
    <t>d) The design of a defence product, tangible or intangible component or technology as well as the definition of the technical specifications on which such design has been developed which may include partial tests for risk reduction in an industrial or representative environment</t>
  </si>
  <si>
    <t>c) Studies, such as feasibility studies to explore the feasibility of new or improved technologies, products, processes, services and solutions</t>
  </si>
  <si>
    <t>b) Activities aiming to increase interoperability and resilience, including secured production and exchange of data, to master critical defence technologies, to strengthen the security of supply or to enable the effective exploitation of results for defence products and technologies</t>
  </si>
  <si>
    <t>a) Activities aiming to create, underpin and improve knowledge, products and technologies, including disruptive technologies, which can achieve significant effects in the area of defence</t>
  </si>
  <si>
    <t>e) Systeemprototyping van een defensieproduct, tastbaar of niet-tastbaar defensieonderdeel of defensietechnologie;</t>
  </si>
  <si>
    <t>f) Het testen van een defensieproduct, een tastbaar of niet-tastbaar defensieonderdeel of defensietechnologie;</t>
  </si>
  <si>
    <t xml:space="preserve">EDF Activiteiten </t>
  </si>
  <si>
    <t xml:space="preserve">Short EDF activiteiten </t>
  </si>
  <si>
    <t>A. Direct personnel costs</t>
  </si>
  <si>
    <t>B. Direct travel and subsistence costs</t>
  </si>
  <si>
    <t>C. Direct costs for subcontracting</t>
  </si>
  <si>
    <t>E. Other direct costs</t>
  </si>
  <si>
    <t>F. Indirect costs</t>
  </si>
  <si>
    <t>Total eligible costs</t>
  </si>
  <si>
    <t>Titel van het project</t>
  </si>
  <si>
    <t>Algemene Projectgegevens:</t>
  </si>
  <si>
    <t>Projectgegevens aanvrager:</t>
  </si>
  <si>
    <t xml:space="preserve">WP </t>
  </si>
  <si>
    <t>Titel</t>
  </si>
  <si>
    <t>WP 1</t>
  </si>
  <si>
    <t>WP 2</t>
  </si>
  <si>
    <t>WP 3</t>
  </si>
  <si>
    <t>WP 4</t>
  </si>
  <si>
    <t>WP 5</t>
  </si>
  <si>
    <t>WP 6</t>
  </si>
  <si>
    <t>WP 7</t>
  </si>
  <si>
    <t>WP 8</t>
  </si>
  <si>
    <t>WP 9</t>
  </si>
  <si>
    <t>WP 10</t>
  </si>
  <si>
    <t>WP 11</t>
  </si>
  <si>
    <t>WP 12</t>
  </si>
  <si>
    <t>WP 13</t>
  </si>
  <si>
    <t>WP 14</t>
  </si>
  <si>
    <t>WP 15</t>
  </si>
  <si>
    <t>WP 16</t>
  </si>
  <si>
    <t>WP 17</t>
  </si>
  <si>
    <t>WP 18</t>
  </si>
  <si>
    <t>WP 19</t>
  </si>
  <si>
    <t>WP 20</t>
  </si>
  <si>
    <t>WP 21</t>
  </si>
  <si>
    <t>WP 22</t>
  </si>
  <si>
    <t>WP 23</t>
  </si>
  <si>
    <t>WP 24</t>
  </si>
  <si>
    <t>WP 25</t>
  </si>
  <si>
    <t xml:space="preserve">&lt;Maak een keuze&gt; </t>
  </si>
  <si>
    <t>Subtotaal A</t>
  </si>
  <si>
    <t>C) Studies</t>
  </si>
  <si>
    <t xml:space="preserve">D) Design </t>
  </si>
  <si>
    <t xml:space="preserve">E) Prototyping </t>
  </si>
  <si>
    <t xml:space="preserve">F) Testing </t>
  </si>
  <si>
    <t xml:space="preserve">G) Qualification </t>
  </si>
  <si>
    <t>H) Certification</t>
  </si>
  <si>
    <t xml:space="preserve">I) Increasing efficiency </t>
  </si>
  <si>
    <t>Subtotaal B</t>
  </si>
  <si>
    <t xml:space="preserve">Werkpakket </t>
  </si>
  <si>
    <t>Subtotaal C</t>
  </si>
  <si>
    <t>Subtotaal D</t>
  </si>
  <si>
    <t>Subtotaal E</t>
  </si>
  <si>
    <t>Subtotaal F</t>
  </si>
  <si>
    <t>Subtotaal G</t>
  </si>
  <si>
    <t>Subtotaal H</t>
  </si>
  <si>
    <t>Subtotaal I</t>
  </si>
  <si>
    <t>B) Integrating knowledge</t>
  </si>
  <si>
    <t xml:space="preserve">A) Generating knowledge </t>
  </si>
  <si>
    <t>Austria</t>
  </si>
  <si>
    <t>Luxembourg</t>
  </si>
  <si>
    <t xml:space="preserve">Portugal </t>
  </si>
  <si>
    <t>Relatiegegevens aanvrager</t>
  </si>
  <si>
    <t>Aanvraag Referentienummer</t>
  </si>
  <si>
    <t>Financiële Projectgegevens:</t>
  </si>
  <si>
    <t>EDF Funding rate</t>
  </si>
  <si>
    <t>Gevraagde cofinanciering</t>
  </si>
  <si>
    <t>Budgetoverzicht</t>
  </si>
  <si>
    <t>Ja/Nee</t>
  </si>
  <si>
    <t>Ja</t>
  </si>
  <si>
    <t>Nee</t>
  </si>
  <si>
    <t>Totaal eligible kosten</t>
  </si>
  <si>
    <t>Totaal edf financiering</t>
  </si>
  <si>
    <t>Totaal gevraagde steun (incl btw)</t>
  </si>
  <si>
    <t>EDF-2025-DA-SI-SPACE-3OS</t>
  </si>
  <si>
    <t>EDF-2025-DA-SPACE-SBISR</t>
  </si>
  <si>
    <t>EDF-2025-DA-GROUND-LCC-STEP</t>
  </si>
  <si>
    <t>EDF-2025-DA-SI-GROUND-DAMM-STEP</t>
  </si>
  <si>
    <t>EDF-2025-DA-PROTMOB-SS</t>
  </si>
  <si>
    <t>EDF-2025-DA-NAVAL-DSNCC-STEP</t>
  </si>
  <si>
    <t>EDF-2025-DA-UWW-AUWN-STEP</t>
  </si>
  <si>
    <t>EDF-2025-DA-SENS-IRD-STEP</t>
  </si>
  <si>
    <t>EDF-2025-DA-AIR-CAC</t>
  </si>
  <si>
    <t>EDF-2025-DA-GROUND-FM2LP</t>
  </si>
  <si>
    <t>Totaal gevraagde btw</t>
  </si>
  <si>
    <t>Totaal gevraagde cofinanciering</t>
  </si>
  <si>
    <t>Gevraagde
btw</t>
  </si>
  <si>
    <t xml:space="preserve">Aanvraag cofinanciering Ministerie van Defensie voor deelname Europees Defensiefonds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</si>
</sst>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quot;€&quot;\ * #,##0.00_ ;_ &quot;€&quot;\ * \-#,##0.00_ ;_ &quot;€&quot;\ * &quot;-&quot;??_ ;_ @_ "/>
    <numFmt numFmtId="164" formatCode="_(* #,##0.00_);_(* \(#,##0.00\);_(* &quot;-&quot;??_);_(@_)"/>
    <numFmt numFmtId="165" formatCode="0.0%"/>
  </numFmts>
  <fonts count="12" x14ac:knownFonts="1">
    <font>
      <sz val="11"/>
      <color theme="1"/>
      <name val="Calibri"/>
      <family val="2"/>
      <scheme val="minor"/>
    </font>
    <font>
      <sz val="11"/>
      <color rgb="FFFF0000"/>
      <name val="Calibri"/>
      <family val="2"/>
      <scheme val="minor"/>
    </font>
    <font>
      <b/>
      <sz val="11"/>
      <color theme="1"/>
      <name val="Calibri"/>
      <family val="2"/>
      <scheme val="minor"/>
    </font>
    <font>
      <sz val="8"/>
      <name val="Calibri"/>
      <family val="2"/>
      <scheme val="minor"/>
    </font>
    <font>
      <sz val="11"/>
      <name val="Calibri"/>
      <family val="2"/>
      <scheme val="minor"/>
    </font>
    <font>
      <b/>
      <i/>
      <sz val="11"/>
      <color theme="1"/>
      <name val="Calibri"/>
      <family val="2"/>
      <scheme val="minor"/>
    </font>
    <font>
      <i/>
      <sz val="11"/>
      <color theme="1"/>
      <name val="Calibri"/>
      <family val="2"/>
      <scheme val="minor"/>
    </font>
    <font>
      <i/>
      <sz val="9"/>
      <color theme="1"/>
      <name val="Calibri"/>
      <family val="2"/>
      <scheme val="minor"/>
    </font>
    <font>
      <sz val="9"/>
      <color theme="1"/>
      <name val="Calibri"/>
      <family val="2"/>
      <scheme val="minor"/>
    </font>
    <font>
      <b/>
      <sz val="24"/>
      <color rgb="FF007BC7"/>
      <name val="RijksoverheidSansHeadingTT"/>
      <family val="2"/>
    </font>
    <font>
      <b/>
      <sz val="16"/>
      <color rgb="FF007BC7"/>
      <name val="RijksoverheidSansHeadingTT"/>
      <family val="2"/>
    </font>
    <font>
      <sz val="11"/>
      <color theme="0"/>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7" tint="0.79998168889431442"/>
        <bgColor indexed="64"/>
      </patternFill>
    </fill>
    <fill>
      <patternFill patternType="solid">
        <fgColor theme="0"/>
        <bgColor indexed="64"/>
      </patternFill>
    </fill>
  </fills>
  <borders count="36">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s>
  <cellStyleXfs count="1">
    <xf numFmtId="0" fontId="0" fillId="0" borderId="0"/>
  </cellStyleXfs>
  <cellXfs count="83">
    <xf numFmtId="0" fontId="0" fillId="0" borderId="0" xfId="0"/>
    <xf numFmtId="0" fontId="2" fillId="0" borderId="1" xfId="0" applyFont="1" applyBorder="1"/>
    <xf numFmtId="0" fontId="0" fillId="0" borderId="0" xfId="0" applyAlignment="1">
      <alignment horizontal="left" vertical="top" wrapText="1"/>
    </xf>
    <xf numFmtId="0" fontId="0" fillId="0" borderId="0" xfId="0" applyAlignment="1">
      <alignment horizontal="left" vertical="center"/>
    </xf>
    <xf numFmtId="44" fontId="8" fillId="3" borderId="25" xfId="0" applyNumberFormat="1" applyFont="1" applyFill="1" applyBorder="1" applyAlignment="1" applyProtection="1">
      <alignment horizontal="left" vertical="center"/>
      <protection locked="0"/>
    </xf>
    <xf numFmtId="44" fontId="8" fillId="3" borderId="17" xfId="0" applyNumberFormat="1" applyFont="1" applyFill="1" applyBorder="1" applyAlignment="1" applyProtection="1">
      <alignment horizontal="left" vertical="center"/>
      <protection locked="0"/>
    </xf>
    <xf numFmtId="44" fontId="8" fillId="3" borderId="6" xfId="0" applyNumberFormat="1" applyFont="1" applyFill="1" applyBorder="1" applyAlignment="1" applyProtection="1">
      <alignment horizontal="left" vertical="center"/>
      <protection locked="0"/>
    </xf>
    <xf numFmtId="44" fontId="8" fillId="3" borderId="31" xfId="0" applyNumberFormat="1" applyFont="1" applyFill="1" applyBorder="1" applyAlignment="1" applyProtection="1">
      <alignment horizontal="left" vertical="center"/>
      <protection locked="0"/>
    </xf>
    <xf numFmtId="44" fontId="8" fillId="3" borderId="10" xfId="0" applyNumberFormat="1" applyFont="1" applyFill="1" applyBorder="1" applyAlignment="1" applyProtection="1">
      <alignment horizontal="left" vertical="center"/>
      <protection locked="0"/>
    </xf>
    <xf numFmtId="0" fontId="2" fillId="2" borderId="2" xfId="0" applyFont="1" applyFill="1" applyBorder="1" applyAlignment="1">
      <alignment horizontal="center" vertical="center"/>
    </xf>
    <xf numFmtId="0" fontId="0" fillId="2" borderId="1" xfId="0"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7" fillId="2" borderId="14" xfId="0" applyFont="1" applyFill="1" applyBorder="1" applyAlignment="1">
      <alignment horizontal="center" vertical="center"/>
    </xf>
    <xf numFmtId="0" fontId="7" fillId="2" borderId="16" xfId="0" applyFont="1" applyFill="1" applyBorder="1" applyAlignment="1">
      <alignment horizontal="center" vertical="center"/>
    </xf>
    <xf numFmtId="0" fontId="5" fillId="2" borderId="1" xfId="0" applyFont="1" applyFill="1" applyBorder="1" applyAlignment="1">
      <alignment horizontal="center" vertical="center"/>
    </xf>
    <xf numFmtId="44" fontId="2" fillId="2" borderId="11" xfId="0" applyNumberFormat="1" applyFont="1" applyFill="1" applyBorder="1" applyAlignment="1">
      <alignment horizontal="left"/>
    </xf>
    <xf numFmtId="44" fontId="2" fillId="2" borderId="1" xfId="0" applyNumberFormat="1" applyFont="1" applyFill="1" applyBorder="1" applyAlignment="1">
      <alignment horizontal="left"/>
    </xf>
    <xf numFmtId="44" fontId="8" fillId="2" borderId="14" xfId="0" applyNumberFormat="1" applyFont="1" applyFill="1" applyBorder="1" applyAlignment="1">
      <alignment horizontal="left" vertical="center"/>
    </xf>
    <xf numFmtId="0" fontId="1" fillId="0" borderId="0" xfId="0" applyFont="1"/>
    <xf numFmtId="0" fontId="0" fillId="4" borderId="0" xfId="0" applyFill="1"/>
    <xf numFmtId="0" fontId="6" fillId="4" borderId="29" xfId="0" applyFont="1" applyFill="1" applyBorder="1" applyAlignment="1">
      <alignment horizontal="center" vertical="center"/>
    </xf>
    <xf numFmtId="44" fontId="0" fillId="4" borderId="29" xfId="0" applyNumberFormat="1" applyFill="1" applyBorder="1" applyAlignment="1">
      <alignment horizontal="left"/>
    </xf>
    <xf numFmtId="0" fontId="6" fillId="4" borderId="0" xfId="0" applyFont="1" applyFill="1" applyAlignment="1">
      <alignment horizontal="center" vertical="center"/>
    </xf>
    <xf numFmtId="44" fontId="0" fillId="4" borderId="0" xfId="0" applyNumberFormat="1" applyFill="1" applyAlignment="1">
      <alignment horizontal="left"/>
    </xf>
    <xf numFmtId="0" fontId="6" fillId="4" borderId="9" xfId="0" applyFont="1" applyFill="1" applyBorder="1" applyAlignment="1">
      <alignment horizontal="center" vertical="center"/>
    </xf>
    <xf numFmtId="44" fontId="0" fillId="4" borderId="9" xfId="0" applyNumberFormat="1" applyFill="1" applyBorder="1" applyAlignment="1">
      <alignment horizontal="left"/>
    </xf>
    <xf numFmtId="0" fontId="1" fillId="4" borderId="0" xfId="0" applyFont="1" applyFill="1"/>
    <xf numFmtId="0" fontId="6" fillId="0" borderId="29" xfId="0" applyFont="1" applyBorder="1" applyAlignment="1">
      <alignment horizontal="center" vertical="center"/>
    </xf>
    <xf numFmtId="44" fontId="8" fillId="0" borderId="29" xfId="0" applyNumberFormat="1" applyFont="1" applyBorder="1" applyAlignment="1">
      <alignment horizontal="left" vertical="center"/>
    </xf>
    <xf numFmtId="0" fontId="6" fillId="0" borderId="0" xfId="0" applyFont="1" applyAlignment="1">
      <alignment horizontal="center" vertical="center"/>
    </xf>
    <xf numFmtId="44" fontId="0" fillId="0" borderId="0" xfId="0" applyNumberFormat="1" applyAlignment="1">
      <alignment horizontal="left"/>
    </xf>
    <xf numFmtId="0" fontId="0" fillId="3" borderId="6" xfId="0" applyFill="1" applyBorder="1" applyProtection="1">
      <protection locked="0"/>
    </xf>
    <xf numFmtId="0" fontId="0" fillId="3" borderId="6" xfId="0" applyFill="1" applyBorder="1" applyAlignment="1" applyProtection="1">
      <alignment horizontal="center"/>
      <protection locked="0"/>
    </xf>
    <xf numFmtId="0" fontId="0" fillId="3" borderId="5" xfId="0" applyFill="1" applyBorder="1" applyProtection="1">
      <protection locked="0"/>
    </xf>
    <xf numFmtId="0" fontId="0" fillId="0" borderId="6" xfId="0" applyBorder="1" applyAlignment="1">
      <alignment horizontal="center" vertical="center"/>
    </xf>
    <xf numFmtId="0" fontId="0" fillId="0" borderId="5" xfId="0" applyBorder="1" applyAlignment="1">
      <alignment horizontal="center" vertical="center"/>
    </xf>
    <xf numFmtId="0" fontId="2" fillId="2" borderId="26" xfId="0" applyFont="1" applyFill="1" applyBorder="1"/>
    <xf numFmtId="0" fontId="2" fillId="2" borderId="27" xfId="0" applyFont="1" applyFill="1" applyBorder="1"/>
    <xf numFmtId="0" fontId="2" fillId="2" borderId="28" xfId="0" applyFont="1" applyFill="1" applyBorder="1"/>
    <xf numFmtId="0" fontId="5" fillId="2" borderId="22" xfId="0" applyFont="1" applyFill="1" applyBorder="1" applyAlignment="1">
      <alignment horizontal="center" vertical="center"/>
    </xf>
    <xf numFmtId="0" fontId="5" fillId="2" borderId="23" xfId="0" applyFont="1" applyFill="1" applyBorder="1" applyAlignment="1">
      <alignment horizontal="center" vertical="center"/>
    </xf>
    <xf numFmtId="0" fontId="5" fillId="2" borderId="24" xfId="0" applyFont="1" applyFill="1" applyBorder="1" applyAlignment="1">
      <alignment vertical="center" wrapText="1"/>
    </xf>
    <xf numFmtId="0" fontId="0" fillId="0" borderId="6" xfId="0" applyBorder="1"/>
    <xf numFmtId="0" fontId="0" fillId="0" borderId="5" xfId="0" applyBorder="1"/>
    <xf numFmtId="0" fontId="2" fillId="2" borderId="2" xfId="0" applyFont="1" applyFill="1" applyBorder="1"/>
    <xf numFmtId="0" fontId="2" fillId="2" borderId="3" xfId="0" applyFont="1" applyFill="1" applyBorder="1"/>
    <xf numFmtId="0" fontId="2" fillId="2" borderId="4" xfId="0" applyFont="1" applyFill="1" applyBorder="1"/>
    <xf numFmtId="44" fontId="2" fillId="2" borderId="2" xfId="0" applyNumberFormat="1" applyFont="1" applyFill="1" applyBorder="1" applyAlignment="1">
      <alignment horizontal="left"/>
    </xf>
    <xf numFmtId="44" fontId="8" fillId="3" borderId="33" xfId="0" applyNumberFormat="1" applyFont="1" applyFill="1" applyBorder="1" applyAlignment="1" applyProtection="1">
      <alignment horizontal="left" vertical="center"/>
      <protection locked="0"/>
    </xf>
    <xf numFmtId="44" fontId="8" fillId="3" borderId="19" xfId="0" applyNumberFormat="1" applyFont="1" applyFill="1" applyBorder="1" applyAlignment="1" applyProtection="1">
      <alignment horizontal="left" vertical="center"/>
      <protection locked="0"/>
    </xf>
    <xf numFmtId="44" fontId="8" fillId="3" borderId="32" xfId="0" applyNumberFormat="1" applyFont="1" applyFill="1" applyBorder="1" applyAlignment="1" applyProtection="1">
      <alignment horizontal="left" vertical="center"/>
      <protection locked="0"/>
    </xf>
    <xf numFmtId="0" fontId="4" fillId="2" borderId="34" xfId="0" applyFont="1" applyFill="1" applyBorder="1" applyAlignment="1">
      <alignment horizontal="center" vertical="center" wrapText="1"/>
    </xf>
    <xf numFmtId="44" fontId="8" fillId="3" borderId="16" xfId="0" applyNumberFormat="1" applyFont="1" applyFill="1" applyBorder="1" applyAlignment="1" applyProtection="1">
      <alignment horizontal="left" vertical="center"/>
      <protection locked="0"/>
    </xf>
    <xf numFmtId="44" fontId="8" fillId="3" borderId="21" xfId="0" applyNumberFormat="1" applyFont="1" applyFill="1" applyBorder="1" applyAlignment="1" applyProtection="1">
      <alignment horizontal="left" vertical="center"/>
      <protection locked="0"/>
    </xf>
    <xf numFmtId="44" fontId="8" fillId="2" borderId="15" xfId="0" applyNumberFormat="1" applyFont="1" applyFill="1" applyBorder="1" applyAlignment="1">
      <alignment horizontal="left" vertical="center"/>
    </xf>
    <xf numFmtId="44" fontId="8" fillId="2" borderId="35" xfId="0" applyNumberFormat="1" applyFont="1" applyFill="1" applyBorder="1" applyAlignment="1">
      <alignment horizontal="left" vertical="center"/>
    </xf>
    <xf numFmtId="9" fontId="8" fillId="3" borderId="30" xfId="0" applyNumberFormat="1" applyFont="1" applyFill="1" applyBorder="1" applyAlignment="1" applyProtection="1">
      <alignment horizontal="left" vertical="center"/>
      <protection locked="0"/>
    </xf>
    <xf numFmtId="9" fontId="8" fillId="3" borderId="18" xfId="0" applyNumberFormat="1" applyFont="1" applyFill="1" applyBorder="1" applyAlignment="1" applyProtection="1">
      <alignment horizontal="left" vertical="center"/>
      <protection locked="0"/>
    </xf>
    <xf numFmtId="9" fontId="8" fillId="3" borderId="24" xfId="0" applyNumberFormat="1" applyFont="1" applyFill="1" applyBorder="1" applyAlignment="1" applyProtection="1">
      <alignment horizontal="left" vertical="center"/>
      <protection locked="0"/>
    </xf>
    <xf numFmtId="165" fontId="0" fillId="0" borderId="0" xfId="0" applyNumberFormat="1"/>
    <xf numFmtId="0" fontId="2" fillId="2" borderId="2" xfId="0" applyFont="1" applyFill="1" applyBorder="1" applyAlignment="1">
      <alignment vertical="center"/>
    </xf>
    <xf numFmtId="0" fontId="11" fillId="0" borderId="0" xfId="0" applyFont="1"/>
    <xf numFmtId="164" fontId="11" fillId="0" borderId="0" xfId="0" applyNumberFormat="1" applyFont="1"/>
    <xf numFmtId="0" fontId="11" fillId="4" borderId="0" xfId="0" applyFont="1" applyFill="1"/>
    <xf numFmtId="44" fontId="0" fillId="4" borderId="7" xfId="0" applyNumberFormat="1" applyFill="1" applyBorder="1" applyAlignment="1">
      <alignment horizontal="left"/>
    </xf>
    <xf numFmtId="44" fontId="0" fillId="4" borderId="8" xfId="0" applyNumberFormat="1" applyFill="1" applyBorder="1" applyAlignment="1">
      <alignment horizontal="left"/>
    </xf>
    <xf numFmtId="0" fontId="0" fillId="3" borderId="19" xfId="0" applyFill="1" applyBorder="1" applyAlignment="1" applyProtection="1">
      <alignment horizontal="left"/>
      <protection locked="0"/>
    </xf>
    <xf numFmtId="0" fontId="0" fillId="3" borderId="20" xfId="0" applyFill="1" applyBorder="1" applyAlignment="1" applyProtection="1">
      <alignment horizontal="left"/>
      <protection locked="0"/>
    </xf>
    <xf numFmtId="0" fontId="9" fillId="4" borderId="0" xfId="0" applyFont="1" applyFill="1" applyAlignment="1">
      <alignment horizontal="center" wrapText="1"/>
    </xf>
    <xf numFmtId="0" fontId="10" fillId="4" borderId="0" xfId="0" applyFont="1" applyFill="1" applyAlignment="1">
      <alignment horizontal="center" wrapText="1"/>
    </xf>
    <xf numFmtId="0" fontId="0" fillId="4" borderId="7" xfId="0" applyFill="1" applyBorder="1" applyAlignment="1">
      <alignment horizontal="left"/>
    </xf>
    <xf numFmtId="0" fontId="0" fillId="4" borderId="8" xfId="0" applyFill="1" applyBorder="1" applyAlignment="1">
      <alignment horizontal="left"/>
    </xf>
    <xf numFmtId="44" fontId="0" fillId="4" borderId="19" xfId="0" applyNumberFormat="1" applyFill="1" applyBorder="1" applyAlignment="1">
      <alignment horizontal="left"/>
    </xf>
    <xf numFmtId="44" fontId="0" fillId="4" borderId="20" xfId="0" applyNumberFormat="1" applyFill="1" applyBorder="1" applyAlignment="1">
      <alignment horizontal="left"/>
    </xf>
    <xf numFmtId="0" fontId="0" fillId="3" borderId="7" xfId="0" applyFill="1" applyBorder="1" applyAlignment="1" applyProtection="1">
      <alignment horizontal="left"/>
      <protection locked="0"/>
    </xf>
    <xf numFmtId="0" fontId="0" fillId="3" borderId="8" xfId="0" applyFill="1" applyBorder="1" applyAlignment="1" applyProtection="1">
      <alignment horizontal="left"/>
      <protection locked="0"/>
    </xf>
    <xf numFmtId="0" fontId="9" fillId="4" borderId="0" xfId="0" applyFont="1" applyFill="1" applyAlignment="1">
      <alignment horizont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cellXfs>
  <cellStyles count="1">
    <cellStyle name="Standaard" xfId="0" builtinId="0"/>
  </cellStyles>
  <dxfs count="1">
    <dxf>
      <numFmt numFmtId="166" formatCode=";;;"/>
    </dxf>
  </dxfs>
  <tableStyles count="0" defaultTableStyle="TableStyleMedium2" defaultPivotStyle="PivotStyleLight16"/>
  <colors>
    <mruColors>
      <color rgb="FFFDF6BC"/>
      <color rgb="FFF9E11E"/>
      <color rgb="FF007BC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923925</xdr:colOff>
      <xdr:row>0</xdr:row>
      <xdr:rowOff>0</xdr:rowOff>
    </xdr:from>
    <xdr:to>
      <xdr:col>2</xdr:col>
      <xdr:colOff>1396365</xdr:colOff>
      <xdr:row>0</xdr:row>
      <xdr:rowOff>1341120</xdr:rowOff>
    </xdr:to>
    <xdr:pic>
      <xdr:nvPicPr>
        <xdr:cNvPr id="2" name="Picture 15">
          <a:extLst>
            <a:ext uri="{FF2B5EF4-FFF2-40B4-BE49-F238E27FC236}">
              <a16:creationId xmlns:a16="http://schemas.microsoft.com/office/drawing/2014/main" id="{A9790C95-9896-B770-8518-CD9275BEA45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52825" y="0"/>
          <a:ext cx="472440" cy="1341120"/>
        </a:xfrm>
        <a:prstGeom prst="rect">
          <a:avLst/>
        </a:prstGeom>
        <a:noFill/>
      </xdr:spPr>
    </xdr:pic>
    <xdr:clientData/>
  </xdr:twoCellAnchor>
  <xdr:twoCellAnchor editAs="oneCell">
    <xdr:from>
      <xdr:col>2</xdr:col>
      <xdr:colOff>1409700</xdr:colOff>
      <xdr:row>0</xdr:row>
      <xdr:rowOff>0</xdr:rowOff>
    </xdr:from>
    <xdr:to>
      <xdr:col>3</xdr:col>
      <xdr:colOff>1381760</xdr:colOff>
      <xdr:row>0</xdr:row>
      <xdr:rowOff>1591310</xdr:rowOff>
    </xdr:to>
    <xdr:pic>
      <xdr:nvPicPr>
        <xdr:cNvPr id="3" name="Afbeelding 2">
          <a:extLst>
            <a:ext uri="{FF2B5EF4-FFF2-40B4-BE49-F238E27FC236}">
              <a16:creationId xmlns:a16="http://schemas.microsoft.com/office/drawing/2014/main" id="{CFEA1999-29B3-ABD3-CDCF-27D2E996F97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38600" y="0"/>
          <a:ext cx="2353310" cy="1591310"/>
        </a:xfrm>
        <a:prstGeom prst="rect">
          <a:avLst/>
        </a:prstGeom>
        <a:noFill/>
      </xdr:spPr>
    </xdr:pic>
    <xdr:clientData/>
  </xdr:twoCellAnchor>
</xdr:wsDr>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BA104A-6E9C-4CBF-9B5C-129164FC79CE}">
  <sheetPr codeName="Sheet1"/>
  <dimension ref="A1:E47"/>
  <sheetViews>
    <sheetView showGridLines="0" tabSelected="1" zoomScaleNormal="100" workbookViewId="0">
      <selection activeCell="C5" sqref="C5:D5"/>
    </sheetView>
  </sheetViews>
  <sheetFormatPr defaultColWidth="0" defaultRowHeight="14.5" zeroHeight="1" x14ac:dyDescent="0.35"/>
  <cols>
    <col min="1" max="1" width="1.7265625" customWidth="1"/>
    <col min="2" max="2" width="39.81640625" customWidth="1"/>
    <col min="3" max="4" width="35.7265625" customWidth="1"/>
    <col min="5" max="5" width="9.1796875" customWidth="1"/>
    <col min="6" max="16384" width="9.1796875" hidden="1"/>
  </cols>
  <sheetData>
    <row r="1" spans="2:4" ht="129" customHeight="1" x14ac:dyDescent="0.35"/>
    <row r="2" spans="2:4" ht="57.75" customHeight="1" x14ac:dyDescent="0.75">
      <c r="B2" s="72" t="s">
        <v>125</v>
      </c>
      <c r="C2" s="73"/>
      <c r="D2" s="73"/>
    </row>
    <row r="3" spans="2:4" ht="15" thickBot="1" x14ac:dyDescent="0.4"/>
    <row r="4" spans="2:4" ht="15" thickBot="1" x14ac:dyDescent="0.4">
      <c r="B4" s="48" t="s">
        <v>100</v>
      </c>
      <c r="C4" s="49"/>
      <c r="D4" s="50"/>
    </row>
    <row r="5" spans="2:4" x14ac:dyDescent="0.35">
      <c r="B5" s="46" t="s">
        <v>0</v>
      </c>
      <c r="C5" s="70"/>
      <c r="D5" s="71"/>
    </row>
    <row r="6" spans="2:4" x14ac:dyDescent="0.35">
      <c r="B6" s="47" t="s">
        <v>1</v>
      </c>
      <c r="C6" s="78"/>
      <c r="D6" s="79"/>
    </row>
    <row r="7" spans="2:4" ht="15" thickBot="1" x14ac:dyDescent="0.4"/>
    <row r="8" spans="2:4" ht="15" thickBot="1" x14ac:dyDescent="0.4">
      <c r="B8" s="48" t="s">
        <v>48</v>
      </c>
      <c r="C8" s="49"/>
      <c r="D8" s="50"/>
    </row>
    <row r="9" spans="2:4" x14ac:dyDescent="0.35">
      <c r="B9" s="46" t="s">
        <v>2</v>
      </c>
      <c r="C9" s="70" t="s">
        <v>77</v>
      </c>
      <c r="D9" s="71"/>
    </row>
    <row r="10" spans="2:4" x14ac:dyDescent="0.35">
      <c r="B10" s="47" t="s">
        <v>47</v>
      </c>
      <c r="C10" s="78"/>
      <c r="D10" s="79"/>
    </row>
    <row r="11" spans="2:4" x14ac:dyDescent="0.35">
      <c r="B11" s="47" t="s">
        <v>101</v>
      </c>
      <c r="C11" s="74"/>
      <c r="D11" s="75"/>
    </row>
    <row r="12" spans="2:4" ht="15" thickBot="1" x14ac:dyDescent="0.4"/>
    <row r="13" spans="2:4" ht="15" thickBot="1" x14ac:dyDescent="0.4">
      <c r="B13" s="48" t="s">
        <v>102</v>
      </c>
      <c r="C13" s="49"/>
      <c r="D13" s="50"/>
    </row>
    <row r="14" spans="2:4" x14ac:dyDescent="0.35">
      <c r="B14" s="46" t="s">
        <v>109</v>
      </c>
      <c r="C14" s="76">
        <f>Begroting!I31+Begroting!I60+Begroting!I89+Begroting!I118+Begroting!I147+Begroting!I176+Begroting!I205+Begroting!I234+Begroting!I263</f>
        <v>0</v>
      </c>
      <c r="D14" s="77"/>
    </row>
    <row r="15" spans="2:4" x14ac:dyDescent="0.35">
      <c r="B15" s="47" t="s">
        <v>110</v>
      </c>
      <c r="C15" s="68">
        <f>SUM(Begroting!L31,Begroting!L60,Begroting!L89,Begroting!L118,Begroting!L147,Begroting!L176,Begroting!L205,Begroting!L234,Begroting!L263)</f>
        <v>0</v>
      </c>
      <c r="D15" s="69"/>
    </row>
    <row r="16" spans="2:4" x14ac:dyDescent="0.35">
      <c r="B16" s="47" t="s">
        <v>123</v>
      </c>
      <c r="C16" s="68">
        <f>Begroting!J31+Begroting!J60+Begroting!J89+Begroting!J118+Begroting!J147+Begroting!J176+Begroting!J205+Begroting!J234+Begroting!J263</f>
        <v>0</v>
      </c>
      <c r="D16" s="69"/>
    </row>
    <row r="17" spans="2:4" x14ac:dyDescent="0.35">
      <c r="B17" s="47" t="s">
        <v>122</v>
      </c>
      <c r="C17" s="68">
        <f>Begroting!K31+Begroting!K60+Begroting!K89+Begroting!K118+Begroting!K147+Begroting!K176+Begroting!K205+Begroting!K234+Begroting!K263</f>
        <v>0</v>
      </c>
      <c r="D17" s="69"/>
    </row>
    <row r="18" spans="2:4" x14ac:dyDescent="0.35">
      <c r="B18" s="47" t="s">
        <v>111</v>
      </c>
      <c r="C18" s="68">
        <f>C16+C17</f>
        <v>0</v>
      </c>
      <c r="D18" s="69"/>
    </row>
    <row r="19" spans="2:4" ht="15" thickBot="1" x14ac:dyDescent="0.4"/>
    <row r="20" spans="2:4" x14ac:dyDescent="0.35">
      <c r="B20" s="40" t="s">
        <v>49</v>
      </c>
      <c r="C20" s="41"/>
      <c r="D20" s="42"/>
    </row>
    <row r="21" spans="2:4" ht="44" thickBot="1" x14ac:dyDescent="0.4">
      <c r="B21" s="43" t="s">
        <v>50</v>
      </c>
      <c r="C21" s="44" t="s">
        <v>51</v>
      </c>
      <c r="D21" s="45" t="s">
        <v>29</v>
      </c>
    </row>
    <row r="22" spans="2:4" x14ac:dyDescent="0.35">
      <c r="B22" s="38" t="s">
        <v>52</v>
      </c>
      <c r="C22" s="35"/>
      <c r="D22" s="36" t="s">
        <v>77</v>
      </c>
    </row>
    <row r="23" spans="2:4" x14ac:dyDescent="0.35">
      <c r="B23" s="39" t="s">
        <v>53</v>
      </c>
      <c r="C23" s="37"/>
      <c r="D23" s="36" t="s">
        <v>77</v>
      </c>
    </row>
    <row r="24" spans="2:4" x14ac:dyDescent="0.35">
      <c r="B24" s="38" t="s">
        <v>54</v>
      </c>
      <c r="C24" s="37"/>
      <c r="D24" s="36" t="s">
        <v>77</v>
      </c>
    </row>
    <row r="25" spans="2:4" x14ac:dyDescent="0.35">
      <c r="B25" s="39" t="s">
        <v>55</v>
      </c>
      <c r="C25" s="37"/>
      <c r="D25" s="36" t="s">
        <v>77</v>
      </c>
    </row>
    <row r="26" spans="2:4" x14ac:dyDescent="0.35">
      <c r="B26" s="38" t="s">
        <v>56</v>
      </c>
      <c r="C26" s="37"/>
      <c r="D26" s="36" t="s">
        <v>77</v>
      </c>
    </row>
    <row r="27" spans="2:4" x14ac:dyDescent="0.35">
      <c r="B27" s="39" t="s">
        <v>57</v>
      </c>
      <c r="C27" s="37"/>
      <c r="D27" s="36" t="s">
        <v>77</v>
      </c>
    </row>
    <row r="28" spans="2:4" x14ac:dyDescent="0.35">
      <c r="B28" s="38" t="s">
        <v>58</v>
      </c>
      <c r="C28" s="37"/>
      <c r="D28" s="36" t="s">
        <v>77</v>
      </c>
    </row>
    <row r="29" spans="2:4" x14ac:dyDescent="0.35">
      <c r="B29" s="39" t="s">
        <v>59</v>
      </c>
      <c r="C29" s="37"/>
      <c r="D29" s="36" t="s">
        <v>77</v>
      </c>
    </row>
    <row r="30" spans="2:4" x14ac:dyDescent="0.35">
      <c r="B30" s="38" t="s">
        <v>60</v>
      </c>
      <c r="C30" s="37"/>
      <c r="D30" s="36" t="s">
        <v>77</v>
      </c>
    </row>
    <row r="31" spans="2:4" x14ac:dyDescent="0.35">
      <c r="B31" s="39" t="s">
        <v>61</v>
      </c>
      <c r="C31" s="37"/>
      <c r="D31" s="36" t="s">
        <v>77</v>
      </c>
    </row>
    <row r="32" spans="2:4" x14ac:dyDescent="0.35">
      <c r="B32" s="38" t="s">
        <v>62</v>
      </c>
      <c r="C32" s="37"/>
      <c r="D32" s="36" t="s">
        <v>77</v>
      </c>
    </row>
    <row r="33" spans="2:4" x14ac:dyDescent="0.35">
      <c r="B33" s="39" t="s">
        <v>63</v>
      </c>
      <c r="C33" s="37"/>
      <c r="D33" s="36" t="s">
        <v>77</v>
      </c>
    </row>
    <row r="34" spans="2:4" x14ac:dyDescent="0.35">
      <c r="B34" s="38" t="s">
        <v>64</v>
      </c>
      <c r="C34" s="37"/>
      <c r="D34" s="36" t="s">
        <v>77</v>
      </c>
    </row>
    <row r="35" spans="2:4" x14ac:dyDescent="0.35">
      <c r="B35" s="39" t="s">
        <v>65</v>
      </c>
      <c r="C35" s="37"/>
      <c r="D35" s="36" t="s">
        <v>77</v>
      </c>
    </row>
    <row r="36" spans="2:4" x14ac:dyDescent="0.35">
      <c r="B36" s="38" t="s">
        <v>66</v>
      </c>
      <c r="C36" s="37"/>
      <c r="D36" s="36" t="s">
        <v>77</v>
      </c>
    </row>
    <row r="37" spans="2:4" x14ac:dyDescent="0.35">
      <c r="B37" s="38" t="s">
        <v>67</v>
      </c>
      <c r="C37" s="37"/>
      <c r="D37" s="36" t="s">
        <v>77</v>
      </c>
    </row>
    <row r="38" spans="2:4" x14ac:dyDescent="0.35">
      <c r="B38" s="39" t="s">
        <v>68</v>
      </c>
      <c r="C38" s="37"/>
      <c r="D38" s="36" t="s">
        <v>77</v>
      </c>
    </row>
    <row r="39" spans="2:4" x14ac:dyDescent="0.35">
      <c r="B39" s="38" t="s">
        <v>69</v>
      </c>
      <c r="C39" s="37"/>
      <c r="D39" s="36" t="s">
        <v>77</v>
      </c>
    </row>
    <row r="40" spans="2:4" x14ac:dyDescent="0.35">
      <c r="B40" s="39" t="s">
        <v>70</v>
      </c>
      <c r="C40" s="37"/>
      <c r="D40" s="36" t="s">
        <v>77</v>
      </c>
    </row>
    <row r="41" spans="2:4" x14ac:dyDescent="0.35">
      <c r="B41" s="38" t="s">
        <v>71</v>
      </c>
      <c r="C41" s="37"/>
      <c r="D41" s="36" t="s">
        <v>77</v>
      </c>
    </row>
    <row r="42" spans="2:4" x14ac:dyDescent="0.35">
      <c r="B42" s="38" t="s">
        <v>72</v>
      </c>
      <c r="C42" s="37"/>
      <c r="D42" s="36" t="s">
        <v>77</v>
      </c>
    </row>
    <row r="43" spans="2:4" x14ac:dyDescent="0.35">
      <c r="B43" s="39" t="s">
        <v>73</v>
      </c>
      <c r="C43" s="37"/>
      <c r="D43" s="36" t="s">
        <v>77</v>
      </c>
    </row>
    <row r="44" spans="2:4" x14ac:dyDescent="0.35">
      <c r="B44" s="38" t="s">
        <v>74</v>
      </c>
      <c r="C44" s="37"/>
      <c r="D44" s="36" t="s">
        <v>77</v>
      </c>
    </row>
    <row r="45" spans="2:4" x14ac:dyDescent="0.35">
      <c r="B45" s="39" t="s">
        <v>75</v>
      </c>
      <c r="C45" s="37"/>
      <c r="D45" s="36" t="s">
        <v>77</v>
      </c>
    </row>
    <row r="46" spans="2:4" x14ac:dyDescent="0.35">
      <c r="B46" s="38" t="s">
        <v>76</v>
      </c>
      <c r="C46" s="37"/>
      <c r="D46" s="36" t="s">
        <v>77</v>
      </c>
    </row>
    <row r="47" spans="2:4" x14ac:dyDescent="0.35"/>
  </sheetData>
  <sheetProtection algorithmName="SHA-512" hashValue="pImv4A31SEkuaSTMxRHjGAoCyWUdCDoiTMomqBhBCztnj+DPceawj//7pYHJie28N2vp+q1FmfCsjPG7k5zGKw==" saltValue="oqGmq5BbAbVqeODVl03ArQ==" spinCount="100000" sheet="1" selectLockedCells="1"/>
  <mergeCells count="11">
    <mergeCell ref="C18:D18"/>
    <mergeCell ref="C17:D17"/>
    <mergeCell ref="C5:D5"/>
    <mergeCell ref="B2:D2"/>
    <mergeCell ref="C9:D9"/>
    <mergeCell ref="C11:D11"/>
    <mergeCell ref="C14:D14"/>
    <mergeCell ref="C6:D6"/>
    <mergeCell ref="C10:D10"/>
    <mergeCell ref="C16:D16"/>
    <mergeCell ref="C15:D15"/>
  </mergeCells>
  <phoneticPr fontId="3" type="noConversion"/>
  <conditionalFormatting sqref="B17">
    <cfRule type="expression" dxfId="0" priority="2">
      <formula>OR(ISNUMBER(SEARCH("Maak", #REF!)), #REF!="Nee")</formula>
    </cfRule>
  </conditionalFormatting>
  <pageMargins left="0.7" right="0.7" top="0.75" bottom="0.75" header="0.3" footer="0.3"/>
  <pageSetup paperSize="9" scale="77" orientation="portrait"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9EC72264-FCA4-4F6A-8AB2-920C2B074AEB}">
          <x14:formula1>
            <xm:f>'Stamgegevens '!$B$2:$B$28</xm:f>
          </x14:formula1>
          <xm:sqref>C12:D12</xm:sqref>
        </x14:dataValidation>
        <x14:dataValidation type="list" allowBlank="1" showInputMessage="1" showErrorMessage="1" xr:uid="{B5E7BF36-7B5D-407F-AF9A-459D9F07888C}">
          <x14:formula1>
            <xm:f>'Stamgegevens '!$D$2:$D$3</xm:f>
          </x14:formula1>
          <xm:sqref>C12:D12</xm:sqref>
        </x14:dataValidation>
        <x14:dataValidation type="list" allowBlank="1" showInputMessage="1" showErrorMessage="1" xr:uid="{9345A3C5-607E-40A6-A208-ECB502639C11}">
          <x14:formula1>
            <xm:f>'Stamgegevens '!$F$2:$F$11</xm:f>
          </x14:formula1>
          <xm:sqref>D22:D46</xm:sqref>
        </x14:dataValidation>
        <x14:dataValidation type="list" allowBlank="1" showInputMessage="1" showErrorMessage="1" xr:uid="{BC673197-EB1B-411A-A225-162DA303A7E2}">
          <x14:formula1>
            <xm:f>'Stamgegevens '!$A$2:$A$36</xm:f>
          </x14:formula1>
          <xm:sqref>C9:D9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CC226D-67D2-4406-8179-6408AA6BD06E}">
  <sheetPr codeName="Sheet2"/>
  <dimension ref="A1:R265"/>
  <sheetViews>
    <sheetView showGridLines="0" zoomScale="70" zoomScaleNormal="70" workbookViewId="0">
      <selection activeCell="C6" sqref="C6"/>
    </sheetView>
  </sheetViews>
  <sheetFormatPr defaultColWidth="0" defaultRowHeight="14.5" zeroHeight="1" x14ac:dyDescent="0.35"/>
  <cols>
    <col min="1" max="1" width="1.7265625" customWidth="1"/>
    <col min="2" max="2" width="31.453125" bestFit="1" customWidth="1"/>
    <col min="3" max="3" width="20.7265625" customWidth="1"/>
    <col min="4" max="4" width="23.453125" customWidth="1"/>
    <col min="5" max="5" width="23.54296875" customWidth="1"/>
    <col min="6" max="11" width="20.7265625" customWidth="1"/>
    <col min="12" max="12" width="9.1796875" customWidth="1"/>
    <col min="13" max="18" width="0" hidden="1" customWidth="1"/>
    <col min="19" max="16384" width="9.1796875" hidden="1"/>
  </cols>
  <sheetData>
    <row r="1" spans="2:12" x14ac:dyDescent="0.35">
      <c r="L1" s="65"/>
    </row>
    <row r="2" spans="2:12" ht="31.5" x14ac:dyDescent="0.75">
      <c r="B2" s="80" t="s">
        <v>105</v>
      </c>
      <c r="C2" s="80"/>
      <c r="D2" s="80"/>
      <c r="E2" s="80"/>
      <c r="F2" s="80"/>
      <c r="G2" s="80"/>
      <c r="H2" s="80"/>
      <c r="I2" s="80"/>
      <c r="L2" s="65"/>
    </row>
    <row r="3" spans="2:12" ht="8.15" customHeight="1" thickBot="1" x14ac:dyDescent="0.4">
      <c r="L3" s="65"/>
    </row>
    <row r="4" spans="2:12" ht="30" customHeight="1" thickBot="1" x14ac:dyDescent="0.4">
      <c r="B4" s="64" t="str">
        <f>'Stamgegevens '!F3</f>
        <v xml:space="preserve">A) Generating knowledge </v>
      </c>
      <c r="C4" s="81"/>
      <c r="D4" s="81"/>
      <c r="E4" s="81"/>
      <c r="F4" s="81"/>
      <c r="G4" s="81"/>
      <c r="H4" s="81"/>
      <c r="I4" s="81"/>
      <c r="J4" s="81"/>
      <c r="K4" s="82"/>
      <c r="L4" s="65"/>
    </row>
    <row r="5" spans="2:12" ht="30" customHeight="1" thickBot="1" x14ac:dyDescent="0.4">
      <c r="B5" s="10" t="s">
        <v>87</v>
      </c>
      <c r="C5" s="11" t="s">
        <v>41</v>
      </c>
      <c r="D5" s="12" t="s">
        <v>42</v>
      </c>
      <c r="E5" s="13" t="s">
        <v>43</v>
      </c>
      <c r="F5" s="13" t="s">
        <v>44</v>
      </c>
      <c r="G5" s="14" t="s">
        <v>45</v>
      </c>
      <c r="H5" s="55" t="s">
        <v>103</v>
      </c>
      <c r="I5" s="15" t="s">
        <v>46</v>
      </c>
      <c r="J5" s="55" t="s">
        <v>104</v>
      </c>
      <c r="K5" s="55" t="s">
        <v>124</v>
      </c>
      <c r="L5" s="65"/>
    </row>
    <row r="6" spans="2:12" ht="10" customHeight="1" x14ac:dyDescent="0.35">
      <c r="B6" s="16" t="str">
        <f>_xlfn.IFNA(INDEX(Algemeen!$B$22:$B$46, MATCH($B$4,Algemeen!$D$22:$D$46, 0)),"")</f>
        <v/>
      </c>
      <c r="C6" s="5"/>
      <c r="D6" s="6"/>
      <c r="E6" s="4"/>
      <c r="F6" s="4"/>
      <c r="G6" s="53"/>
      <c r="H6" s="60"/>
      <c r="I6" s="21">
        <f>SUM(C6:G6)</f>
        <v>0</v>
      </c>
      <c r="J6" s="56"/>
      <c r="K6" s="56"/>
      <c r="L6" s="66">
        <f>H6*I6</f>
        <v>0</v>
      </c>
    </row>
    <row r="7" spans="2:12" ht="10" customHeight="1" x14ac:dyDescent="0.35">
      <c r="B7" s="17" t="str">
        <f ca="1">_xlfn.IFNA(INDEX(INDIRECT(CONCATENATE("Algemeen!B",(ROW(INDEX(Algemeen!$B$22:$B$46, MATCH(B6,Algemeen!$B$22:$B$46,0), 0))+1),":B53")), MATCH($B$4,INDIRECT(CONCATENATE("Algemeen!D",(ROW(INDEX(Algemeen!$B$22:$B$46, MATCH(B6,Algemeen!$B$22:$B$46,0), 0))+1),":D53")), 0)), "")</f>
        <v/>
      </c>
      <c r="C7" s="5"/>
      <c r="D7" s="6"/>
      <c r="E7" s="6"/>
      <c r="F7" s="6"/>
      <c r="G7" s="52"/>
      <c r="H7" s="61"/>
      <c r="I7" s="58">
        <f t="shared" ref="I7:I30" si="0">SUM(C7:G7)</f>
        <v>0</v>
      </c>
      <c r="J7" s="56"/>
      <c r="K7" s="56"/>
      <c r="L7" s="66">
        <f t="shared" ref="L7:L30" si="1">H7*I7</f>
        <v>0</v>
      </c>
    </row>
    <row r="8" spans="2:12" ht="10" customHeight="1" x14ac:dyDescent="0.35">
      <c r="B8" s="17" t="str">
        <f ca="1">_xlfn.IFNA(INDEX(INDIRECT(CONCATENATE("Algemeen!B",(ROW(INDEX(Algemeen!$B$22:$B$46, MATCH(B7,Algemeen!$B$22:$B$46,0), 0))+1),":B53")), MATCH($B$4,INDIRECT(CONCATENATE("Algemeen!D",(ROW(INDEX(Algemeen!$B$22:$B$46, MATCH(B7,Algemeen!$B$22:$B$46,0), 0))+1),":D53")), 0)), "")</f>
        <v/>
      </c>
      <c r="C8" s="5"/>
      <c r="D8" s="6"/>
      <c r="E8" s="6"/>
      <c r="F8" s="6"/>
      <c r="G8" s="52"/>
      <c r="H8" s="61"/>
      <c r="I8" s="58">
        <f>SUM(C8:G8)</f>
        <v>0</v>
      </c>
      <c r="J8" s="56"/>
      <c r="K8" s="56"/>
      <c r="L8" s="66">
        <f t="shared" si="1"/>
        <v>0</v>
      </c>
    </row>
    <row r="9" spans="2:12" ht="10" customHeight="1" x14ac:dyDescent="0.35">
      <c r="B9" s="17" t="str">
        <f ca="1">_xlfn.IFNA(INDEX(INDIRECT(CONCATENATE("Algemeen!B",(ROW(INDEX(Algemeen!$B$22:$B$46, MATCH(B8,Algemeen!$B$22:$B$46,0), 0))+1),":B53")), MATCH($B$4,INDIRECT(CONCATENATE("Algemeen!D",(ROW(INDEX(Algemeen!$B$22:$B$46, MATCH(B8,Algemeen!$B$22:$B$46,0), 0))+1),":D53")), 0)), "")</f>
        <v/>
      </c>
      <c r="C9" s="5"/>
      <c r="D9" s="6"/>
      <c r="E9" s="6"/>
      <c r="F9" s="6"/>
      <c r="G9" s="52"/>
      <c r="H9" s="61"/>
      <c r="I9" s="58">
        <f t="shared" si="0"/>
        <v>0</v>
      </c>
      <c r="J9" s="56"/>
      <c r="K9" s="56"/>
      <c r="L9" s="66">
        <f t="shared" si="1"/>
        <v>0</v>
      </c>
    </row>
    <row r="10" spans="2:12" ht="10" customHeight="1" x14ac:dyDescent="0.35">
      <c r="B10" s="17" t="str">
        <f ca="1">_xlfn.IFNA(INDEX(INDIRECT(CONCATENATE("Algemeen!B",(ROW(INDEX(Algemeen!$B$22:$B$46, MATCH(B9,Algemeen!$B$22:$B$46,0), 0))+1),":B53")), MATCH($B$4,INDIRECT(CONCATENATE("Algemeen!D",(ROW(INDEX(Algemeen!$B$22:$B$46, MATCH(B9,Algemeen!$B$22:$B$46,0), 0))+1),":D53")), 0)), "")</f>
        <v/>
      </c>
      <c r="C10" s="5"/>
      <c r="D10" s="6"/>
      <c r="E10" s="6"/>
      <c r="F10" s="6"/>
      <c r="G10" s="52"/>
      <c r="H10" s="61"/>
      <c r="I10" s="58">
        <f t="shared" si="0"/>
        <v>0</v>
      </c>
      <c r="J10" s="56"/>
      <c r="K10" s="56"/>
      <c r="L10" s="66">
        <f t="shared" si="1"/>
        <v>0</v>
      </c>
    </row>
    <row r="11" spans="2:12" ht="10" customHeight="1" x14ac:dyDescent="0.35">
      <c r="B11" s="17" t="str">
        <f ca="1">_xlfn.IFNA(INDEX(INDIRECT(CONCATENATE("Algemeen!B",(ROW(INDEX(Algemeen!$B$22:$B$46, MATCH(B10,Algemeen!$B$22:$B$46,0), 0))+1),":B53")), MATCH($B$4,INDIRECT(CONCATENATE("Algemeen!D",(ROW(INDEX(Algemeen!$B$22:$B$46, MATCH(B10,Algemeen!$B$22:$B$46,0), 0))+1),":D53")), 0)), "")</f>
        <v/>
      </c>
      <c r="C11" s="5"/>
      <c r="D11" s="6"/>
      <c r="E11" s="6"/>
      <c r="F11" s="6"/>
      <c r="G11" s="52"/>
      <c r="H11" s="61"/>
      <c r="I11" s="58">
        <f t="shared" si="0"/>
        <v>0</v>
      </c>
      <c r="J11" s="56"/>
      <c r="K11" s="56"/>
      <c r="L11" s="66">
        <f t="shared" si="1"/>
        <v>0</v>
      </c>
    </row>
    <row r="12" spans="2:12" ht="10" customHeight="1" x14ac:dyDescent="0.35">
      <c r="B12" s="17" t="str">
        <f ca="1">_xlfn.IFNA(INDEX(INDIRECT(CONCATENATE("Algemeen!B",(ROW(INDEX(Algemeen!$B$22:$B$46, MATCH(B11,Algemeen!$B$22:$B$46,0), 0))+1),":B53")), MATCH($B$4,INDIRECT(CONCATENATE("Algemeen!D",(ROW(INDEX(Algemeen!$B$22:$B$46, MATCH(B11,Algemeen!$B$22:$B$46,0), 0))+1),":D53")), 0)), "")</f>
        <v/>
      </c>
      <c r="C12" s="5"/>
      <c r="D12" s="6"/>
      <c r="E12" s="6"/>
      <c r="F12" s="6"/>
      <c r="G12" s="52"/>
      <c r="H12" s="61"/>
      <c r="I12" s="58">
        <f t="shared" si="0"/>
        <v>0</v>
      </c>
      <c r="J12" s="56"/>
      <c r="K12" s="56"/>
      <c r="L12" s="66">
        <f t="shared" si="1"/>
        <v>0</v>
      </c>
    </row>
    <row r="13" spans="2:12" ht="10" customHeight="1" x14ac:dyDescent="0.35">
      <c r="B13" s="17" t="str">
        <f ca="1">_xlfn.IFNA(INDEX(INDIRECT(CONCATENATE("Algemeen!B",(ROW(INDEX(Algemeen!$B$22:$B$46, MATCH(B12,Algemeen!$B$22:$B$46,0), 0))+1),":B53")), MATCH($B$4,INDIRECT(CONCATENATE("Algemeen!D",(ROW(INDEX(Algemeen!$B$22:$B$46, MATCH(B12,Algemeen!$B$22:$B$46,0), 0))+1),":D53")), 0)), "")</f>
        <v/>
      </c>
      <c r="C13" s="5"/>
      <c r="D13" s="6"/>
      <c r="E13" s="6"/>
      <c r="F13" s="6"/>
      <c r="G13" s="52"/>
      <c r="H13" s="61"/>
      <c r="I13" s="58">
        <f t="shared" si="0"/>
        <v>0</v>
      </c>
      <c r="J13" s="56"/>
      <c r="K13" s="56"/>
      <c r="L13" s="66">
        <f t="shared" si="1"/>
        <v>0</v>
      </c>
    </row>
    <row r="14" spans="2:12" ht="10" customHeight="1" x14ac:dyDescent="0.35">
      <c r="B14" s="17" t="str">
        <f ca="1">_xlfn.IFNA(INDEX(INDIRECT(CONCATENATE("Algemeen!B",(ROW(INDEX(Algemeen!$B$22:$B$46, MATCH(B13,Algemeen!$B$22:$B$46,0), 0))+1),":B53")), MATCH($B$4,INDIRECT(CONCATENATE("Algemeen!D",(ROW(INDEX(Algemeen!$B$22:$B$46, MATCH(B13,Algemeen!$B$22:$B$46,0), 0))+1),":D53")), 0)), "")</f>
        <v/>
      </c>
      <c r="C14" s="5"/>
      <c r="D14" s="6"/>
      <c r="E14" s="6"/>
      <c r="F14" s="6"/>
      <c r="G14" s="52"/>
      <c r="H14" s="61"/>
      <c r="I14" s="58">
        <f t="shared" si="0"/>
        <v>0</v>
      </c>
      <c r="J14" s="56"/>
      <c r="K14" s="56"/>
      <c r="L14" s="66">
        <f t="shared" si="1"/>
        <v>0</v>
      </c>
    </row>
    <row r="15" spans="2:12" ht="10" customHeight="1" x14ac:dyDescent="0.35">
      <c r="B15" s="17" t="str">
        <f ca="1">_xlfn.IFNA(INDEX(INDIRECT(CONCATENATE("Algemeen!B",(ROW(INDEX(Algemeen!$B$22:$B$46, MATCH(B14,Algemeen!$B$22:$B$46,0), 0))+1),":B53")), MATCH($B$4,INDIRECT(CONCATENATE("Algemeen!D",(ROW(INDEX(Algemeen!$B$22:$B$46, MATCH(B14,Algemeen!$B$22:$B$46,0), 0))+1),":D53")), 0)), "")</f>
        <v/>
      </c>
      <c r="C15" s="5"/>
      <c r="D15" s="6"/>
      <c r="E15" s="6"/>
      <c r="F15" s="6"/>
      <c r="G15" s="52"/>
      <c r="H15" s="61"/>
      <c r="I15" s="58">
        <f t="shared" si="0"/>
        <v>0</v>
      </c>
      <c r="J15" s="56"/>
      <c r="K15" s="56"/>
      <c r="L15" s="66">
        <f t="shared" si="1"/>
        <v>0</v>
      </c>
    </row>
    <row r="16" spans="2:12" ht="10" customHeight="1" x14ac:dyDescent="0.35">
      <c r="B16" s="17" t="str">
        <f ca="1">_xlfn.IFNA(INDEX(INDIRECT(CONCATENATE("Algemeen!B",(ROW(INDEX(Algemeen!$B$22:$B$46, MATCH(B15,Algemeen!$B$22:$B$46,0), 0))+1),":B53")), MATCH($B$4,INDIRECT(CONCATENATE("Algemeen!D",(ROW(INDEX(Algemeen!$B$22:$B$46, MATCH(B15,Algemeen!$B$22:$B$46,0), 0))+1),":D53")), 0)), "")</f>
        <v/>
      </c>
      <c r="C16" s="5"/>
      <c r="D16" s="6"/>
      <c r="E16" s="6"/>
      <c r="F16" s="6"/>
      <c r="G16" s="52"/>
      <c r="H16" s="61"/>
      <c r="I16" s="58">
        <f t="shared" si="0"/>
        <v>0</v>
      </c>
      <c r="J16" s="56"/>
      <c r="K16" s="56"/>
      <c r="L16" s="66">
        <f t="shared" si="1"/>
        <v>0</v>
      </c>
    </row>
    <row r="17" spans="2:12" ht="10" customHeight="1" x14ac:dyDescent="0.35">
      <c r="B17" s="17" t="str">
        <f ca="1">_xlfn.IFNA(INDEX(INDIRECT(CONCATENATE("Algemeen!B",(ROW(INDEX(Algemeen!$B$22:$B$46, MATCH(B16,Algemeen!$B$22:$B$46,0), 0))+1),":B53")), MATCH($B$4,INDIRECT(CONCATENATE("Algemeen!D",(ROW(INDEX(Algemeen!$B$22:$B$46, MATCH(B16,Algemeen!$B$22:$B$46,0), 0))+1),":D53")), 0)), "")</f>
        <v/>
      </c>
      <c r="C17" s="5"/>
      <c r="D17" s="6"/>
      <c r="E17" s="6"/>
      <c r="F17" s="6"/>
      <c r="G17" s="52"/>
      <c r="H17" s="61"/>
      <c r="I17" s="58">
        <f t="shared" si="0"/>
        <v>0</v>
      </c>
      <c r="J17" s="56"/>
      <c r="K17" s="56"/>
      <c r="L17" s="66">
        <f t="shared" si="1"/>
        <v>0</v>
      </c>
    </row>
    <row r="18" spans="2:12" ht="10" customHeight="1" x14ac:dyDescent="0.35">
      <c r="B18" s="17" t="str">
        <f ca="1">_xlfn.IFNA(INDEX(INDIRECT(CONCATENATE("Algemeen!B",(ROW(INDEX(Algemeen!$B$22:$B$46, MATCH(B17,Algemeen!$B$22:$B$46,0), 0))+1),":B53")), MATCH($B$4,INDIRECT(CONCATENATE("Algemeen!D",(ROW(INDEX(Algemeen!$B$22:$B$46, MATCH(B17,Algemeen!$B$22:$B$46,0), 0))+1),":D53")), 0)), "")</f>
        <v/>
      </c>
      <c r="C18" s="5"/>
      <c r="D18" s="6"/>
      <c r="E18" s="6"/>
      <c r="F18" s="6"/>
      <c r="G18" s="52"/>
      <c r="H18" s="61"/>
      <c r="I18" s="58">
        <f t="shared" si="0"/>
        <v>0</v>
      </c>
      <c r="J18" s="56"/>
      <c r="K18" s="56"/>
      <c r="L18" s="66">
        <f t="shared" si="1"/>
        <v>0</v>
      </c>
    </row>
    <row r="19" spans="2:12" ht="10" customHeight="1" x14ac:dyDescent="0.35">
      <c r="B19" s="17" t="str">
        <f ca="1">_xlfn.IFNA(INDEX(INDIRECT(CONCATENATE("Algemeen!B",(ROW(INDEX(Algemeen!$B$22:$B$46, MATCH(B18,Algemeen!$B$22:$B$46,0), 0))+1),":B53")), MATCH($B$4,INDIRECT(CONCATENATE("Algemeen!D",(ROW(INDEX(Algemeen!$B$22:$B$46, MATCH(B18,Algemeen!$B$22:$B$46,0), 0))+1),":D53")), 0)), "")</f>
        <v/>
      </c>
      <c r="C19" s="5"/>
      <c r="D19" s="6"/>
      <c r="E19" s="6"/>
      <c r="F19" s="6"/>
      <c r="G19" s="52"/>
      <c r="H19" s="61"/>
      <c r="I19" s="58">
        <f t="shared" si="0"/>
        <v>0</v>
      </c>
      <c r="J19" s="56"/>
      <c r="K19" s="56"/>
      <c r="L19" s="66">
        <f t="shared" si="1"/>
        <v>0</v>
      </c>
    </row>
    <row r="20" spans="2:12" ht="10" customHeight="1" x14ac:dyDescent="0.35">
      <c r="B20" s="17" t="str">
        <f ca="1">_xlfn.IFNA(INDEX(INDIRECT(CONCATENATE("Algemeen!B",(ROW(INDEX(Algemeen!$B$22:$B$46, MATCH(B19,Algemeen!$B$22:$B$46,0), 0))+1),":B53")), MATCH($B$4,INDIRECT(CONCATENATE("Algemeen!D",(ROW(INDEX(Algemeen!$B$22:$B$46, MATCH(B19,Algemeen!$B$22:$B$46,0), 0))+1),":D53")), 0)), "")</f>
        <v/>
      </c>
      <c r="C20" s="5"/>
      <c r="D20" s="6"/>
      <c r="E20" s="6"/>
      <c r="F20" s="6"/>
      <c r="G20" s="52"/>
      <c r="H20" s="61"/>
      <c r="I20" s="58">
        <f t="shared" si="0"/>
        <v>0</v>
      </c>
      <c r="J20" s="56"/>
      <c r="K20" s="56"/>
      <c r="L20" s="66">
        <f t="shared" si="1"/>
        <v>0</v>
      </c>
    </row>
    <row r="21" spans="2:12" ht="10" customHeight="1" x14ac:dyDescent="0.35">
      <c r="B21" s="17" t="str">
        <f ca="1">_xlfn.IFNA(INDEX(INDIRECT(CONCATENATE("Algemeen!B",(ROW(INDEX(Algemeen!$B$22:$B$46, MATCH(B20,Algemeen!$B$22:$B$46,0), 0))+1),":B53")), MATCH($B$4,INDIRECT(CONCATENATE("Algemeen!D",(ROW(INDEX(Algemeen!$B$22:$B$46, MATCH(B20,Algemeen!$B$22:$B$46,0), 0))+1),":D53")), 0)), "")</f>
        <v/>
      </c>
      <c r="C21" s="5"/>
      <c r="D21" s="6"/>
      <c r="E21" s="6"/>
      <c r="F21" s="6"/>
      <c r="G21" s="52"/>
      <c r="H21" s="61"/>
      <c r="I21" s="58">
        <f t="shared" si="0"/>
        <v>0</v>
      </c>
      <c r="J21" s="56"/>
      <c r="K21" s="56"/>
      <c r="L21" s="66">
        <f t="shared" si="1"/>
        <v>0</v>
      </c>
    </row>
    <row r="22" spans="2:12" ht="10" customHeight="1" x14ac:dyDescent="0.35">
      <c r="B22" s="17" t="str">
        <f ca="1">_xlfn.IFNA(INDEX(INDIRECT(CONCATENATE("Algemeen!B",(ROW(INDEX(Algemeen!$B$22:$B$46, MATCH(B21,Algemeen!$B$22:$B$46,0), 0))+1),":B53")), MATCH($B$4,INDIRECT(CONCATENATE("Algemeen!D",(ROW(INDEX(Algemeen!$B$22:$B$46, MATCH(B21,Algemeen!$B$22:$B$46,0), 0))+1),":D53")), 0)), "")</f>
        <v/>
      </c>
      <c r="C22" s="5"/>
      <c r="D22" s="6"/>
      <c r="E22" s="6"/>
      <c r="F22" s="6"/>
      <c r="G22" s="52"/>
      <c r="H22" s="61"/>
      <c r="I22" s="58">
        <f t="shared" si="0"/>
        <v>0</v>
      </c>
      <c r="J22" s="56"/>
      <c r="K22" s="56"/>
      <c r="L22" s="66">
        <f t="shared" si="1"/>
        <v>0</v>
      </c>
    </row>
    <row r="23" spans="2:12" ht="10" customHeight="1" x14ac:dyDescent="0.35">
      <c r="B23" s="17" t="str">
        <f ca="1">_xlfn.IFNA(INDEX(INDIRECT(CONCATENATE("Algemeen!B",(ROW(INDEX(Algemeen!$B$22:$B$46, MATCH(B22,Algemeen!$B$22:$B$46,0), 0))+1),":B53")), MATCH($B$4,INDIRECT(CONCATENATE("Algemeen!D",(ROW(INDEX(Algemeen!$B$22:$B$46, MATCH(B22,Algemeen!$B$22:$B$46,0), 0))+1),":D53")), 0)), "")</f>
        <v/>
      </c>
      <c r="C23" s="5"/>
      <c r="D23" s="6"/>
      <c r="E23" s="6"/>
      <c r="F23" s="6"/>
      <c r="G23" s="52"/>
      <c r="H23" s="61"/>
      <c r="I23" s="58">
        <f t="shared" si="0"/>
        <v>0</v>
      </c>
      <c r="J23" s="56"/>
      <c r="K23" s="56"/>
      <c r="L23" s="66">
        <f t="shared" si="1"/>
        <v>0</v>
      </c>
    </row>
    <row r="24" spans="2:12" ht="10" customHeight="1" x14ac:dyDescent="0.35">
      <c r="B24" s="17" t="str">
        <f ca="1">_xlfn.IFNA(INDEX(INDIRECT(CONCATENATE("Algemeen!B",(ROW(INDEX(Algemeen!$B$22:$B$46, MATCH(B23,Algemeen!$B$22:$B$46,0), 0))+1),":B53")), MATCH($B$4,INDIRECT(CONCATENATE("Algemeen!D",(ROW(INDEX(Algemeen!$B$22:$B$46, MATCH(B23,Algemeen!$B$22:$B$46,0), 0))+1),":D53")), 0)), "")</f>
        <v/>
      </c>
      <c r="C24" s="5"/>
      <c r="D24" s="6"/>
      <c r="E24" s="6"/>
      <c r="F24" s="6"/>
      <c r="G24" s="52"/>
      <c r="H24" s="61"/>
      <c r="I24" s="58">
        <f t="shared" si="0"/>
        <v>0</v>
      </c>
      <c r="J24" s="56"/>
      <c r="K24" s="56"/>
      <c r="L24" s="66">
        <f t="shared" si="1"/>
        <v>0</v>
      </c>
    </row>
    <row r="25" spans="2:12" ht="10" customHeight="1" x14ac:dyDescent="0.35">
      <c r="B25" s="17" t="str">
        <f ca="1">_xlfn.IFNA(INDEX(INDIRECT(CONCATENATE("Algemeen!B",(ROW(INDEX(Algemeen!$B$22:$B$46, MATCH(B24,Algemeen!$B$22:$B$46,0), 0))+1),":B53")), MATCH($B$4,INDIRECT(CONCATENATE("Algemeen!D",(ROW(INDEX(Algemeen!$B$22:$B$46, MATCH(B24,Algemeen!$B$22:$B$46,0), 0))+1),":D53")), 0)), "")</f>
        <v/>
      </c>
      <c r="C25" s="5"/>
      <c r="D25" s="6"/>
      <c r="E25" s="6"/>
      <c r="F25" s="6"/>
      <c r="G25" s="52"/>
      <c r="H25" s="61"/>
      <c r="I25" s="58">
        <f t="shared" si="0"/>
        <v>0</v>
      </c>
      <c r="J25" s="56"/>
      <c r="K25" s="56"/>
      <c r="L25" s="66">
        <f t="shared" si="1"/>
        <v>0</v>
      </c>
    </row>
    <row r="26" spans="2:12" ht="10" customHeight="1" x14ac:dyDescent="0.35">
      <c r="B26" s="17" t="str">
        <f ca="1">_xlfn.IFNA(INDEX(INDIRECT(CONCATENATE("Algemeen!B",(ROW(INDEX(Algemeen!$B$22:$B$46, MATCH(B25,Algemeen!$B$22:$B$46,0), 0))+1),":B53")), MATCH($B$4,INDIRECT(CONCATENATE("Algemeen!D",(ROW(INDEX(Algemeen!$B$22:$B$46, MATCH(B25,Algemeen!$B$22:$B$46,0), 0))+1),":D53")), 0)), "")</f>
        <v/>
      </c>
      <c r="C26" s="5"/>
      <c r="D26" s="6"/>
      <c r="E26" s="6"/>
      <c r="F26" s="6"/>
      <c r="G26" s="52"/>
      <c r="H26" s="61"/>
      <c r="I26" s="58">
        <f t="shared" si="0"/>
        <v>0</v>
      </c>
      <c r="J26" s="56"/>
      <c r="K26" s="56"/>
      <c r="L26" s="66">
        <f t="shared" si="1"/>
        <v>0</v>
      </c>
    </row>
    <row r="27" spans="2:12" ht="10" customHeight="1" x14ac:dyDescent="0.35">
      <c r="B27" s="17" t="str">
        <f ca="1">_xlfn.IFNA(INDEX(INDIRECT(CONCATENATE("Algemeen!B",(ROW(INDEX(Algemeen!$B$22:$B$46, MATCH(B26,Algemeen!$B$22:$B$46,0), 0))+1),":B53")), MATCH($B$4,INDIRECT(CONCATENATE("Algemeen!D",(ROW(INDEX(Algemeen!$B$22:$B$46, MATCH(B26,Algemeen!$B$22:$B$46,0), 0))+1),":D53")), 0)), "")</f>
        <v/>
      </c>
      <c r="C27" s="5"/>
      <c r="D27" s="6"/>
      <c r="E27" s="6"/>
      <c r="F27" s="6"/>
      <c r="G27" s="52"/>
      <c r="H27" s="61"/>
      <c r="I27" s="58">
        <f t="shared" si="0"/>
        <v>0</v>
      </c>
      <c r="J27" s="56"/>
      <c r="K27" s="56"/>
      <c r="L27" s="66">
        <f t="shared" si="1"/>
        <v>0</v>
      </c>
    </row>
    <row r="28" spans="2:12" ht="10" customHeight="1" x14ac:dyDescent="0.35">
      <c r="B28" s="17" t="str">
        <f ca="1">_xlfn.IFNA(INDEX(INDIRECT(CONCATENATE("Algemeen!B",(ROW(INDEX(Algemeen!$B$22:$B$46, MATCH(B27,Algemeen!$B$22:$B$46,0), 0))+1),":B53")), MATCH($B$4,INDIRECT(CONCATENATE("Algemeen!D",(ROW(INDEX(Algemeen!$B$22:$B$46, MATCH(B27,Algemeen!$B$22:$B$46,0), 0))+1),":D53")), 0)), "")</f>
        <v/>
      </c>
      <c r="C28" s="5"/>
      <c r="D28" s="6"/>
      <c r="E28" s="6"/>
      <c r="F28" s="6"/>
      <c r="G28" s="52"/>
      <c r="H28" s="61"/>
      <c r="I28" s="58">
        <f t="shared" si="0"/>
        <v>0</v>
      </c>
      <c r="J28" s="56"/>
      <c r="K28" s="56"/>
      <c r="L28" s="66">
        <f t="shared" si="1"/>
        <v>0</v>
      </c>
    </row>
    <row r="29" spans="2:12" ht="10" customHeight="1" x14ac:dyDescent="0.35">
      <c r="B29" s="17" t="str">
        <f ca="1">_xlfn.IFNA(INDEX(INDIRECT(CONCATENATE("Algemeen!B",(ROW(INDEX(Algemeen!$B$22:$B$46, MATCH(B28,Algemeen!$B$22:$B$46,0), 0))+1),":B53")), MATCH($B$4,INDIRECT(CONCATENATE("Algemeen!D",(ROW(INDEX(Algemeen!$B$22:$B$46, MATCH(B28,Algemeen!$B$22:$B$46,0), 0))+1),":D53")), 0)), "")</f>
        <v/>
      </c>
      <c r="C29" s="5"/>
      <c r="D29" s="6"/>
      <c r="E29" s="6"/>
      <c r="F29" s="6"/>
      <c r="G29" s="52"/>
      <c r="H29" s="61"/>
      <c r="I29" s="58">
        <f t="shared" si="0"/>
        <v>0</v>
      </c>
      <c r="J29" s="56"/>
      <c r="K29" s="56"/>
      <c r="L29" s="66">
        <f t="shared" si="1"/>
        <v>0</v>
      </c>
    </row>
    <row r="30" spans="2:12" ht="10" customHeight="1" thickBot="1" x14ac:dyDescent="0.4">
      <c r="B30" s="17" t="str">
        <f ca="1">_xlfn.IFNA(INDEX(INDIRECT(CONCATENATE("Algemeen!B",(ROW(INDEX(Algemeen!$B$22:$B$46, MATCH(B29,Algemeen!$B$22:$B$46,0), 0))+1),":B53")), MATCH($B$4,INDIRECT(CONCATENATE("Algemeen!D",(ROW(INDEX(Algemeen!$B$22:$B$46, MATCH(B29,Algemeen!$B$22:$B$46,0), 0))+1),":D53")), 0)), "")</f>
        <v/>
      </c>
      <c r="C30" s="7"/>
      <c r="D30" s="8"/>
      <c r="E30" s="8"/>
      <c r="F30" s="8"/>
      <c r="G30" s="54"/>
      <c r="H30" s="62"/>
      <c r="I30" s="59">
        <f t="shared" si="0"/>
        <v>0</v>
      </c>
      <c r="J30" s="57"/>
      <c r="K30" s="57"/>
      <c r="L30" s="66">
        <f t="shared" si="1"/>
        <v>0</v>
      </c>
    </row>
    <row r="31" spans="2:12" ht="15" thickBot="1" x14ac:dyDescent="0.4">
      <c r="B31" s="18" t="s">
        <v>78</v>
      </c>
      <c r="C31" s="19">
        <f t="shared" ref="C31:J31" si="2">SUM(C6:C30)</f>
        <v>0</v>
      </c>
      <c r="D31" s="19">
        <f t="shared" si="2"/>
        <v>0</v>
      </c>
      <c r="E31" s="19">
        <f t="shared" si="2"/>
        <v>0</v>
      </c>
      <c r="F31" s="19">
        <f t="shared" si="2"/>
        <v>0</v>
      </c>
      <c r="G31" s="19">
        <f t="shared" si="2"/>
        <v>0</v>
      </c>
      <c r="H31" s="51"/>
      <c r="I31" s="20">
        <f t="shared" si="2"/>
        <v>0</v>
      </c>
      <c r="J31" s="20">
        <f t="shared" si="2"/>
        <v>0</v>
      </c>
      <c r="K31" s="20">
        <f t="shared" ref="K31" si="3">SUM(K6:K30)</f>
        <v>0</v>
      </c>
      <c r="L31" s="66">
        <f>SUM(L6:L30)</f>
        <v>0</v>
      </c>
    </row>
    <row r="32" spans="2:12" ht="8.15" customHeight="1" thickBot="1" x14ac:dyDescent="0.4">
      <c r="B32" s="33"/>
      <c r="C32" s="34"/>
      <c r="D32" s="34"/>
      <c r="E32" s="34"/>
      <c r="F32" s="34"/>
      <c r="G32" s="34"/>
      <c r="H32" s="34"/>
      <c r="I32" s="34"/>
      <c r="J32" s="22"/>
      <c r="K32" s="22"/>
      <c r="L32" s="65"/>
    </row>
    <row r="33" spans="2:12" ht="30" customHeight="1" thickBot="1" x14ac:dyDescent="0.4">
      <c r="B33" s="9" t="str">
        <f>'Stamgegevens '!F4</f>
        <v>B) Integrating knowledge</v>
      </c>
      <c r="C33" s="81"/>
      <c r="D33" s="81"/>
      <c r="E33" s="81"/>
      <c r="F33" s="81"/>
      <c r="G33" s="81"/>
      <c r="H33" s="81"/>
      <c r="I33" s="81"/>
      <c r="J33" s="81"/>
      <c r="K33" s="82"/>
      <c r="L33" s="65"/>
    </row>
    <row r="34" spans="2:12" ht="30" customHeight="1" thickBot="1" x14ac:dyDescent="0.4">
      <c r="B34" s="10" t="s">
        <v>87</v>
      </c>
      <c r="C34" s="11" t="s">
        <v>41</v>
      </c>
      <c r="D34" s="12" t="s">
        <v>42</v>
      </c>
      <c r="E34" s="13" t="s">
        <v>43</v>
      </c>
      <c r="F34" s="13" t="s">
        <v>44</v>
      </c>
      <c r="G34" s="14" t="s">
        <v>45</v>
      </c>
      <c r="H34" s="55" t="s">
        <v>103</v>
      </c>
      <c r="I34" s="15" t="s">
        <v>46</v>
      </c>
      <c r="J34" s="55" t="s">
        <v>104</v>
      </c>
      <c r="K34" s="55" t="s">
        <v>124</v>
      </c>
      <c r="L34" s="65"/>
    </row>
    <row r="35" spans="2:12" ht="10" customHeight="1" x14ac:dyDescent="0.35">
      <c r="B35" s="17" t="str">
        <f>_xlfn.IFNA(INDEX(Algemeen!$B$22:$B$46, MATCH($B$33,Algemeen!$D$22:$D$46, 0)),"")</f>
        <v/>
      </c>
      <c r="C35" s="5"/>
      <c r="D35" s="6"/>
      <c r="E35" s="4"/>
      <c r="F35" s="4"/>
      <c r="G35" s="53"/>
      <c r="H35" s="60"/>
      <c r="I35" s="21">
        <f>SUM(C35:G35)</f>
        <v>0</v>
      </c>
      <c r="J35" s="56"/>
      <c r="K35" s="56"/>
      <c r="L35" s="66">
        <f>H35*I35</f>
        <v>0</v>
      </c>
    </row>
    <row r="36" spans="2:12" ht="10" customHeight="1" x14ac:dyDescent="0.35">
      <c r="B36" s="17" t="str">
        <f ca="1">_xlfn.IFNA(INDEX(INDIRECT(CONCATENATE("Algemeen!B",(ROW(INDEX(Algemeen!$B$22:$B$46, MATCH(B35,Algemeen!$B$22:$B$46,0), 0))+1),":B53")), MATCH($B$33,INDIRECT(CONCATENATE("Algemeen!D",(ROW(INDEX(Algemeen!$B$22:$B$46, MATCH(B35,Algemeen!$B$22:$B$46,0), 0))+1),":D53")), 0)), "")</f>
        <v/>
      </c>
      <c r="C36" s="5"/>
      <c r="D36" s="6"/>
      <c r="E36" s="6"/>
      <c r="F36" s="6"/>
      <c r="G36" s="52"/>
      <c r="H36" s="61"/>
      <c r="I36" s="58">
        <f t="shared" ref="I36" si="4">SUM(C36:G36)</f>
        <v>0</v>
      </c>
      <c r="J36" s="56"/>
      <c r="K36" s="56"/>
      <c r="L36" s="66">
        <f t="shared" ref="L36:L59" si="5">H36*I36</f>
        <v>0</v>
      </c>
    </row>
    <row r="37" spans="2:12" ht="10" customHeight="1" x14ac:dyDescent="0.35">
      <c r="B37" s="17" t="str">
        <f ca="1">_xlfn.IFNA(INDEX(INDIRECT(CONCATENATE("Algemeen!B",(ROW(INDEX(Algemeen!$B$22:$B$46, MATCH(B36,Algemeen!$B$22:$B$46,0), 0))+1),":B53")), MATCH($B$33,INDIRECT(CONCATENATE("Algemeen!D",(ROW(INDEX(Algemeen!$B$22:$B$46, MATCH(B36,Algemeen!$B$22:$B$46,0), 0))+1),":D53")), 0)), "")</f>
        <v/>
      </c>
      <c r="C37" s="5"/>
      <c r="D37" s="6"/>
      <c r="E37" s="6"/>
      <c r="F37" s="6"/>
      <c r="G37" s="52"/>
      <c r="H37" s="61"/>
      <c r="I37" s="58">
        <f>SUM(C37:G37)</f>
        <v>0</v>
      </c>
      <c r="J37" s="56"/>
      <c r="K37" s="56"/>
      <c r="L37" s="66">
        <f t="shared" si="5"/>
        <v>0</v>
      </c>
    </row>
    <row r="38" spans="2:12" ht="10" customHeight="1" x14ac:dyDescent="0.35">
      <c r="B38" s="17" t="str">
        <f ca="1">_xlfn.IFNA(INDEX(INDIRECT(CONCATENATE("Algemeen!B",(ROW(INDEX(Algemeen!$B$22:$B$46, MATCH(B37,Algemeen!$B$22:$B$46,0), 0))+1),":B53")), MATCH($B$33,INDIRECT(CONCATENATE("Algemeen!D",(ROW(INDEX(Algemeen!$B$22:$B$46, MATCH(B37,Algemeen!$B$22:$B$46,0), 0))+1),":D53")), 0)), "")</f>
        <v/>
      </c>
      <c r="C38" s="5"/>
      <c r="D38" s="6"/>
      <c r="E38" s="6"/>
      <c r="F38" s="6"/>
      <c r="G38" s="52"/>
      <c r="H38" s="61"/>
      <c r="I38" s="58">
        <f t="shared" ref="I38:I59" si="6">SUM(C38:G38)</f>
        <v>0</v>
      </c>
      <c r="J38" s="56"/>
      <c r="K38" s="56"/>
      <c r="L38" s="66">
        <f t="shared" si="5"/>
        <v>0</v>
      </c>
    </row>
    <row r="39" spans="2:12" ht="10" customHeight="1" x14ac:dyDescent="0.35">
      <c r="B39" s="17" t="str">
        <f ca="1">_xlfn.IFNA(INDEX(INDIRECT(CONCATENATE("Algemeen!B",(ROW(INDEX(Algemeen!$B$22:$B$46, MATCH(B38,Algemeen!$B$22:$B$46,0), 0))+1),":B53")), MATCH($B$33,INDIRECT(CONCATENATE("Algemeen!D",(ROW(INDEX(Algemeen!$B$22:$B$46, MATCH(B38,Algemeen!$B$22:$B$46,0), 0))+1),":D53")), 0)), "")</f>
        <v/>
      </c>
      <c r="C39" s="5"/>
      <c r="D39" s="6"/>
      <c r="E39" s="6"/>
      <c r="F39" s="6"/>
      <c r="G39" s="52"/>
      <c r="H39" s="61"/>
      <c r="I39" s="58">
        <f t="shared" si="6"/>
        <v>0</v>
      </c>
      <c r="J39" s="56"/>
      <c r="K39" s="56"/>
      <c r="L39" s="66">
        <f t="shared" si="5"/>
        <v>0</v>
      </c>
    </row>
    <row r="40" spans="2:12" ht="10" customHeight="1" x14ac:dyDescent="0.35">
      <c r="B40" s="17" t="str">
        <f ca="1">_xlfn.IFNA(INDEX(INDIRECT(CONCATENATE("Algemeen!B",(ROW(INDEX(Algemeen!$B$22:$B$46, MATCH(B39,Algemeen!$B$22:$B$46,0), 0))+1),":B53")), MATCH($B$33,INDIRECT(CONCATENATE("Algemeen!D",(ROW(INDEX(Algemeen!$B$22:$B$46, MATCH(B39,Algemeen!$B$22:$B$46,0), 0))+1),":D53")), 0)), "")</f>
        <v/>
      </c>
      <c r="C40" s="5"/>
      <c r="D40" s="6"/>
      <c r="E40" s="6"/>
      <c r="F40" s="6"/>
      <c r="G40" s="52"/>
      <c r="H40" s="61"/>
      <c r="I40" s="58">
        <f t="shared" si="6"/>
        <v>0</v>
      </c>
      <c r="J40" s="56"/>
      <c r="K40" s="56"/>
      <c r="L40" s="66">
        <f t="shared" si="5"/>
        <v>0</v>
      </c>
    </row>
    <row r="41" spans="2:12" ht="10" customHeight="1" x14ac:dyDescent="0.35">
      <c r="B41" s="17" t="str">
        <f ca="1">_xlfn.IFNA(INDEX(INDIRECT(CONCATENATE("Algemeen!B",(ROW(INDEX(Algemeen!$B$22:$B$46, MATCH(B40,Algemeen!$B$22:$B$46,0), 0))+1),":B53")), MATCH($B$33,INDIRECT(CONCATENATE("Algemeen!D",(ROW(INDEX(Algemeen!$B$22:$B$46, MATCH(B40,Algemeen!$B$22:$B$46,0), 0))+1),":D53")), 0)), "")</f>
        <v/>
      </c>
      <c r="C41" s="5"/>
      <c r="D41" s="6"/>
      <c r="E41" s="6"/>
      <c r="F41" s="6"/>
      <c r="G41" s="52"/>
      <c r="H41" s="61"/>
      <c r="I41" s="58">
        <f t="shared" si="6"/>
        <v>0</v>
      </c>
      <c r="J41" s="56"/>
      <c r="K41" s="56"/>
      <c r="L41" s="66">
        <f t="shared" si="5"/>
        <v>0</v>
      </c>
    </row>
    <row r="42" spans="2:12" ht="10" customHeight="1" x14ac:dyDescent="0.35">
      <c r="B42" s="17" t="str">
        <f ca="1">_xlfn.IFNA(INDEX(INDIRECT(CONCATENATE("Algemeen!B",(ROW(INDEX(Algemeen!$B$22:$B$46, MATCH(B41,Algemeen!$B$22:$B$46,0), 0))+1),":B53")), MATCH($B$33,INDIRECT(CONCATENATE("Algemeen!D",(ROW(INDEX(Algemeen!$B$22:$B$46, MATCH(B41,Algemeen!$B$22:$B$46,0), 0))+1),":D53")), 0)), "")</f>
        <v/>
      </c>
      <c r="C42" s="5"/>
      <c r="D42" s="6"/>
      <c r="E42" s="6"/>
      <c r="F42" s="6"/>
      <c r="G42" s="52"/>
      <c r="H42" s="61"/>
      <c r="I42" s="58">
        <f t="shared" si="6"/>
        <v>0</v>
      </c>
      <c r="J42" s="56"/>
      <c r="K42" s="56"/>
      <c r="L42" s="66">
        <f t="shared" si="5"/>
        <v>0</v>
      </c>
    </row>
    <row r="43" spans="2:12" ht="10" customHeight="1" x14ac:dyDescent="0.35">
      <c r="B43" s="17" t="str">
        <f ca="1">_xlfn.IFNA(INDEX(INDIRECT(CONCATENATE("Algemeen!B",(ROW(INDEX(Algemeen!$B$22:$B$46, MATCH(B42,Algemeen!$B$22:$B$46,0), 0))+1),":B53")), MATCH($B$33,INDIRECT(CONCATENATE("Algemeen!D",(ROW(INDEX(Algemeen!$B$22:$B$46, MATCH(B42,Algemeen!$B$22:$B$46,0), 0))+1),":D53")), 0)), "")</f>
        <v/>
      </c>
      <c r="C43" s="5"/>
      <c r="D43" s="6"/>
      <c r="E43" s="6"/>
      <c r="F43" s="6"/>
      <c r="G43" s="52"/>
      <c r="H43" s="61"/>
      <c r="I43" s="58">
        <f t="shared" si="6"/>
        <v>0</v>
      </c>
      <c r="J43" s="56"/>
      <c r="K43" s="56"/>
      <c r="L43" s="66">
        <f t="shared" si="5"/>
        <v>0</v>
      </c>
    </row>
    <row r="44" spans="2:12" ht="10" customHeight="1" x14ac:dyDescent="0.35">
      <c r="B44" s="17" t="str">
        <f ca="1">_xlfn.IFNA(INDEX(INDIRECT(CONCATENATE("Algemeen!B",(ROW(INDEX(Algemeen!$B$22:$B$46, MATCH(B43,Algemeen!$B$22:$B$46,0), 0))+1),":B53")), MATCH($B$33,INDIRECT(CONCATENATE("Algemeen!D",(ROW(INDEX(Algemeen!$B$22:$B$46, MATCH(B43,Algemeen!$B$22:$B$46,0), 0))+1),":D53")), 0)), "")</f>
        <v/>
      </c>
      <c r="C44" s="5"/>
      <c r="D44" s="6"/>
      <c r="E44" s="6"/>
      <c r="F44" s="6"/>
      <c r="G44" s="52"/>
      <c r="H44" s="61"/>
      <c r="I44" s="58">
        <f t="shared" si="6"/>
        <v>0</v>
      </c>
      <c r="J44" s="56"/>
      <c r="K44" s="56"/>
      <c r="L44" s="66">
        <f t="shared" si="5"/>
        <v>0</v>
      </c>
    </row>
    <row r="45" spans="2:12" ht="10" customHeight="1" x14ac:dyDescent="0.35">
      <c r="B45" s="17" t="str">
        <f ca="1">_xlfn.IFNA(INDEX(INDIRECT(CONCATENATE("Algemeen!B",(ROW(INDEX(Algemeen!$B$22:$B$46, MATCH(B44,Algemeen!$B$22:$B$46,0), 0))+1),":B53")), MATCH($B$33,INDIRECT(CONCATENATE("Algemeen!D",(ROW(INDEX(Algemeen!$B$22:$B$46, MATCH(B44,Algemeen!$B$22:$B$46,0), 0))+1),":D53")), 0)), "")</f>
        <v/>
      </c>
      <c r="C45" s="5"/>
      <c r="D45" s="6"/>
      <c r="E45" s="6"/>
      <c r="F45" s="6"/>
      <c r="G45" s="52"/>
      <c r="H45" s="61"/>
      <c r="I45" s="58">
        <f t="shared" si="6"/>
        <v>0</v>
      </c>
      <c r="J45" s="56"/>
      <c r="K45" s="56"/>
      <c r="L45" s="66">
        <f t="shared" si="5"/>
        <v>0</v>
      </c>
    </row>
    <row r="46" spans="2:12" ht="10" customHeight="1" x14ac:dyDescent="0.35">
      <c r="B46" s="17" t="str">
        <f ca="1">_xlfn.IFNA(INDEX(INDIRECT(CONCATENATE("Algemeen!B",(ROW(INDEX(Algemeen!$B$22:$B$46, MATCH(B45,Algemeen!$B$22:$B$46,0), 0))+1),":B53")), MATCH($B$33,INDIRECT(CONCATENATE("Algemeen!D",(ROW(INDEX(Algemeen!$B$22:$B$46, MATCH(B45,Algemeen!$B$22:$B$46,0), 0))+1),":D53")), 0)), "")</f>
        <v/>
      </c>
      <c r="C46" s="5"/>
      <c r="D46" s="6"/>
      <c r="E46" s="6"/>
      <c r="F46" s="6"/>
      <c r="G46" s="52"/>
      <c r="H46" s="61"/>
      <c r="I46" s="58">
        <f t="shared" si="6"/>
        <v>0</v>
      </c>
      <c r="J46" s="56"/>
      <c r="K46" s="56"/>
      <c r="L46" s="66">
        <f t="shared" si="5"/>
        <v>0</v>
      </c>
    </row>
    <row r="47" spans="2:12" ht="10" customHeight="1" x14ac:dyDescent="0.35">
      <c r="B47" s="17" t="str">
        <f ca="1">_xlfn.IFNA(INDEX(INDIRECT(CONCATENATE("Algemeen!B",(ROW(INDEX(Algemeen!$B$22:$B$46, MATCH(B46,Algemeen!$B$22:$B$46,0), 0))+1),":B53")), MATCH($B$33,INDIRECT(CONCATENATE("Algemeen!D",(ROW(INDEX(Algemeen!$B$22:$B$46, MATCH(B46,Algemeen!$B$22:$B$46,0), 0))+1),":D53")), 0)), "")</f>
        <v/>
      </c>
      <c r="C47" s="5"/>
      <c r="D47" s="6"/>
      <c r="E47" s="6"/>
      <c r="F47" s="6"/>
      <c r="G47" s="52"/>
      <c r="H47" s="61"/>
      <c r="I47" s="58">
        <f t="shared" si="6"/>
        <v>0</v>
      </c>
      <c r="J47" s="56"/>
      <c r="K47" s="56"/>
      <c r="L47" s="66">
        <f t="shared" si="5"/>
        <v>0</v>
      </c>
    </row>
    <row r="48" spans="2:12" ht="10" customHeight="1" x14ac:dyDescent="0.35">
      <c r="B48" s="17" t="str">
        <f ca="1">_xlfn.IFNA(INDEX(INDIRECT(CONCATENATE("Algemeen!B",(ROW(INDEX(Algemeen!$B$22:$B$46, MATCH(B47,Algemeen!$B$22:$B$46,0), 0))+1),":B53")), MATCH($B$33,INDIRECT(CONCATENATE("Algemeen!D",(ROW(INDEX(Algemeen!$B$22:$B$46, MATCH(B47,Algemeen!$B$22:$B$46,0), 0))+1),":D53")), 0)), "")</f>
        <v/>
      </c>
      <c r="C48" s="5"/>
      <c r="D48" s="6"/>
      <c r="E48" s="6"/>
      <c r="F48" s="6"/>
      <c r="G48" s="52"/>
      <c r="H48" s="61"/>
      <c r="I48" s="58">
        <f t="shared" si="6"/>
        <v>0</v>
      </c>
      <c r="J48" s="56"/>
      <c r="K48" s="56"/>
      <c r="L48" s="66">
        <f t="shared" si="5"/>
        <v>0</v>
      </c>
    </row>
    <row r="49" spans="2:12" ht="10" customHeight="1" x14ac:dyDescent="0.35">
      <c r="B49" s="17" t="str">
        <f ca="1">_xlfn.IFNA(INDEX(INDIRECT(CONCATENATE("Algemeen!B",(ROW(INDEX(Algemeen!$B$22:$B$46, MATCH(B48,Algemeen!$B$22:$B$46,0), 0))+1),":B53")), MATCH($B$33,INDIRECT(CONCATENATE("Algemeen!D",(ROW(INDEX(Algemeen!$B$22:$B$46, MATCH(B48,Algemeen!$B$22:$B$46,0), 0))+1),":D53")), 0)), "")</f>
        <v/>
      </c>
      <c r="C49" s="5"/>
      <c r="D49" s="6"/>
      <c r="E49" s="6"/>
      <c r="F49" s="6"/>
      <c r="G49" s="52"/>
      <c r="H49" s="61"/>
      <c r="I49" s="58">
        <f t="shared" si="6"/>
        <v>0</v>
      </c>
      <c r="J49" s="56"/>
      <c r="K49" s="56"/>
      <c r="L49" s="66">
        <f t="shared" si="5"/>
        <v>0</v>
      </c>
    </row>
    <row r="50" spans="2:12" ht="10" customHeight="1" x14ac:dyDescent="0.35">
      <c r="B50" s="17" t="str">
        <f ca="1">_xlfn.IFNA(INDEX(INDIRECT(CONCATENATE("Algemeen!B",(ROW(INDEX(Algemeen!$B$22:$B$46, MATCH(B49,Algemeen!$B$22:$B$46,0), 0))+1),":B53")), MATCH($B$33,INDIRECT(CONCATENATE("Algemeen!D",(ROW(INDEX(Algemeen!$B$22:$B$46, MATCH(B49,Algemeen!$B$22:$B$46,0), 0))+1),":D53")), 0)), "")</f>
        <v/>
      </c>
      <c r="C50" s="5"/>
      <c r="D50" s="6"/>
      <c r="E50" s="6"/>
      <c r="F50" s="6"/>
      <c r="G50" s="52"/>
      <c r="H50" s="61"/>
      <c r="I50" s="58">
        <f t="shared" si="6"/>
        <v>0</v>
      </c>
      <c r="J50" s="56"/>
      <c r="K50" s="56"/>
      <c r="L50" s="66">
        <f t="shared" si="5"/>
        <v>0</v>
      </c>
    </row>
    <row r="51" spans="2:12" ht="10" customHeight="1" x14ac:dyDescent="0.35">
      <c r="B51" s="17" t="str">
        <f ca="1">_xlfn.IFNA(INDEX(INDIRECT(CONCATENATE("Algemeen!B",(ROW(INDEX(Algemeen!$B$22:$B$46, MATCH(B50,Algemeen!$B$22:$B$46,0), 0))+1),":B53")), MATCH($B$33,INDIRECT(CONCATENATE("Algemeen!D",(ROW(INDEX(Algemeen!$B$22:$B$46, MATCH(B50,Algemeen!$B$22:$B$46,0), 0))+1),":D53")), 0)), "")</f>
        <v/>
      </c>
      <c r="C51" s="5"/>
      <c r="D51" s="6"/>
      <c r="E51" s="6"/>
      <c r="F51" s="6"/>
      <c r="G51" s="52"/>
      <c r="H51" s="61"/>
      <c r="I51" s="58">
        <f t="shared" si="6"/>
        <v>0</v>
      </c>
      <c r="J51" s="56"/>
      <c r="K51" s="56"/>
      <c r="L51" s="66">
        <f t="shared" si="5"/>
        <v>0</v>
      </c>
    </row>
    <row r="52" spans="2:12" ht="10" customHeight="1" x14ac:dyDescent="0.35">
      <c r="B52" s="17" t="str">
        <f ca="1">_xlfn.IFNA(INDEX(INDIRECT(CONCATENATE("Algemeen!B",(ROW(INDEX(Algemeen!$B$22:$B$46, MATCH(B51,Algemeen!$B$22:$B$46,0), 0))+1),":B53")), MATCH($B$33,INDIRECT(CONCATENATE("Algemeen!D",(ROW(INDEX(Algemeen!$B$22:$B$46, MATCH(B51,Algemeen!$B$22:$B$46,0), 0))+1),":D53")), 0)), "")</f>
        <v/>
      </c>
      <c r="C52" s="5"/>
      <c r="D52" s="6"/>
      <c r="E52" s="6"/>
      <c r="F52" s="6"/>
      <c r="G52" s="52"/>
      <c r="H52" s="61"/>
      <c r="I52" s="58">
        <f t="shared" si="6"/>
        <v>0</v>
      </c>
      <c r="J52" s="56"/>
      <c r="K52" s="56"/>
      <c r="L52" s="66">
        <f t="shared" si="5"/>
        <v>0</v>
      </c>
    </row>
    <row r="53" spans="2:12" ht="10" customHeight="1" x14ac:dyDescent="0.35">
      <c r="B53" s="17" t="str">
        <f ca="1">_xlfn.IFNA(INDEX(INDIRECT(CONCATENATE("Algemeen!B",(ROW(INDEX(Algemeen!$B$22:$B$46, MATCH(B52,Algemeen!$B$22:$B$46,0), 0))+1),":B53")), MATCH($B$33,INDIRECT(CONCATENATE("Algemeen!D",(ROW(INDEX(Algemeen!$B$22:$B$46, MATCH(B52,Algemeen!$B$22:$B$46,0), 0))+1),":D53")), 0)), "")</f>
        <v/>
      </c>
      <c r="C53" s="5"/>
      <c r="D53" s="6"/>
      <c r="E53" s="6"/>
      <c r="F53" s="6"/>
      <c r="G53" s="52"/>
      <c r="H53" s="61"/>
      <c r="I53" s="58">
        <f t="shared" si="6"/>
        <v>0</v>
      </c>
      <c r="J53" s="56"/>
      <c r="K53" s="56"/>
      <c r="L53" s="66">
        <f t="shared" si="5"/>
        <v>0</v>
      </c>
    </row>
    <row r="54" spans="2:12" ht="10" customHeight="1" x14ac:dyDescent="0.35">
      <c r="B54" s="17" t="str">
        <f ca="1">_xlfn.IFNA(INDEX(INDIRECT(CONCATENATE("Algemeen!B",(ROW(INDEX(Algemeen!$B$22:$B$46, MATCH(B53,Algemeen!$B$22:$B$46,0), 0))+1),":B53")), MATCH($B$33,INDIRECT(CONCATENATE("Algemeen!D",(ROW(INDEX(Algemeen!$B$22:$B$46, MATCH(B53,Algemeen!$B$22:$B$46,0), 0))+1),":D53")), 0)), "")</f>
        <v/>
      </c>
      <c r="C54" s="5"/>
      <c r="D54" s="6"/>
      <c r="E54" s="6"/>
      <c r="F54" s="6"/>
      <c r="G54" s="52"/>
      <c r="H54" s="61"/>
      <c r="I54" s="58">
        <f t="shared" si="6"/>
        <v>0</v>
      </c>
      <c r="J54" s="56"/>
      <c r="K54" s="56"/>
      <c r="L54" s="66">
        <f t="shared" si="5"/>
        <v>0</v>
      </c>
    </row>
    <row r="55" spans="2:12" ht="10" customHeight="1" x14ac:dyDescent="0.35">
      <c r="B55" s="17" t="str">
        <f ca="1">_xlfn.IFNA(INDEX(INDIRECT(CONCATENATE("Algemeen!B",(ROW(INDEX(Algemeen!$B$22:$B$46, MATCH(B54,Algemeen!$B$22:$B$46,0), 0))+1),":B53")), MATCH($B$33,INDIRECT(CONCATENATE("Algemeen!D",(ROW(INDEX(Algemeen!$B$22:$B$46, MATCH(B54,Algemeen!$B$22:$B$46,0), 0))+1),":D53")), 0)), "")</f>
        <v/>
      </c>
      <c r="C55" s="5"/>
      <c r="D55" s="6"/>
      <c r="E55" s="6"/>
      <c r="F55" s="6"/>
      <c r="G55" s="52"/>
      <c r="H55" s="61"/>
      <c r="I55" s="58">
        <f t="shared" si="6"/>
        <v>0</v>
      </c>
      <c r="J55" s="56"/>
      <c r="K55" s="56"/>
      <c r="L55" s="66">
        <f t="shared" si="5"/>
        <v>0</v>
      </c>
    </row>
    <row r="56" spans="2:12" ht="10" customHeight="1" x14ac:dyDescent="0.35">
      <c r="B56" s="17" t="str">
        <f ca="1">_xlfn.IFNA(INDEX(INDIRECT(CONCATENATE("Algemeen!B",(ROW(INDEX(Algemeen!$B$22:$B$46, MATCH(B55,Algemeen!$B$22:$B$46,0), 0))+1),":B53")), MATCH($B$33,INDIRECT(CONCATENATE("Algemeen!D",(ROW(INDEX(Algemeen!$B$22:$B$46, MATCH(B55,Algemeen!$B$22:$B$46,0), 0))+1),":D53")), 0)), "")</f>
        <v/>
      </c>
      <c r="C56" s="5"/>
      <c r="D56" s="6"/>
      <c r="E56" s="6"/>
      <c r="F56" s="6"/>
      <c r="G56" s="52"/>
      <c r="H56" s="61"/>
      <c r="I56" s="58">
        <f t="shared" si="6"/>
        <v>0</v>
      </c>
      <c r="J56" s="56"/>
      <c r="K56" s="56"/>
      <c r="L56" s="66">
        <f t="shared" si="5"/>
        <v>0</v>
      </c>
    </row>
    <row r="57" spans="2:12" ht="10" customHeight="1" x14ac:dyDescent="0.35">
      <c r="B57" s="17" t="str">
        <f ca="1">_xlfn.IFNA(INDEX(INDIRECT(CONCATENATE("Algemeen!B",(ROW(INDEX(Algemeen!$B$22:$B$46, MATCH(B56,Algemeen!$B$22:$B$46,0), 0))+1),":B53")), MATCH($B$33,INDIRECT(CONCATENATE("Algemeen!D",(ROW(INDEX(Algemeen!$B$22:$B$46, MATCH(B56,Algemeen!$B$22:$B$46,0), 0))+1),":D53")), 0)), "")</f>
        <v/>
      </c>
      <c r="C57" s="5"/>
      <c r="D57" s="6"/>
      <c r="E57" s="6"/>
      <c r="F57" s="6"/>
      <c r="G57" s="52"/>
      <c r="H57" s="61"/>
      <c r="I57" s="58">
        <f t="shared" si="6"/>
        <v>0</v>
      </c>
      <c r="J57" s="56"/>
      <c r="K57" s="56"/>
      <c r="L57" s="66">
        <f t="shared" si="5"/>
        <v>0</v>
      </c>
    </row>
    <row r="58" spans="2:12" ht="10" customHeight="1" x14ac:dyDescent="0.35">
      <c r="B58" s="17" t="str">
        <f ca="1">_xlfn.IFNA(INDEX(INDIRECT(CONCATENATE("Algemeen!B",(ROW(INDEX(Algemeen!$B$22:$B$46, MATCH(B57,Algemeen!$B$22:$B$46,0), 0))+1),":B53")), MATCH($B$33,INDIRECT(CONCATENATE("Algemeen!D",(ROW(INDEX(Algemeen!$B$22:$B$46, MATCH(B57,Algemeen!$B$22:$B$46,0), 0))+1),":D53")), 0)), "")</f>
        <v/>
      </c>
      <c r="C58" s="5"/>
      <c r="D58" s="6"/>
      <c r="E58" s="6"/>
      <c r="F58" s="6"/>
      <c r="G58" s="52"/>
      <c r="H58" s="61"/>
      <c r="I58" s="58">
        <f t="shared" si="6"/>
        <v>0</v>
      </c>
      <c r="J58" s="56"/>
      <c r="K58" s="56"/>
      <c r="L58" s="66">
        <f t="shared" si="5"/>
        <v>0</v>
      </c>
    </row>
    <row r="59" spans="2:12" ht="10" customHeight="1" thickBot="1" x14ac:dyDescent="0.4">
      <c r="B59" s="17" t="str">
        <f ca="1">_xlfn.IFNA(INDEX(INDIRECT(CONCATENATE("Algemeen!B",(ROW(INDEX(Algemeen!$B$22:$B$46, MATCH(B58,Algemeen!$B$22:$B$46,0), 0))+1),":B53")), MATCH($B$33,INDIRECT(CONCATENATE("Algemeen!D",(ROW(INDEX(Algemeen!$B$22:$B$46, MATCH(B58,Algemeen!$B$22:$B$46,0), 0))+1),":D53")), 0)), "")</f>
        <v/>
      </c>
      <c r="C59" s="7"/>
      <c r="D59" s="8"/>
      <c r="E59" s="8"/>
      <c r="F59" s="8"/>
      <c r="G59" s="54"/>
      <c r="H59" s="62"/>
      <c r="I59" s="59">
        <f t="shared" si="6"/>
        <v>0</v>
      </c>
      <c r="J59" s="57"/>
      <c r="K59" s="57"/>
      <c r="L59" s="66">
        <f t="shared" si="5"/>
        <v>0</v>
      </c>
    </row>
    <row r="60" spans="2:12" ht="15" thickBot="1" x14ac:dyDescent="0.4">
      <c r="B60" s="18" t="s">
        <v>86</v>
      </c>
      <c r="C60" s="19">
        <f t="shared" ref="C60:G60" si="7">SUM(C35:C59)</f>
        <v>0</v>
      </c>
      <c r="D60" s="19">
        <f t="shared" si="7"/>
        <v>0</v>
      </c>
      <c r="E60" s="19">
        <f t="shared" si="7"/>
        <v>0</v>
      </c>
      <c r="F60" s="19">
        <f t="shared" si="7"/>
        <v>0</v>
      </c>
      <c r="G60" s="19">
        <f t="shared" si="7"/>
        <v>0</v>
      </c>
      <c r="H60" s="51"/>
      <c r="I60" s="20">
        <f t="shared" ref="I60:J60" si="8">SUM(I35:I59)</f>
        <v>0</v>
      </c>
      <c r="J60" s="20">
        <f t="shared" si="8"/>
        <v>0</v>
      </c>
      <c r="K60" s="20">
        <f t="shared" ref="K60" si="9">SUM(K35:K59)</f>
        <v>0</v>
      </c>
      <c r="L60" s="66">
        <f>SUM(L35:L59)</f>
        <v>0</v>
      </c>
    </row>
    <row r="61" spans="2:12" ht="8.15" customHeight="1" thickBot="1" x14ac:dyDescent="0.4">
      <c r="B61" s="31"/>
      <c r="C61" s="32"/>
      <c r="D61" s="32"/>
      <c r="E61" s="32"/>
      <c r="F61" s="32"/>
      <c r="G61" s="32"/>
      <c r="H61" s="32"/>
      <c r="I61" s="32"/>
      <c r="J61" s="22"/>
      <c r="K61" s="22"/>
      <c r="L61" s="65"/>
    </row>
    <row r="62" spans="2:12" ht="30" customHeight="1" thickBot="1" x14ac:dyDescent="0.4">
      <c r="B62" s="9" t="str">
        <f>'Stamgegevens '!F5</f>
        <v>C) Studies</v>
      </c>
      <c r="C62" s="81"/>
      <c r="D62" s="81"/>
      <c r="E62" s="81"/>
      <c r="F62" s="81"/>
      <c r="G62" s="81"/>
      <c r="H62" s="81"/>
      <c r="I62" s="81"/>
      <c r="J62" s="81"/>
      <c r="K62" s="82"/>
      <c r="L62" s="65"/>
    </row>
    <row r="63" spans="2:12" ht="30" customHeight="1" thickBot="1" x14ac:dyDescent="0.4">
      <c r="B63" s="10" t="s">
        <v>87</v>
      </c>
      <c r="C63" s="11" t="s">
        <v>41</v>
      </c>
      <c r="D63" s="12" t="s">
        <v>42</v>
      </c>
      <c r="E63" s="13" t="s">
        <v>43</v>
      </c>
      <c r="F63" s="13" t="s">
        <v>44</v>
      </c>
      <c r="G63" s="14" t="s">
        <v>45</v>
      </c>
      <c r="H63" s="55" t="s">
        <v>103</v>
      </c>
      <c r="I63" s="15" t="s">
        <v>46</v>
      </c>
      <c r="J63" s="55" t="s">
        <v>104</v>
      </c>
      <c r="K63" s="55" t="s">
        <v>124</v>
      </c>
      <c r="L63" s="65"/>
    </row>
    <row r="64" spans="2:12" ht="10" customHeight="1" x14ac:dyDescent="0.35">
      <c r="B64" s="17" t="str">
        <f>_xlfn.IFNA(INDEX(Algemeen!$B$22:$B$46, MATCH($B$62,Algemeen!$D$22:$D$46, 0)),"")</f>
        <v/>
      </c>
      <c r="C64" s="5"/>
      <c r="D64" s="6"/>
      <c r="E64" s="4"/>
      <c r="F64" s="4"/>
      <c r="G64" s="53"/>
      <c r="H64" s="60"/>
      <c r="I64" s="21">
        <f>SUM(C64:G64)</f>
        <v>0</v>
      </c>
      <c r="J64" s="56"/>
      <c r="K64" s="56"/>
      <c r="L64" s="66">
        <f>H64*I64</f>
        <v>0</v>
      </c>
    </row>
    <row r="65" spans="2:12" ht="10" customHeight="1" x14ac:dyDescent="0.35">
      <c r="B65" s="17" t="str">
        <f ca="1">_xlfn.IFNA(INDEX(INDIRECT(CONCATENATE("Algemeen!B",(ROW(INDEX(Algemeen!$B$22:$B$46, MATCH(B64,Algemeen!$B$22:$B$46,0), 0))+1),":B53")), MATCH($B$62,INDIRECT(CONCATENATE("Algemeen!D",(ROW(INDEX(Algemeen!$B$22:$B$46, MATCH(B64,Algemeen!$B$22:$B$46,0), 0))+1),":D53")), 0)), "")</f>
        <v/>
      </c>
      <c r="C65" s="5"/>
      <c r="D65" s="6"/>
      <c r="E65" s="6"/>
      <c r="F65" s="6"/>
      <c r="G65" s="52"/>
      <c r="H65" s="61"/>
      <c r="I65" s="58">
        <f t="shared" ref="I65" si="10">SUM(C65:G65)</f>
        <v>0</v>
      </c>
      <c r="J65" s="56"/>
      <c r="K65" s="56"/>
      <c r="L65" s="66">
        <f t="shared" ref="L65:L88" si="11">H65*I65</f>
        <v>0</v>
      </c>
    </row>
    <row r="66" spans="2:12" ht="10" customHeight="1" x14ac:dyDescent="0.35">
      <c r="B66" s="17" t="str">
        <f ca="1">_xlfn.IFNA(INDEX(INDIRECT(CONCATENATE("Algemeen!B",(ROW(INDEX(Algemeen!$B$22:$B$46, MATCH(B65,Algemeen!$B$22:$B$46,0), 0))+1),":B53")), MATCH($B$62,INDIRECT(CONCATENATE("Algemeen!D",(ROW(INDEX(Algemeen!$B$22:$B$46, MATCH(B65,Algemeen!$B$22:$B$46,0), 0))+1),":D53")), 0)), "")</f>
        <v/>
      </c>
      <c r="C66" s="5"/>
      <c r="D66" s="6"/>
      <c r="E66" s="6"/>
      <c r="F66" s="6"/>
      <c r="G66" s="52"/>
      <c r="H66" s="61"/>
      <c r="I66" s="58">
        <f>SUM(C66:G66)</f>
        <v>0</v>
      </c>
      <c r="J66" s="56"/>
      <c r="K66" s="56"/>
      <c r="L66" s="66">
        <f t="shared" si="11"/>
        <v>0</v>
      </c>
    </row>
    <row r="67" spans="2:12" ht="10" customHeight="1" x14ac:dyDescent="0.35">
      <c r="B67" s="17" t="str">
        <f ca="1">_xlfn.IFNA(INDEX(INDIRECT(CONCATENATE("Algemeen!B",(ROW(INDEX(Algemeen!$B$22:$B$46, MATCH(B66,Algemeen!$B$22:$B$46,0), 0))+1),":B53")), MATCH($B$62,INDIRECT(CONCATENATE("Algemeen!D",(ROW(INDEX(Algemeen!$B$22:$B$46, MATCH(B66,Algemeen!$B$22:$B$46,0), 0))+1),":D53")), 0)), "")</f>
        <v/>
      </c>
      <c r="C67" s="5"/>
      <c r="D67" s="6"/>
      <c r="E67" s="6"/>
      <c r="F67" s="6"/>
      <c r="G67" s="52"/>
      <c r="H67" s="61"/>
      <c r="I67" s="58">
        <f t="shared" ref="I67:I88" si="12">SUM(C67:G67)</f>
        <v>0</v>
      </c>
      <c r="J67" s="56"/>
      <c r="K67" s="56"/>
      <c r="L67" s="66">
        <f t="shared" si="11"/>
        <v>0</v>
      </c>
    </row>
    <row r="68" spans="2:12" ht="10" customHeight="1" x14ac:dyDescent="0.35">
      <c r="B68" s="17" t="str">
        <f ca="1">_xlfn.IFNA(INDEX(INDIRECT(CONCATENATE("Algemeen!B",(ROW(INDEX(Algemeen!$B$22:$B$46, MATCH(B67,Algemeen!$B$22:$B$46,0), 0))+1),":B53")), MATCH($B$62,INDIRECT(CONCATENATE("Algemeen!D",(ROW(INDEX(Algemeen!$B$22:$B$46, MATCH(B67,Algemeen!$B$22:$B$46,0), 0))+1),":D53")), 0)), "")</f>
        <v/>
      </c>
      <c r="C68" s="5"/>
      <c r="D68" s="6"/>
      <c r="E68" s="6"/>
      <c r="F68" s="6"/>
      <c r="G68" s="52"/>
      <c r="H68" s="61"/>
      <c r="I68" s="58">
        <f t="shared" si="12"/>
        <v>0</v>
      </c>
      <c r="J68" s="56"/>
      <c r="K68" s="56"/>
      <c r="L68" s="66">
        <f t="shared" si="11"/>
        <v>0</v>
      </c>
    </row>
    <row r="69" spans="2:12" ht="10" customHeight="1" x14ac:dyDescent="0.35">
      <c r="B69" s="17" t="str">
        <f ca="1">_xlfn.IFNA(INDEX(INDIRECT(CONCATENATE("Algemeen!B",(ROW(INDEX(Algemeen!$B$22:$B$46, MATCH(B68,Algemeen!$B$22:$B$46,0), 0))+1),":B53")), MATCH($B$62,INDIRECT(CONCATENATE("Algemeen!D",(ROW(INDEX(Algemeen!$B$22:$B$46, MATCH(B68,Algemeen!$B$22:$B$46,0), 0))+1),":D53")), 0)), "")</f>
        <v/>
      </c>
      <c r="C69" s="5"/>
      <c r="D69" s="6"/>
      <c r="E69" s="6"/>
      <c r="F69" s="6"/>
      <c r="G69" s="52"/>
      <c r="H69" s="61"/>
      <c r="I69" s="58">
        <f t="shared" si="12"/>
        <v>0</v>
      </c>
      <c r="J69" s="56"/>
      <c r="K69" s="56"/>
      <c r="L69" s="66">
        <f t="shared" si="11"/>
        <v>0</v>
      </c>
    </row>
    <row r="70" spans="2:12" ht="10" customHeight="1" x14ac:dyDescent="0.35">
      <c r="B70" s="17" t="str">
        <f ca="1">_xlfn.IFNA(INDEX(INDIRECT(CONCATENATE("Algemeen!B",(ROW(INDEX(Algemeen!$B$22:$B$46, MATCH(B69,Algemeen!$B$22:$B$46,0), 0))+1),":B53")), MATCH($B$62,INDIRECT(CONCATENATE("Algemeen!D",(ROW(INDEX(Algemeen!$B$22:$B$46, MATCH(B69,Algemeen!$B$22:$B$46,0), 0))+1),":D53")), 0)), "")</f>
        <v/>
      </c>
      <c r="C70" s="5"/>
      <c r="D70" s="6"/>
      <c r="E70" s="6"/>
      <c r="F70" s="6"/>
      <c r="G70" s="52"/>
      <c r="H70" s="61"/>
      <c r="I70" s="58">
        <f t="shared" si="12"/>
        <v>0</v>
      </c>
      <c r="J70" s="56"/>
      <c r="K70" s="56"/>
      <c r="L70" s="66">
        <f t="shared" si="11"/>
        <v>0</v>
      </c>
    </row>
    <row r="71" spans="2:12" ht="10" customHeight="1" x14ac:dyDescent="0.35">
      <c r="B71" s="17" t="str">
        <f ca="1">_xlfn.IFNA(INDEX(INDIRECT(CONCATENATE("Algemeen!B",(ROW(INDEX(Algemeen!$B$22:$B$46, MATCH(B70,Algemeen!$B$22:$B$46,0), 0))+1),":B53")), MATCH($B$62,INDIRECT(CONCATENATE("Algemeen!D",(ROW(INDEX(Algemeen!$B$22:$B$46, MATCH(B70,Algemeen!$B$22:$B$46,0), 0))+1),":D53")), 0)), "")</f>
        <v/>
      </c>
      <c r="C71" s="5"/>
      <c r="D71" s="6"/>
      <c r="E71" s="6"/>
      <c r="F71" s="6"/>
      <c r="G71" s="52"/>
      <c r="H71" s="61"/>
      <c r="I71" s="58">
        <f t="shared" si="12"/>
        <v>0</v>
      </c>
      <c r="J71" s="56"/>
      <c r="K71" s="56"/>
      <c r="L71" s="66">
        <f t="shared" si="11"/>
        <v>0</v>
      </c>
    </row>
    <row r="72" spans="2:12" ht="10" customHeight="1" x14ac:dyDescent="0.35">
      <c r="B72" s="17" t="str">
        <f ca="1">_xlfn.IFNA(INDEX(INDIRECT(CONCATENATE("Algemeen!B",(ROW(INDEX(Algemeen!$B$22:$B$46, MATCH(B71,Algemeen!$B$22:$B$46,0), 0))+1),":B53")), MATCH($B$62,INDIRECT(CONCATENATE("Algemeen!D",(ROW(INDEX(Algemeen!$B$22:$B$46, MATCH(B71,Algemeen!$B$22:$B$46,0), 0))+1),":D53")), 0)), "")</f>
        <v/>
      </c>
      <c r="C72" s="5"/>
      <c r="D72" s="6"/>
      <c r="E72" s="6"/>
      <c r="F72" s="6"/>
      <c r="G72" s="52"/>
      <c r="H72" s="61"/>
      <c r="I72" s="58">
        <f t="shared" si="12"/>
        <v>0</v>
      </c>
      <c r="J72" s="56"/>
      <c r="K72" s="56"/>
      <c r="L72" s="66">
        <f t="shared" si="11"/>
        <v>0</v>
      </c>
    </row>
    <row r="73" spans="2:12" ht="10" customHeight="1" x14ac:dyDescent="0.35">
      <c r="B73" s="17" t="str">
        <f ca="1">_xlfn.IFNA(INDEX(INDIRECT(CONCATENATE("Algemeen!B",(ROW(INDEX(Algemeen!$B$22:$B$46, MATCH(B72,Algemeen!$B$22:$B$46,0), 0))+1),":B53")), MATCH($B$62,INDIRECT(CONCATENATE("Algemeen!D",(ROW(INDEX(Algemeen!$B$22:$B$46, MATCH(B72,Algemeen!$B$22:$B$46,0), 0))+1),":D53")), 0)), "")</f>
        <v/>
      </c>
      <c r="C73" s="5"/>
      <c r="D73" s="6"/>
      <c r="E73" s="6"/>
      <c r="F73" s="6"/>
      <c r="G73" s="52"/>
      <c r="H73" s="61"/>
      <c r="I73" s="58">
        <f t="shared" si="12"/>
        <v>0</v>
      </c>
      <c r="J73" s="56"/>
      <c r="K73" s="56"/>
      <c r="L73" s="66">
        <f t="shared" si="11"/>
        <v>0</v>
      </c>
    </row>
    <row r="74" spans="2:12" ht="10" customHeight="1" x14ac:dyDescent="0.35">
      <c r="B74" s="17" t="str">
        <f ca="1">_xlfn.IFNA(INDEX(INDIRECT(CONCATENATE("Algemeen!B",(ROW(INDEX(Algemeen!$B$22:$B$46, MATCH(B73,Algemeen!$B$22:$B$46,0), 0))+1),":B53")), MATCH($B$62,INDIRECT(CONCATENATE("Algemeen!D",(ROW(INDEX(Algemeen!$B$22:$B$46, MATCH(B73,Algemeen!$B$22:$B$46,0), 0))+1),":D53")), 0)), "")</f>
        <v/>
      </c>
      <c r="C74" s="5"/>
      <c r="D74" s="6"/>
      <c r="E74" s="6"/>
      <c r="F74" s="6"/>
      <c r="G74" s="52"/>
      <c r="H74" s="61"/>
      <c r="I74" s="58">
        <f t="shared" si="12"/>
        <v>0</v>
      </c>
      <c r="J74" s="56"/>
      <c r="K74" s="56"/>
      <c r="L74" s="66">
        <f t="shared" si="11"/>
        <v>0</v>
      </c>
    </row>
    <row r="75" spans="2:12" ht="10" customHeight="1" x14ac:dyDescent="0.35">
      <c r="B75" s="17" t="str">
        <f ca="1">_xlfn.IFNA(INDEX(INDIRECT(CONCATENATE("Algemeen!B",(ROW(INDEX(Algemeen!$B$22:$B$46, MATCH(B74,Algemeen!$B$22:$B$46,0), 0))+1),":B53")), MATCH($B$62,INDIRECT(CONCATENATE("Algemeen!D",(ROW(INDEX(Algemeen!$B$22:$B$46, MATCH(B74,Algemeen!$B$22:$B$46,0), 0))+1),":D53")), 0)), "")</f>
        <v/>
      </c>
      <c r="C75" s="5"/>
      <c r="D75" s="6"/>
      <c r="E75" s="6"/>
      <c r="F75" s="6"/>
      <c r="G75" s="52"/>
      <c r="H75" s="61"/>
      <c r="I75" s="58">
        <f t="shared" si="12"/>
        <v>0</v>
      </c>
      <c r="J75" s="56"/>
      <c r="K75" s="56"/>
      <c r="L75" s="66">
        <f t="shared" si="11"/>
        <v>0</v>
      </c>
    </row>
    <row r="76" spans="2:12" ht="10" customHeight="1" x14ac:dyDescent="0.35">
      <c r="B76" s="17" t="str">
        <f ca="1">_xlfn.IFNA(INDEX(INDIRECT(CONCATENATE("Algemeen!B",(ROW(INDEX(Algemeen!$B$22:$B$46, MATCH(B75,Algemeen!$B$22:$B$46,0), 0))+1),":B53")), MATCH($B$62,INDIRECT(CONCATENATE("Algemeen!D",(ROW(INDEX(Algemeen!$B$22:$B$46, MATCH(B75,Algemeen!$B$22:$B$46,0), 0))+1),":D53")), 0)), "")</f>
        <v/>
      </c>
      <c r="C76" s="5"/>
      <c r="D76" s="6"/>
      <c r="E76" s="6"/>
      <c r="F76" s="6"/>
      <c r="G76" s="52"/>
      <c r="H76" s="61"/>
      <c r="I76" s="58">
        <f t="shared" si="12"/>
        <v>0</v>
      </c>
      <c r="J76" s="56"/>
      <c r="K76" s="56"/>
      <c r="L76" s="66">
        <f t="shared" si="11"/>
        <v>0</v>
      </c>
    </row>
    <row r="77" spans="2:12" ht="10" customHeight="1" x14ac:dyDescent="0.35">
      <c r="B77" s="17" t="str">
        <f ca="1">_xlfn.IFNA(INDEX(INDIRECT(CONCATENATE("Algemeen!B",(ROW(INDEX(Algemeen!$B$22:$B$46, MATCH(B76,Algemeen!$B$22:$B$46,0), 0))+1),":B53")), MATCH($B$62,INDIRECT(CONCATENATE("Algemeen!D",(ROW(INDEX(Algemeen!$B$22:$B$46, MATCH(B76,Algemeen!$B$22:$B$46,0), 0))+1),":D53")), 0)), "")</f>
        <v/>
      </c>
      <c r="C77" s="5"/>
      <c r="D77" s="6"/>
      <c r="E77" s="6"/>
      <c r="F77" s="6"/>
      <c r="G77" s="52"/>
      <c r="H77" s="61"/>
      <c r="I77" s="58">
        <f t="shared" si="12"/>
        <v>0</v>
      </c>
      <c r="J77" s="56"/>
      <c r="K77" s="56"/>
      <c r="L77" s="66">
        <f t="shared" si="11"/>
        <v>0</v>
      </c>
    </row>
    <row r="78" spans="2:12" ht="10" customHeight="1" x14ac:dyDescent="0.35">
      <c r="B78" s="17" t="str">
        <f ca="1">_xlfn.IFNA(INDEX(INDIRECT(CONCATENATE("Algemeen!B",(ROW(INDEX(Algemeen!$B$22:$B$46, MATCH(B77,Algemeen!$B$22:$B$46,0), 0))+1),":B53")), MATCH($B$62,INDIRECT(CONCATENATE("Algemeen!D",(ROW(INDEX(Algemeen!$B$22:$B$46, MATCH(B77,Algemeen!$B$22:$B$46,0), 0))+1),":D53")), 0)), "")</f>
        <v/>
      </c>
      <c r="C78" s="5"/>
      <c r="D78" s="6"/>
      <c r="E78" s="6"/>
      <c r="F78" s="6"/>
      <c r="G78" s="52"/>
      <c r="H78" s="61"/>
      <c r="I78" s="58">
        <f t="shared" si="12"/>
        <v>0</v>
      </c>
      <c r="J78" s="56"/>
      <c r="K78" s="56"/>
      <c r="L78" s="66">
        <f t="shared" si="11"/>
        <v>0</v>
      </c>
    </row>
    <row r="79" spans="2:12" ht="10" customHeight="1" x14ac:dyDescent="0.35">
      <c r="B79" s="17" t="str">
        <f ca="1">_xlfn.IFNA(INDEX(INDIRECT(CONCATENATE("Algemeen!B",(ROW(INDEX(Algemeen!$B$22:$B$46, MATCH(B78,Algemeen!$B$22:$B$46,0), 0))+1),":B53")), MATCH($B$62,INDIRECT(CONCATENATE("Algemeen!D",(ROW(INDEX(Algemeen!$B$22:$B$46, MATCH(B78,Algemeen!$B$22:$B$46,0), 0))+1),":D53")), 0)), "")</f>
        <v/>
      </c>
      <c r="C79" s="5"/>
      <c r="D79" s="6"/>
      <c r="E79" s="6"/>
      <c r="F79" s="6"/>
      <c r="G79" s="52"/>
      <c r="H79" s="61"/>
      <c r="I79" s="58">
        <f t="shared" si="12"/>
        <v>0</v>
      </c>
      <c r="J79" s="56"/>
      <c r="K79" s="56"/>
      <c r="L79" s="66">
        <f t="shared" si="11"/>
        <v>0</v>
      </c>
    </row>
    <row r="80" spans="2:12" ht="10" customHeight="1" x14ac:dyDescent="0.35">
      <c r="B80" s="17" t="str">
        <f ca="1">_xlfn.IFNA(INDEX(INDIRECT(CONCATENATE("Algemeen!B",(ROW(INDEX(Algemeen!$B$22:$B$46, MATCH(B79,Algemeen!$B$22:$B$46,0), 0))+1),":B53")), MATCH($B$62,INDIRECT(CONCATENATE("Algemeen!D",(ROW(INDEX(Algemeen!$B$22:$B$46, MATCH(B79,Algemeen!$B$22:$B$46,0), 0))+1),":D53")), 0)), "")</f>
        <v/>
      </c>
      <c r="C80" s="5"/>
      <c r="D80" s="6"/>
      <c r="E80" s="6"/>
      <c r="F80" s="6"/>
      <c r="G80" s="52"/>
      <c r="H80" s="61"/>
      <c r="I80" s="58">
        <f t="shared" si="12"/>
        <v>0</v>
      </c>
      <c r="J80" s="56"/>
      <c r="K80" s="56"/>
      <c r="L80" s="66">
        <f t="shared" si="11"/>
        <v>0</v>
      </c>
    </row>
    <row r="81" spans="2:12" ht="10" customHeight="1" x14ac:dyDescent="0.35">
      <c r="B81" s="17" t="str">
        <f ca="1">_xlfn.IFNA(INDEX(INDIRECT(CONCATENATE("Algemeen!B",(ROW(INDEX(Algemeen!$B$22:$B$46, MATCH(B80,Algemeen!$B$22:$B$46,0), 0))+1),":B53")), MATCH($B$62,INDIRECT(CONCATENATE("Algemeen!D",(ROW(INDEX(Algemeen!$B$22:$B$46, MATCH(B80,Algemeen!$B$22:$B$46,0), 0))+1),":D53")), 0)), "")</f>
        <v/>
      </c>
      <c r="C81" s="5"/>
      <c r="D81" s="6"/>
      <c r="E81" s="6"/>
      <c r="F81" s="6"/>
      <c r="G81" s="52"/>
      <c r="H81" s="61"/>
      <c r="I81" s="58">
        <f t="shared" si="12"/>
        <v>0</v>
      </c>
      <c r="J81" s="56"/>
      <c r="K81" s="56"/>
      <c r="L81" s="66">
        <f t="shared" si="11"/>
        <v>0</v>
      </c>
    </row>
    <row r="82" spans="2:12" ht="10" customHeight="1" x14ac:dyDescent="0.35">
      <c r="B82" s="17" t="str">
        <f ca="1">_xlfn.IFNA(INDEX(INDIRECT(CONCATENATE("Algemeen!B",(ROW(INDEX(Algemeen!$B$22:$B$46, MATCH(B81,Algemeen!$B$22:$B$46,0), 0))+1),":B53")), MATCH($B$62,INDIRECT(CONCATENATE("Algemeen!D",(ROW(INDEX(Algemeen!$B$22:$B$46, MATCH(B81,Algemeen!$B$22:$B$46,0), 0))+1),":D53")), 0)), "")</f>
        <v/>
      </c>
      <c r="C82" s="5"/>
      <c r="D82" s="6"/>
      <c r="E82" s="6"/>
      <c r="F82" s="6"/>
      <c r="G82" s="52"/>
      <c r="H82" s="61"/>
      <c r="I82" s="58">
        <f t="shared" si="12"/>
        <v>0</v>
      </c>
      <c r="J82" s="56"/>
      <c r="K82" s="56"/>
      <c r="L82" s="66">
        <f t="shared" si="11"/>
        <v>0</v>
      </c>
    </row>
    <row r="83" spans="2:12" ht="10" customHeight="1" x14ac:dyDescent="0.35">
      <c r="B83" s="17" t="str">
        <f ca="1">_xlfn.IFNA(INDEX(INDIRECT(CONCATENATE("Algemeen!B",(ROW(INDEX(Algemeen!$B$22:$B$46, MATCH(B82,Algemeen!$B$22:$B$46,0), 0))+1),":B53")), MATCH($B$62,INDIRECT(CONCATENATE("Algemeen!D",(ROW(INDEX(Algemeen!$B$22:$B$46, MATCH(B82,Algemeen!$B$22:$B$46,0), 0))+1),":D53")), 0)), "")</f>
        <v/>
      </c>
      <c r="C83" s="5"/>
      <c r="D83" s="6"/>
      <c r="E83" s="6"/>
      <c r="F83" s="6"/>
      <c r="G83" s="52"/>
      <c r="H83" s="61"/>
      <c r="I83" s="58">
        <f t="shared" si="12"/>
        <v>0</v>
      </c>
      <c r="J83" s="56"/>
      <c r="K83" s="56"/>
      <c r="L83" s="66">
        <f t="shared" si="11"/>
        <v>0</v>
      </c>
    </row>
    <row r="84" spans="2:12" ht="10" customHeight="1" x14ac:dyDescent="0.35">
      <c r="B84" s="17" t="str">
        <f ca="1">_xlfn.IFNA(INDEX(INDIRECT(CONCATENATE("Algemeen!B",(ROW(INDEX(Algemeen!$B$22:$B$46, MATCH(B83,Algemeen!$B$22:$B$46,0), 0))+1),":B53")), MATCH($B$62,INDIRECT(CONCATENATE("Algemeen!D",(ROW(INDEX(Algemeen!$B$22:$B$46, MATCH(B83,Algemeen!$B$22:$B$46,0), 0))+1),":D53")), 0)), "")</f>
        <v/>
      </c>
      <c r="C84" s="5"/>
      <c r="D84" s="6"/>
      <c r="E84" s="6"/>
      <c r="F84" s="6"/>
      <c r="G84" s="52"/>
      <c r="H84" s="61"/>
      <c r="I84" s="58">
        <f t="shared" si="12"/>
        <v>0</v>
      </c>
      <c r="J84" s="56"/>
      <c r="K84" s="56"/>
      <c r="L84" s="66">
        <f t="shared" si="11"/>
        <v>0</v>
      </c>
    </row>
    <row r="85" spans="2:12" ht="10" customHeight="1" x14ac:dyDescent="0.35">
      <c r="B85" s="17" t="str">
        <f ca="1">_xlfn.IFNA(INDEX(INDIRECT(CONCATENATE("Algemeen!B",(ROW(INDEX(Algemeen!$B$22:$B$46, MATCH(B84,Algemeen!$B$22:$B$46,0), 0))+1),":B53")), MATCH($B$62,INDIRECT(CONCATENATE("Algemeen!D",(ROW(INDEX(Algemeen!$B$22:$B$46, MATCH(B84,Algemeen!$B$22:$B$46,0), 0))+1),":D53")), 0)), "")</f>
        <v/>
      </c>
      <c r="C85" s="5"/>
      <c r="D85" s="6"/>
      <c r="E85" s="6"/>
      <c r="F85" s="6"/>
      <c r="G85" s="52"/>
      <c r="H85" s="61"/>
      <c r="I85" s="58">
        <f t="shared" si="12"/>
        <v>0</v>
      </c>
      <c r="J85" s="56"/>
      <c r="K85" s="56"/>
      <c r="L85" s="66">
        <f t="shared" si="11"/>
        <v>0</v>
      </c>
    </row>
    <row r="86" spans="2:12" ht="10" customHeight="1" x14ac:dyDescent="0.35">
      <c r="B86" s="17" t="str">
        <f ca="1">_xlfn.IFNA(INDEX(INDIRECT(CONCATENATE("Algemeen!B",(ROW(INDEX(Algemeen!$B$22:$B$46, MATCH(B85,Algemeen!$B$22:$B$46,0), 0))+1),":B53")), MATCH($B$62,INDIRECT(CONCATENATE("Algemeen!D",(ROW(INDEX(Algemeen!$B$22:$B$46, MATCH(B85,Algemeen!$B$22:$B$46,0), 0))+1),":D53")), 0)), "")</f>
        <v/>
      </c>
      <c r="C86" s="5"/>
      <c r="D86" s="6"/>
      <c r="E86" s="6"/>
      <c r="F86" s="6"/>
      <c r="G86" s="52"/>
      <c r="H86" s="61"/>
      <c r="I86" s="58">
        <f t="shared" si="12"/>
        <v>0</v>
      </c>
      <c r="J86" s="56"/>
      <c r="K86" s="56"/>
      <c r="L86" s="66">
        <f t="shared" si="11"/>
        <v>0</v>
      </c>
    </row>
    <row r="87" spans="2:12" ht="10" customHeight="1" x14ac:dyDescent="0.35">
      <c r="B87" s="17" t="str">
        <f ca="1">_xlfn.IFNA(INDEX(INDIRECT(CONCATENATE("Algemeen!B",(ROW(INDEX(Algemeen!$B$22:$B$46, MATCH(B86,Algemeen!$B$22:$B$46,0), 0))+1),":B53")), MATCH($B$62,INDIRECT(CONCATENATE("Algemeen!D",(ROW(INDEX(Algemeen!$B$22:$B$46, MATCH(B86,Algemeen!$B$22:$B$46,0), 0))+1),":D53")), 0)), "")</f>
        <v/>
      </c>
      <c r="C87" s="5"/>
      <c r="D87" s="6"/>
      <c r="E87" s="6"/>
      <c r="F87" s="6"/>
      <c r="G87" s="52"/>
      <c r="H87" s="61"/>
      <c r="I87" s="58">
        <f t="shared" si="12"/>
        <v>0</v>
      </c>
      <c r="J87" s="56"/>
      <c r="K87" s="56"/>
      <c r="L87" s="66">
        <f t="shared" si="11"/>
        <v>0</v>
      </c>
    </row>
    <row r="88" spans="2:12" ht="10" customHeight="1" thickBot="1" x14ac:dyDescent="0.4">
      <c r="B88" s="17" t="str">
        <f ca="1">_xlfn.IFNA(INDEX(INDIRECT(CONCATENATE("Algemeen!B",(ROW(INDEX(Algemeen!$B$22:$B$46, MATCH(B87,Algemeen!$B$22:$B$46,0), 0))+1),":B53")), MATCH($B$62,INDIRECT(CONCATENATE("Algemeen!D",(ROW(INDEX(Algemeen!$B$22:$B$46, MATCH(B87,Algemeen!$B$22:$B$46,0), 0))+1),":D53")), 0)), "")</f>
        <v/>
      </c>
      <c r="C88" s="7"/>
      <c r="D88" s="8"/>
      <c r="E88" s="8"/>
      <c r="F88" s="8"/>
      <c r="G88" s="54"/>
      <c r="H88" s="62"/>
      <c r="I88" s="59">
        <f t="shared" si="12"/>
        <v>0</v>
      </c>
      <c r="J88" s="57"/>
      <c r="K88" s="57"/>
      <c r="L88" s="66">
        <f t="shared" si="11"/>
        <v>0</v>
      </c>
    </row>
    <row r="89" spans="2:12" ht="15" thickBot="1" x14ac:dyDescent="0.4">
      <c r="B89" s="18" t="s">
        <v>88</v>
      </c>
      <c r="C89" s="19">
        <f t="shared" ref="C89:G89" si="13">SUM(C64:C88)</f>
        <v>0</v>
      </c>
      <c r="D89" s="19">
        <f t="shared" si="13"/>
        <v>0</v>
      </c>
      <c r="E89" s="19">
        <f t="shared" si="13"/>
        <v>0</v>
      </c>
      <c r="F89" s="19">
        <f t="shared" si="13"/>
        <v>0</v>
      </c>
      <c r="G89" s="19">
        <f t="shared" si="13"/>
        <v>0</v>
      </c>
      <c r="H89" s="51"/>
      <c r="I89" s="20">
        <f t="shared" ref="I89:J89" si="14">SUM(I64:I88)</f>
        <v>0</v>
      </c>
      <c r="J89" s="20">
        <f t="shared" si="14"/>
        <v>0</v>
      </c>
      <c r="K89" s="20">
        <f t="shared" ref="K89" si="15">SUM(K64:K88)</f>
        <v>0</v>
      </c>
      <c r="L89" s="66">
        <f>SUM(L64:L88)</f>
        <v>0</v>
      </c>
    </row>
    <row r="90" spans="2:12" s="23" customFormat="1" ht="8.15" customHeight="1" thickBot="1" x14ac:dyDescent="0.4">
      <c r="B90" s="28"/>
      <c r="C90" s="29"/>
      <c r="D90" s="29"/>
      <c r="E90" s="29"/>
      <c r="F90" s="29"/>
      <c r="G90" s="29"/>
      <c r="H90" s="29"/>
      <c r="I90" s="29"/>
      <c r="J90" s="30"/>
      <c r="K90" s="30"/>
      <c r="L90" s="67"/>
    </row>
    <row r="91" spans="2:12" ht="30" customHeight="1" thickBot="1" x14ac:dyDescent="0.4">
      <c r="B91" s="9" t="str">
        <f>'Stamgegevens '!F6</f>
        <v xml:space="preserve">D) Design </v>
      </c>
      <c r="C91" s="81"/>
      <c r="D91" s="81"/>
      <c r="E91" s="81"/>
      <c r="F91" s="81"/>
      <c r="G91" s="81"/>
      <c r="H91" s="81"/>
      <c r="I91" s="81"/>
      <c r="J91" s="81"/>
      <c r="K91" s="82"/>
      <c r="L91" s="65"/>
    </row>
    <row r="92" spans="2:12" ht="30.75" customHeight="1" thickBot="1" x14ac:dyDescent="0.4">
      <c r="B92" s="10" t="s">
        <v>87</v>
      </c>
      <c r="C92" s="11" t="s">
        <v>41</v>
      </c>
      <c r="D92" s="12" t="s">
        <v>42</v>
      </c>
      <c r="E92" s="13" t="s">
        <v>43</v>
      </c>
      <c r="F92" s="13" t="s">
        <v>44</v>
      </c>
      <c r="G92" s="14" t="s">
        <v>45</v>
      </c>
      <c r="H92" s="55" t="s">
        <v>103</v>
      </c>
      <c r="I92" s="15" t="s">
        <v>46</v>
      </c>
      <c r="J92" s="55" t="s">
        <v>104</v>
      </c>
      <c r="K92" s="55" t="s">
        <v>124</v>
      </c>
      <c r="L92" s="65"/>
    </row>
    <row r="93" spans="2:12" ht="10" customHeight="1" x14ac:dyDescent="0.35">
      <c r="B93" s="17" t="str">
        <f>_xlfn.IFNA(INDEX(Algemeen!$B$22:$B$46, MATCH($B$91,Algemeen!$D$22:$D$46, 0)),"")</f>
        <v/>
      </c>
      <c r="C93" s="5"/>
      <c r="D93" s="6"/>
      <c r="E93" s="4"/>
      <c r="F93" s="4"/>
      <c r="G93" s="53"/>
      <c r="H93" s="60"/>
      <c r="I93" s="21">
        <f>SUM(C93:G93)</f>
        <v>0</v>
      </c>
      <c r="J93" s="56"/>
      <c r="K93" s="56"/>
      <c r="L93" s="66">
        <f>H93*I93</f>
        <v>0</v>
      </c>
    </row>
    <row r="94" spans="2:12" ht="10" customHeight="1" x14ac:dyDescent="0.35">
      <c r="B94" s="17" t="str">
        <f ca="1">_xlfn.IFNA(INDEX(INDIRECT(CONCATENATE("Algemeen!B",(ROW(INDEX(Algemeen!$B$22:$B$46, MATCH(B93,Algemeen!$B$22:$B$46,0), 0))+1),":B53")), MATCH($B$91,INDIRECT(CONCATENATE("Algemeen!D",(ROW(INDEX(Algemeen!$B$22:$B$46, MATCH(B93,Algemeen!$B$22:$B$46,0), 0))+1),":D53")), 0)), "")</f>
        <v/>
      </c>
      <c r="C94" s="5"/>
      <c r="D94" s="6"/>
      <c r="E94" s="6"/>
      <c r="F94" s="6"/>
      <c r="G94" s="52"/>
      <c r="H94" s="61"/>
      <c r="I94" s="58">
        <f t="shared" ref="I94" si="16">SUM(C94:G94)</f>
        <v>0</v>
      </c>
      <c r="J94" s="56"/>
      <c r="K94" s="56"/>
      <c r="L94" s="66">
        <f t="shared" ref="L94:L117" si="17">H94*I94</f>
        <v>0</v>
      </c>
    </row>
    <row r="95" spans="2:12" ht="10" customHeight="1" x14ac:dyDescent="0.35">
      <c r="B95" s="17" t="str">
        <f ca="1">_xlfn.IFNA(INDEX(INDIRECT(CONCATENATE("Algemeen!B",(ROW(INDEX(Algemeen!$B$22:$B$46, MATCH(B94,Algemeen!$B$22:$B$46,0), 0))+1),":B53")), MATCH($B$91,INDIRECT(CONCATENATE("Algemeen!D",(ROW(INDEX(Algemeen!$B$22:$B$46, MATCH(B94,Algemeen!$B$22:$B$46,0), 0))+1),":D53")), 0)), "")</f>
        <v/>
      </c>
      <c r="C95" s="5"/>
      <c r="D95" s="6"/>
      <c r="E95" s="6"/>
      <c r="F95" s="6"/>
      <c r="G95" s="52"/>
      <c r="H95" s="61"/>
      <c r="I95" s="58">
        <f>SUM(C95:G95)</f>
        <v>0</v>
      </c>
      <c r="J95" s="56"/>
      <c r="K95" s="56"/>
      <c r="L95" s="66">
        <f t="shared" si="17"/>
        <v>0</v>
      </c>
    </row>
    <row r="96" spans="2:12" ht="10" customHeight="1" x14ac:dyDescent="0.35">
      <c r="B96" s="17" t="str">
        <f ca="1">_xlfn.IFNA(INDEX(INDIRECT(CONCATENATE("Algemeen!B",(ROW(INDEX(Algemeen!$B$22:$B$46, MATCH(B95,Algemeen!$B$22:$B$46,0), 0))+1),":B53")), MATCH($B$91,INDIRECT(CONCATENATE("Algemeen!D",(ROW(INDEX(Algemeen!$B$22:$B$46, MATCH(B95,Algemeen!$B$22:$B$46,0), 0))+1),":D53")), 0)), "")</f>
        <v/>
      </c>
      <c r="C96" s="5"/>
      <c r="D96" s="6"/>
      <c r="E96" s="6"/>
      <c r="F96" s="6"/>
      <c r="G96" s="52"/>
      <c r="H96" s="61"/>
      <c r="I96" s="58">
        <f t="shared" ref="I96:I117" si="18">SUM(C96:G96)</f>
        <v>0</v>
      </c>
      <c r="J96" s="56"/>
      <c r="K96" s="56"/>
      <c r="L96" s="66">
        <f t="shared" si="17"/>
        <v>0</v>
      </c>
    </row>
    <row r="97" spans="2:12" ht="10" customHeight="1" x14ac:dyDescent="0.35">
      <c r="B97" s="17" t="str">
        <f ca="1">_xlfn.IFNA(INDEX(INDIRECT(CONCATENATE("Algemeen!B",(ROW(INDEX(Algemeen!$B$22:$B$46, MATCH(B96,Algemeen!$B$22:$B$46,0), 0))+1),":B53")), MATCH($B$91,INDIRECT(CONCATENATE("Algemeen!D",(ROW(INDEX(Algemeen!$B$22:$B$46, MATCH(B96,Algemeen!$B$22:$B$46,0), 0))+1),":D53")), 0)), "")</f>
        <v/>
      </c>
      <c r="C97" s="5"/>
      <c r="D97" s="6"/>
      <c r="E97" s="6"/>
      <c r="F97" s="6"/>
      <c r="G97" s="52"/>
      <c r="H97" s="61"/>
      <c r="I97" s="58">
        <f t="shared" si="18"/>
        <v>0</v>
      </c>
      <c r="J97" s="56"/>
      <c r="K97" s="56"/>
      <c r="L97" s="66">
        <f t="shared" si="17"/>
        <v>0</v>
      </c>
    </row>
    <row r="98" spans="2:12" ht="10" customHeight="1" x14ac:dyDescent="0.35">
      <c r="B98" s="17" t="str">
        <f ca="1">_xlfn.IFNA(INDEX(INDIRECT(CONCATENATE("Algemeen!B",(ROW(INDEX(Algemeen!$B$22:$B$46, MATCH(B97,Algemeen!$B$22:$B$46,0), 0))+1),":B53")), MATCH($B$91,INDIRECT(CONCATENATE("Algemeen!D",(ROW(INDEX(Algemeen!$B$22:$B$46, MATCH(B97,Algemeen!$B$22:$B$46,0), 0))+1),":D53")), 0)), "")</f>
        <v/>
      </c>
      <c r="C98" s="5"/>
      <c r="D98" s="6"/>
      <c r="E98" s="6"/>
      <c r="F98" s="6"/>
      <c r="G98" s="52"/>
      <c r="H98" s="61"/>
      <c r="I98" s="58">
        <f t="shared" si="18"/>
        <v>0</v>
      </c>
      <c r="J98" s="56"/>
      <c r="K98" s="56"/>
      <c r="L98" s="66">
        <f t="shared" si="17"/>
        <v>0</v>
      </c>
    </row>
    <row r="99" spans="2:12" ht="10" customHeight="1" x14ac:dyDescent="0.35">
      <c r="B99" s="17" t="str">
        <f ca="1">_xlfn.IFNA(INDEX(INDIRECT(CONCATENATE("Algemeen!B",(ROW(INDEX(Algemeen!$B$22:$B$46, MATCH(B98,Algemeen!$B$22:$B$46,0), 0))+1),":B53")), MATCH($B$91,INDIRECT(CONCATENATE("Algemeen!D",(ROW(INDEX(Algemeen!$B$22:$B$46, MATCH(B98,Algemeen!$B$22:$B$46,0), 0))+1),":D53")), 0)), "")</f>
        <v/>
      </c>
      <c r="C99" s="5"/>
      <c r="D99" s="6"/>
      <c r="E99" s="6"/>
      <c r="F99" s="6"/>
      <c r="G99" s="52"/>
      <c r="H99" s="61"/>
      <c r="I99" s="58">
        <f t="shared" si="18"/>
        <v>0</v>
      </c>
      <c r="J99" s="56"/>
      <c r="K99" s="56"/>
      <c r="L99" s="66">
        <f t="shared" si="17"/>
        <v>0</v>
      </c>
    </row>
    <row r="100" spans="2:12" ht="10" customHeight="1" x14ac:dyDescent="0.35">
      <c r="B100" s="17" t="str">
        <f ca="1">_xlfn.IFNA(INDEX(INDIRECT(CONCATENATE("Algemeen!B",(ROW(INDEX(Algemeen!$B$22:$B$46, MATCH(B99,Algemeen!$B$22:$B$46,0), 0))+1),":B53")), MATCH($B$91,INDIRECT(CONCATENATE("Algemeen!D",(ROW(INDEX(Algemeen!$B$22:$B$46, MATCH(B99,Algemeen!$B$22:$B$46,0), 0))+1),":D53")), 0)), "")</f>
        <v/>
      </c>
      <c r="C100" s="5"/>
      <c r="D100" s="6"/>
      <c r="E100" s="6"/>
      <c r="F100" s="6"/>
      <c r="G100" s="52"/>
      <c r="H100" s="61"/>
      <c r="I100" s="58">
        <f t="shared" si="18"/>
        <v>0</v>
      </c>
      <c r="J100" s="56"/>
      <c r="K100" s="56"/>
      <c r="L100" s="66">
        <f t="shared" si="17"/>
        <v>0</v>
      </c>
    </row>
    <row r="101" spans="2:12" ht="10" customHeight="1" x14ac:dyDescent="0.35">
      <c r="B101" s="17" t="str">
        <f ca="1">_xlfn.IFNA(INDEX(INDIRECT(CONCATENATE("Algemeen!B",(ROW(INDEX(Algemeen!$B$22:$B$46, MATCH(B100,Algemeen!$B$22:$B$46,0), 0))+1),":B53")), MATCH($B$91,INDIRECT(CONCATENATE("Algemeen!D",(ROW(INDEX(Algemeen!$B$22:$B$46, MATCH(B100,Algemeen!$B$22:$B$46,0), 0))+1),":D53")), 0)), "")</f>
        <v/>
      </c>
      <c r="C101" s="5"/>
      <c r="D101" s="6"/>
      <c r="E101" s="6"/>
      <c r="F101" s="6"/>
      <c r="G101" s="52"/>
      <c r="H101" s="61"/>
      <c r="I101" s="58">
        <f t="shared" si="18"/>
        <v>0</v>
      </c>
      <c r="J101" s="56"/>
      <c r="K101" s="56"/>
      <c r="L101" s="66">
        <f t="shared" si="17"/>
        <v>0</v>
      </c>
    </row>
    <row r="102" spans="2:12" ht="10" customHeight="1" x14ac:dyDescent="0.35">
      <c r="B102" s="17" t="str">
        <f ca="1">_xlfn.IFNA(INDEX(INDIRECT(CONCATENATE("Algemeen!B",(ROW(INDEX(Algemeen!$B$22:$B$46, MATCH(B101,Algemeen!$B$22:$B$46,0), 0))+1),":B53")), MATCH($B$91,INDIRECT(CONCATENATE("Algemeen!D",(ROW(INDEX(Algemeen!$B$22:$B$46, MATCH(B101,Algemeen!$B$22:$B$46,0), 0))+1),":D53")), 0)), "")</f>
        <v/>
      </c>
      <c r="C102" s="5"/>
      <c r="D102" s="6"/>
      <c r="E102" s="6"/>
      <c r="F102" s="6"/>
      <c r="G102" s="52"/>
      <c r="H102" s="61"/>
      <c r="I102" s="58">
        <f t="shared" si="18"/>
        <v>0</v>
      </c>
      <c r="J102" s="56"/>
      <c r="K102" s="56"/>
      <c r="L102" s="66">
        <f t="shared" si="17"/>
        <v>0</v>
      </c>
    </row>
    <row r="103" spans="2:12" ht="10" customHeight="1" x14ac:dyDescent="0.35">
      <c r="B103" s="17" t="str">
        <f ca="1">_xlfn.IFNA(INDEX(INDIRECT(CONCATENATE("Algemeen!B",(ROW(INDEX(Algemeen!$B$22:$B$46, MATCH(B102,Algemeen!$B$22:$B$46,0), 0))+1),":B53")), MATCH($B$91,INDIRECT(CONCATENATE("Algemeen!D",(ROW(INDEX(Algemeen!$B$22:$B$46, MATCH(B102,Algemeen!$B$22:$B$46,0), 0))+1),":D53")), 0)), "")</f>
        <v/>
      </c>
      <c r="C103" s="5"/>
      <c r="D103" s="6"/>
      <c r="E103" s="6"/>
      <c r="F103" s="6"/>
      <c r="G103" s="52"/>
      <c r="H103" s="61"/>
      <c r="I103" s="58">
        <f t="shared" si="18"/>
        <v>0</v>
      </c>
      <c r="J103" s="56"/>
      <c r="K103" s="56"/>
      <c r="L103" s="66">
        <f t="shared" si="17"/>
        <v>0</v>
      </c>
    </row>
    <row r="104" spans="2:12" ht="10" customHeight="1" x14ac:dyDescent="0.35">
      <c r="B104" s="17" t="str">
        <f ca="1">_xlfn.IFNA(INDEX(INDIRECT(CONCATENATE("Algemeen!B",(ROW(INDEX(Algemeen!$B$22:$B$46, MATCH(B103,Algemeen!$B$22:$B$46,0), 0))+1),":B53")), MATCH($B$91,INDIRECT(CONCATENATE("Algemeen!D",(ROW(INDEX(Algemeen!$B$22:$B$46, MATCH(B103,Algemeen!$B$22:$B$46,0), 0))+1),":D53")), 0)), "")</f>
        <v/>
      </c>
      <c r="C104" s="5"/>
      <c r="D104" s="6"/>
      <c r="E104" s="6"/>
      <c r="F104" s="6"/>
      <c r="G104" s="52"/>
      <c r="H104" s="61"/>
      <c r="I104" s="58">
        <f t="shared" si="18"/>
        <v>0</v>
      </c>
      <c r="J104" s="56"/>
      <c r="K104" s="56"/>
      <c r="L104" s="66">
        <f t="shared" si="17"/>
        <v>0</v>
      </c>
    </row>
    <row r="105" spans="2:12" ht="10" customHeight="1" x14ac:dyDescent="0.35">
      <c r="B105" s="17" t="str">
        <f ca="1">_xlfn.IFNA(INDEX(INDIRECT(CONCATENATE("Algemeen!B",(ROW(INDEX(Algemeen!$B$22:$B$46, MATCH(B104,Algemeen!$B$22:$B$46,0), 0))+1),":B53")), MATCH($B$91,INDIRECT(CONCATENATE("Algemeen!D",(ROW(INDEX(Algemeen!$B$22:$B$46, MATCH(B104,Algemeen!$B$22:$B$46,0), 0))+1),":D53")), 0)), "")</f>
        <v/>
      </c>
      <c r="C105" s="5"/>
      <c r="D105" s="6"/>
      <c r="E105" s="6"/>
      <c r="F105" s="6"/>
      <c r="G105" s="52"/>
      <c r="H105" s="61"/>
      <c r="I105" s="58">
        <f t="shared" si="18"/>
        <v>0</v>
      </c>
      <c r="J105" s="56"/>
      <c r="K105" s="56"/>
      <c r="L105" s="66">
        <f t="shared" si="17"/>
        <v>0</v>
      </c>
    </row>
    <row r="106" spans="2:12" ht="10" customHeight="1" x14ac:dyDescent="0.35">
      <c r="B106" s="17" t="str">
        <f ca="1">_xlfn.IFNA(INDEX(INDIRECT(CONCATENATE("Algemeen!B",(ROW(INDEX(Algemeen!$B$22:$B$46, MATCH(B105,Algemeen!$B$22:$B$46,0), 0))+1),":B53")), MATCH($B$91,INDIRECT(CONCATENATE("Algemeen!D",(ROW(INDEX(Algemeen!$B$22:$B$46, MATCH(B105,Algemeen!$B$22:$B$46,0), 0))+1),":D53")), 0)), "")</f>
        <v/>
      </c>
      <c r="C106" s="5"/>
      <c r="D106" s="6"/>
      <c r="E106" s="6"/>
      <c r="F106" s="6"/>
      <c r="G106" s="52"/>
      <c r="H106" s="61"/>
      <c r="I106" s="58">
        <f t="shared" si="18"/>
        <v>0</v>
      </c>
      <c r="J106" s="56"/>
      <c r="K106" s="56"/>
      <c r="L106" s="66">
        <f t="shared" si="17"/>
        <v>0</v>
      </c>
    </row>
    <row r="107" spans="2:12" ht="10" customHeight="1" x14ac:dyDescent="0.35">
      <c r="B107" s="17" t="str">
        <f ca="1">_xlfn.IFNA(INDEX(INDIRECT(CONCATENATE("Algemeen!B",(ROW(INDEX(Algemeen!$B$22:$B$46, MATCH(B106,Algemeen!$B$22:$B$46,0), 0))+1),":B53")), MATCH($B$91,INDIRECT(CONCATENATE("Algemeen!D",(ROW(INDEX(Algemeen!$B$22:$B$46, MATCH(B106,Algemeen!$B$22:$B$46,0), 0))+1),":D53")), 0)), "")</f>
        <v/>
      </c>
      <c r="C107" s="5"/>
      <c r="D107" s="6"/>
      <c r="E107" s="6"/>
      <c r="F107" s="6"/>
      <c r="G107" s="52"/>
      <c r="H107" s="61"/>
      <c r="I107" s="58">
        <f t="shared" si="18"/>
        <v>0</v>
      </c>
      <c r="J107" s="56"/>
      <c r="K107" s="56"/>
      <c r="L107" s="66">
        <f t="shared" si="17"/>
        <v>0</v>
      </c>
    </row>
    <row r="108" spans="2:12" ht="10" customHeight="1" x14ac:dyDescent="0.35">
      <c r="B108" s="17" t="str">
        <f ca="1">_xlfn.IFNA(INDEX(INDIRECT(CONCATENATE("Algemeen!B",(ROW(INDEX(Algemeen!$B$22:$B$46, MATCH(B107,Algemeen!$B$22:$B$46,0), 0))+1),":B53")), MATCH($B$91,INDIRECT(CONCATENATE("Algemeen!D",(ROW(INDEX(Algemeen!$B$22:$B$46, MATCH(B107,Algemeen!$B$22:$B$46,0), 0))+1),":D53")), 0)), "")</f>
        <v/>
      </c>
      <c r="C108" s="5"/>
      <c r="D108" s="6"/>
      <c r="E108" s="6"/>
      <c r="F108" s="6"/>
      <c r="G108" s="52"/>
      <c r="H108" s="61"/>
      <c r="I108" s="58">
        <f t="shared" si="18"/>
        <v>0</v>
      </c>
      <c r="J108" s="56"/>
      <c r="K108" s="56"/>
      <c r="L108" s="66">
        <f t="shared" si="17"/>
        <v>0</v>
      </c>
    </row>
    <row r="109" spans="2:12" ht="10" customHeight="1" x14ac:dyDescent="0.35">
      <c r="B109" s="17" t="str">
        <f ca="1">_xlfn.IFNA(INDEX(INDIRECT(CONCATENATE("Algemeen!B",(ROW(INDEX(Algemeen!$B$22:$B$46, MATCH(B108,Algemeen!$B$22:$B$46,0), 0))+1),":B53")), MATCH($B$91,INDIRECT(CONCATENATE("Algemeen!D",(ROW(INDEX(Algemeen!$B$22:$B$46, MATCH(B108,Algemeen!$B$22:$B$46,0), 0))+1),":D53")), 0)), "")</f>
        <v/>
      </c>
      <c r="C109" s="5"/>
      <c r="D109" s="6"/>
      <c r="E109" s="6"/>
      <c r="F109" s="6"/>
      <c r="G109" s="52"/>
      <c r="H109" s="61"/>
      <c r="I109" s="58">
        <f t="shared" si="18"/>
        <v>0</v>
      </c>
      <c r="J109" s="56"/>
      <c r="K109" s="56"/>
      <c r="L109" s="66">
        <f t="shared" si="17"/>
        <v>0</v>
      </c>
    </row>
    <row r="110" spans="2:12" ht="10" customHeight="1" x14ac:dyDescent="0.35">
      <c r="B110" s="17" t="str">
        <f ca="1">_xlfn.IFNA(INDEX(INDIRECT(CONCATENATE("Algemeen!B",(ROW(INDEX(Algemeen!$B$22:$B$46, MATCH(B109,Algemeen!$B$22:$B$46,0), 0))+1),":B53")), MATCH($B$91,INDIRECT(CONCATENATE("Algemeen!D",(ROW(INDEX(Algemeen!$B$22:$B$46, MATCH(B109,Algemeen!$B$22:$B$46,0), 0))+1),":D53")), 0)), "")</f>
        <v/>
      </c>
      <c r="C110" s="5"/>
      <c r="D110" s="6"/>
      <c r="E110" s="6"/>
      <c r="F110" s="6"/>
      <c r="G110" s="52"/>
      <c r="H110" s="61"/>
      <c r="I110" s="58">
        <f t="shared" si="18"/>
        <v>0</v>
      </c>
      <c r="J110" s="56"/>
      <c r="K110" s="56"/>
      <c r="L110" s="66">
        <f t="shared" si="17"/>
        <v>0</v>
      </c>
    </row>
    <row r="111" spans="2:12" ht="10" customHeight="1" x14ac:dyDescent="0.35">
      <c r="B111" s="17" t="str">
        <f ca="1">_xlfn.IFNA(INDEX(INDIRECT(CONCATENATE("Algemeen!B",(ROW(INDEX(Algemeen!$B$22:$B$46, MATCH(B110,Algemeen!$B$22:$B$46,0), 0))+1),":B53")), MATCH($B$91,INDIRECT(CONCATENATE("Algemeen!D",(ROW(INDEX(Algemeen!$B$22:$B$46, MATCH(B110,Algemeen!$B$22:$B$46,0), 0))+1),":D53")), 0)), "")</f>
        <v/>
      </c>
      <c r="C111" s="5"/>
      <c r="D111" s="6"/>
      <c r="E111" s="6"/>
      <c r="F111" s="6"/>
      <c r="G111" s="52"/>
      <c r="H111" s="61"/>
      <c r="I111" s="58">
        <f t="shared" si="18"/>
        <v>0</v>
      </c>
      <c r="J111" s="56"/>
      <c r="K111" s="56"/>
      <c r="L111" s="66">
        <f t="shared" si="17"/>
        <v>0</v>
      </c>
    </row>
    <row r="112" spans="2:12" ht="10" customHeight="1" x14ac:dyDescent="0.35">
      <c r="B112" s="17" t="str">
        <f ca="1">_xlfn.IFNA(INDEX(INDIRECT(CONCATENATE("Algemeen!B",(ROW(INDEX(Algemeen!$B$22:$B$46, MATCH(B111,Algemeen!$B$22:$B$46,0), 0))+1),":B53")), MATCH($B$91,INDIRECT(CONCATENATE("Algemeen!D",(ROW(INDEX(Algemeen!$B$22:$B$46, MATCH(B111,Algemeen!$B$22:$B$46,0), 0))+1),":D53")), 0)), "")</f>
        <v/>
      </c>
      <c r="C112" s="5"/>
      <c r="D112" s="6"/>
      <c r="E112" s="6"/>
      <c r="F112" s="6"/>
      <c r="G112" s="52"/>
      <c r="H112" s="61"/>
      <c r="I112" s="58">
        <f t="shared" si="18"/>
        <v>0</v>
      </c>
      <c r="J112" s="56"/>
      <c r="K112" s="56"/>
      <c r="L112" s="66">
        <f t="shared" si="17"/>
        <v>0</v>
      </c>
    </row>
    <row r="113" spans="2:12" ht="10" customHeight="1" x14ac:dyDescent="0.35">
      <c r="B113" s="17" t="str">
        <f ca="1">_xlfn.IFNA(INDEX(INDIRECT(CONCATENATE("Algemeen!B",(ROW(INDEX(Algemeen!$B$22:$B$46, MATCH(B112,Algemeen!$B$22:$B$46,0), 0))+1),":B53")), MATCH($B$91,INDIRECT(CONCATENATE("Algemeen!D",(ROW(INDEX(Algemeen!$B$22:$B$46, MATCH(B112,Algemeen!$B$22:$B$46,0), 0))+1),":D53")), 0)), "")</f>
        <v/>
      </c>
      <c r="C113" s="5"/>
      <c r="D113" s="6"/>
      <c r="E113" s="6"/>
      <c r="F113" s="6"/>
      <c r="G113" s="52"/>
      <c r="H113" s="61"/>
      <c r="I113" s="58">
        <f t="shared" si="18"/>
        <v>0</v>
      </c>
      <c r="J113" s="56"/>
      <c r="K113" s="56"/>
      <c r="L113" s="66">
        <f t="shared" si="17"/>
        <v>0</v>
      </c>
    </row>
    <row r="114" spans="2:12" ht="10" customHeight="1" x14ac:dyDescent="0.35">
      <c r="B114" s="17" t="str">
        <f ca="1">_xlfn.IFNA(INDEX(INDIRECT(CONCATENATE("Algemeen!B",(ROW(INDEX(Algemeen!$B$22:$B$46, MATCH(B113,Algemeen!$B$22:$B$46,0), 0))+1),":B53")), MATCH($B$91,INDIRECT(CONCATENATE("Algemeen!D",(ROW(INDEX(Algemeen!$B$22:$B$46, MATCH(B113,Algemeen!$B$22:$B$46,0), 0))+1),":D53")), 0)), "")</f>
        <v/>
      </c>
      <c r="C114" s="5"/>
      <c r="D114" s="6"/>
      <c r="E114" s="6"/>
      <c r="F114" s="6"/>
      <c r="G114" s="52"/>
      <c r="H114" s="61"/>
      <c r="I114" s="58">
        <f t="shared" si="18"/>
        <v>0</v>
      </c>
      <c r="J114" s="56"/>
      <c r="K114" s="56"/>
      <c r="L114" s="66">
        <f t="shared" si="17"/>
        <v>0</v>
      </c>
    </row>
    <row r="115" spans="2:12" ht="10" customHeight="1" x14ac:dyDescent="0.35">
      <c r="B115" s="17" t="str">
        <f ca="1">_xlfn.IFNA(INDEX(INDIRECT(CONCATENATE("Algemeen!B",(ROW(INDEX(Algemeen!$B$22:$B$46, MATCH(B114,Algemeen!$B$22:$B$46,0), 0))+1),":B53")), MATCH($B$91,INDIRECT(CONCATENATE("Algemeen!D",(ROW(INDEX(Algemeen!$B$22:$B$46, MATCH(B114,Algemeen!$B$22:$B$46,0), 0))+1),":D53")), 0)), "")</f>
        <v/>
      </c>
      <c r="C115" s="5"/>
      <c r="D115" s="6"/>
      <c r="E115" s="6"/>
      <c r="F115" s="6"/>
      <c r="G115" s="52"/>
      <c r="H115" s="61"/>
      <c r="I115" s="58">
        <f t="shared" si="18"/>
        <v>0</v>
      </c>
      <c r="J115" s="56"/>
      <c r="K115" s="56"/>
      <c r="L115" s="66">
        <f t="shared" si="17"/>
        <v>0</v>
      </c>
    </row>
    <row r="116" spans="2:12" ht="10" customHeight="1" x14ac:dyDescent="0.35">
      <c r="B116" s="17" t="str">
        <f ca="1">_xlfn.IFNA(INDEX(INDIRECT(CONCATENATE("Algemeen!B",(ROW(INDEX(Algemeen!$B$22:$B$46, MATCH(B115,Algemeen!$B$22:$B$46,0), 0))+1),":B53")), MATCH($B$91,INDIRECT(CONCATENATE("Algemeen!D",(ROW(INDEX(Algemeen!$B$22:$B$46, MATCH(B115,Algemeen!$B$22:$B$46,0), 0))+1),":D53")), 0)), "")</f>
        <v/>
      </c>
      <c r="C116" s="5"/>
      <c r="D116" s="6"/>
      <c r="E116" s="6"/>
      <c r="F116" s="6"/>
      <c r="G116" s="52"/>
      <c r="H116" s="61"/>
      <c r="I116" s="58">
        <f t="shared" si="18"/>
        <v>0</v>
      </c>
      <c r="J116" s="56"/>
      <c r="K116" s="56"/>
      <c r="L116" s="66">
        <f t="shared" si="17"/>
        <v>0</v>
      </c>
    </row>
    <row r="117" spans="2:12" ht="10" customHeight="1" thickBot="1" x14ac:dyDescent="0.4">
      <c r="B117" s="17" t="str">
        <f ca="1">_xlfn.IFNA(INDEX(INDIRECT(CONCATENATE("Algemeen!B",(ROW(INDEX(Algemeen!$B$22:$B$46, MATCH(B116,Algemeen!$B$22:$B$46,0), 0))+1),":B53")), MATCH($B$91,INDIRECT(CONCATENATE("Algemeen!D",(ROW(INDEX(Algemeen!$B$22:$B$46, MATCH(B116,Algemeen!$B$22:$B$46,0), 0))+1),":D53")), 0)), "")</f>
        <v/>
      </c>
      <c r="C117" s="7"/>
      <c r="D117" s="8"/>
      <c r="E117" s="8"/>
      <c r="F117" s="8"/>
      <c r="G117" s="54"/>
      <c r="H117" s="62"/>
      <c r="I117" s="59">
        <f t="shared" si="18"/>
        <v>0</v>
      </c>
      <c r="J117" s="57"/>
      <c r="K117" s="57"/>
      <c r="L117" s="66">
        <f t="shared" si="17"/>
        <v>0</v>
      </c>
    </row>
    <row r="118" spans="2:12" ht="15" thickBot="1" x14ac:dyDescent="0.4">
      <c r="B118" s="18" t="s">
        <v>89</v>
      </c>
      <c r="C118" s="19">
        <f t="shared" ref="C118:G118" si="19">SUM(C93:C117)</f>
        <v>0</v>
      </c>
      <c r="D118" s="19">
        <f t="shared" si="19"/>
        <v>0</v>
      </c>
      <c r="E118" s="19">
        <f t="shared" si="19"/>
        <v>0</v>
      </c>
      <c r="F118" s="19">
        <f t="shared" si="19"/>
        <v>0</v>
      </c>
      <c r="G118" s="19">
        <f t="shared" si="19"/>
        <v>0</v>
      </c>
      <c r="H118" s="51"/>
      <c r="I118" s="20">
        <f t="shared" ref="I118:J118" si="20">SUM(I93:I117)</f>
        <v>0</v>
      </c>
      <c r="J118" s="20">
        <f t="shared" si="20"/>
        <v>0</v>
      </c>
      <c r="K118" s="20">
        <f t="shared" ref="K118" si="21">SUM(K93:K117)</f>
        <v>0</v>
      </c>
      <c r="L118" s="66">
        <f>SUM(L93:L117)</f>
        <v>0</v>
      </c>
    </row>
    <row r="119" spans="2:12" ht="8.15" customHeight="1" thickBot="1" x14ac:dyDescent="0.4">
      <c r="B119" s="26"/>
      <c r="C119" s="27"/>
      <c r="D119" s="27"/>
      <c r="E119" s="27"/>
      <c r="F119" s="27"/>
      <c r="G119" s="27"/>
      <c r="H119" s="27"/>
      <c r="I119" s="27"/>
      <c r="J119" s="22"/>
      <c r="K119" s="22"/>
      <c r="L119" s="65"/>
    </row>
    <row r="120" spans="2:12" ht="30" customHeight="1" thickBot="1" x14ac:dyDescent="0.4">
      <c r="B120" s="9" t="str">
        <f>'Stamgegevens '!F7</f>
        <v xml:space="preserve">E) Prototyping </v>
      </c>
      <c r="C120" s="81"/>
      <c r="D120" s="81"/>
      <c r="E120" s="81"/>
      <c r="F120" s="81"/>
      <c r="G120" s="81"/>
      <c r="H120" s="81"/>
      <c r="I120" s="81"/>
      <c r="J120" s="81"/>
      <c r="K120" s="82"/>
      <c r="L120" s="65"/>
    </row>
    <row r="121" spans="2:12" ht="30" customHeight="1" thickBot="1" x14ac:dyDescent="0.4">
      <c r="B121" s="10" t="s">
        <v>87</v>
      </c>
      <c r="C121" s="11" t="s">
        <v>41</v>
      </c>
      <c r="D121" s="12" t="s">
        <v>42</v>
      </c>
      <c r="E121" s="13" t="s">
        <v>43</v>
      </c>
      <c r="F121" s="13" t="s">
        <v>44</v>
      </c>
      <c r="G121" s="14" t="s">
        <v>45</v>
      </c>
      <c r="H121" s="55" t="s">
        <v>103</v>
      </c>
      <c r="I121" s="15" t="s">
        <v>46</v>
      </c>
      <c r="J121" s="55" t="s">
        <v>104</v>
      </c>
      <c r="K121" s="55" t="s">
        <v>124</v>
      </c>
      <c r="L121" s="65"/>
    </row>
    <row r="122" spans="2:12" ht="10" customHeight="1" x14ac:dyDescent="0.35">
      <c r="B122" s="17" t="str">
        <f>_xlfn.IFNA(INDEX(Algemeen!$B$22:$B$46, MATCH($B$120,Algemeen!$D$22:$D$46, 0)),"")</f>
        <v/>
      </c>
      <c r="C122" s="5"/>
      <c r="D122" s="6"/>
      <c r="E122" s="4"/>
      <c r="F122" s="4"/>
      <c r="G122" s="53"/>
      <c r="H122" s="60"/>
      <c r="I122" s="21">
        <f>SUM(C122:G122)</f>
        <v>0</v>
      </c>
      <c r="J122" s="56"/>
      <c r="K122" s="56"/>
      <c r="L122" s="66">
        <f>H122*I122</f>
        <v>0</v>
      </c>
    </row>
    <row r="123" spans="2:12" ht="10" customHeight="1" x14ac:dyDescent="0.35">
      <c r="B123" s="17" t="str">
        <f ca="1">_xlfn.IFNA(INDEX(INDIRECT(CONCATENATE("Algemeen!B",(ROW(INDEX(Algemeen!$B$22:$B$46, MATCH(B122,Algemeen!$B$22:$B$46,0), 0))+1),":B53")), MATCH($B$120,INDIRECT(CONCATENATE("Algemeen!D",(ROW(INDEX(Algemeen!$B$22:$B$46, MATCH(B122,Algemeen!$B$22:$B$46,0), 0))+1),":D53")), 0)), "")</f>
        <v/>
      </c>
      <c r="C123" s="5"/>
      <c r="D123" s="6"/>
      <c r="E123" s="6"/>
      <c r="F123" s="6"/>
      <c r="G123" s="52"/>
      <c r="H123" s="61"/>
      <c r="I123" s="58">
        <f t="shared" ref="I123" si="22">SUM(C123:G123)</f>
        <v>0</v>
      </c>
      <c r="J123" s="56"/>
      <c r="K123" s="56"/>
      <c r="L123" s="66">
        <f t="shared" ref="L123:L146" si="23">H123*I123</f>
        <v>0</v>
      </c>
    </row>
    <row r="124" spans="2:12" ht="10" customHeight="1" x14ac:dyDescent="0.35">
      <c r="B124" s="17" t="str">
        <f ca="1">_xlfn.IFNA(INDEX(INDIRECT(CONCATENATE("Algemeen!B",(ROW(INDEX(Algemeen!$B$22:$B$46, MATCH(B123,Algemeen!$B$22:$B$46,0), 0))+1),":B53")), MATCH($B$120,INDIRECT(CONCATENATE("Algemeen!D",(ROW(INDEX(Algemeen!$B$22:$B$46, MATCH(B123,Algemeen!$B$22:$B$46,0), 0))+1),":D53")), 0)), "")</f>
        <v/>
      </c>
      <c r="C124" s="5"/>
      <c r="D124" s="6"/>
      <c r="E124" s="6"/>
      <c r="F124" s="6"/>
      <c r="G124" s="52"/>
      <c r="H124" s="61"/>
      <c r="I124" s="58">
        <f>SUM(C124:G124)</f>
        <v>0</v>
      </c>
      <c r="J124" s="56"/>
      <c r="K124" s="56"/>
      <c r="L124" s="66">
        <f t="shared" si="23"/>
        <v>0</v>
      </c>
    </row>
    <row r="125" spans="2:12" ht="10" customHeight="1" x14ac:dyDescent="0.35">
      <c r="B125" s="17" t="str">
        <f ca="1">_xlfn.IFNA(INDEX(INDIRECT(CONCATENATE("Algemeen!B",(ROW(INDEX(Algemeen!$B$22:$B$46, MATCH(B124,Algemeen!$B$22:$B$46,0), 0))+1),":B53")), MATCH($B$120,INDIRECT(CONCATENATE("Algemeen!D",(ROW(INDEX(Algemeen!$B$22:$B$46, MATCH(B124,Algemeen!$B$22:$B$46,0), 0))+1),":D53")), 0)), "")</f>
        <v/>
      </c>
      <c r="C125" s="5"/>
      <c r="D125" s="6"/>
      <c r="E125" s="6"/>
      <c r="F125" s="6"/>
      <c r="G125" s="52"/>
      <c r="H125" s="61"/>
      <c r="I125" s="58">
        <f t="shared" ref="I125:I146" si="24">SUM(C125:G125)</f>
        <v>0</v>
      </c>
      <c r="J125" s="56"/>
      <c r="K125" s="56"/>
      <c r="L125" s="66">
        <f t="shared" si="23"/>
        <v>0</v>
      </c>
    </row>
    <row r="126" spans="2:12" ht="10" customHeight="1" x14ac:dyDescent="0.35">
      <c r="B126" s="17" t="str">
        <f ca="1">_xlfn.IFNA(INDEX(INDIRECT(CONCATENATE("Algemeen!B",(ROW(INDEX(Algemeen!$B$22:$B$46, MATCH(B125,Algemeen!$B$22:$B$46,0), 0))+1),":B53")), MATCH($B$120,INDIRECT(CONCATENATE("Algemeen!D",(ROW(INDEX(Algemeen!$B$22:$B$46, MATCH(B125,Algemeen!$B$22:$B$46,0), 0))+1),":D53")), 0)), "")</f>
        <v/>
      </c>
      <c r="C126" s="5"/>
      <c r="D126" s="6"/>
      <c r="E126" s="6"/>
      <c r="F126" s="6"/>
      <c r="G126" s="52"/>
      <c r="H126" s="61"/>
      <c r="I126" s="58">
        <f t="shared" si="24"/>
        <v>0</v>
      </c>
      <c r="J126" s="56"/>
      <c r="K126" s="56"/>
      <c r="L126" s="66">
        <f t="shared" si="23"/>
        <v>0</v>
      </c>
    </row>
    <row r="127" spans="2:12" ht="10" customHeight="1" x14ac:dyDescent="0.35">
      <c r="B127" s="17" t="str">
        <f ca="1">_xlfn.IFNA(INDEX(INDIRECT(CONCATENATE("Algemeen!B",(ROW(INDEX(Algemeen!$B$22:$B$46, MATCH(B126,Algemeen!$B$22:$B$46,0), 0))+1),":B53")), MATCH($B$120,INDIRECT(CONCATENATE("Algemeen!D",(ROW(INDEX(Algemeen!$B$22:$B$46, MATCH(B126,Algemeen!$B$22:$B$46,0), 0))+1),":D53")), 0)), "")</f>
        <v/>
      </c>
      <c r="C127" s="5"/>
      <c r="D127" s="6"/>
      <c r="E127" s="6"/>
      <c r="F127" s="6"/>
      <c r="G127" s="52"/>
      <c r="H127" s="61"/>
      <c r="I127" s="58">
        <f t="shared" si="24"/>
        <v>0</v>
      </c>
      <c r="J127" s="56"/>
      <c r="K127" s="56"/>
      <c r="L127" s="66">
        <f t="shared" si="23"/>
        <v>0</v>
      </c>
    </row>
    <row r="128" spans="2:12" ht="10" customHeight="1" x14ac:dyDescent="0.35">
      <c r="B128" s="17" t="str">
        <f ca="1">_xlfn.IFNA(INDEX(INDIRECT(CONCATENATE("Algemeen!B",(ROW(INDEX(Algemeen!$B$22:$B$46, MATCH(B127,Algemeen!$B$22:$B$46,0), 0))+1),":B53")), MATCH($B$120,INDIRECT(CONCATENATE("Algemeen!D",(ROW(INDEX(Algemeen!$B$22:$B$46, MATCH(B127,Algemeen!$B$22:$B$46,0), 0))+1),":D53")), 0)), "")</f>
        <v/>
      </c>
      <c r="C128" s="5"/>
      <c r="D128" s="6"/>
      <c r="E128" s="6"/>
      <c r="F128" s="6"/>
      <c r="G128" s="52"/>
      <c r="H128" s="61"/>
      <c r="I128" s="58">
        <f t="shared" si="24"/>
        <v>0</v>
      </c>
      <c r="J128" s="56"/>
      <c r="K128" s="56"/>
      <c r="L128" s="66">
        <f t="shared" si="23"/>
        <v>0</v>
      </c>
    </row>
    <row r="129" spans="2:12" ht="10" customHeight="1" x14ac:dyDescent="0.35">
      <c r="B129" s="17" t="str">
        <f ca="1">_xlfn.IFNA(INDEX(INDIRECT(CONCATENATE("Algemeen!B",(ROW(INDEX(Algemeen!$B$22:$B$46, MATCH(B128,Algemeen!$B$22:$B$46,0), 0))+1),":B53")), MATCH($B$120,INDIRECT(CONCATENATE("Algemeen!D",(ROW(INDEX(Algemeen!$B$22:$B$46, MATCH(B128,Algemeen!$B$22:$B$46,0), 0))+1),":D53")), 0)), "")</f>
        <v/>
      </c>
      <c r="C129" s="5"/>
      <c r="D129" s="6"/>
      <c r="E129" s="6"/>
      <c r="F129" s="6"/>
      <c r="G129" s="52"/>
      <c r="H129" s="61"/>
      <c r="I129" s="58">
        <f t="shared" si="24"/>
        <v>0</v>
      </c>
      <c r="J129" s="56"/>
      <c r="K129" s="56"/>
      <c r="L129" s="66">
        <f t="shared" si="23"/>
        <v>0</v>
      </c>
    </row>
    <row r="130" spans="2:12" ht="10" customHeight="1" x14ac:dyDescent="0.35">
      <c r="B130" s="17" t="str">
        <f ca="1">_xlfn.IFNA(INDEX(INDIRECT(CONCATENATE("Algemeen!B",(ROW(INDEX(Algemeen!$B$22:$B$46, MATCH(B129,Algemeen!$B$22:$B$46,0), 0))+1),":B53")), MATCH($B$120,INDIRECT(CONCATENATE("Algemeen!D",(ROW(INDEX(Algemeen!$B$22:$B$46, MATCH(B129,Algemeen!$B$22:$B$46,0), 0))+1),":D53")), 0)), "")</f>
        <v/>
      </c>
      <c r="C130" s="5"/>
      <c r="D130" s="6"/>
      <c r="E130" s="6"/>
      <c r="F130" s="6"/>
      <c r="G130" s="52"/>
      <c r="H130" s="61"/>
      <c r="I130" s="58">
        <f t="shared" si="24"/>
        <v>0</v>
      </c>
      <c r="J130" s="56"/>
      <c r="K130" s="56"/>
      <c r="L130" s="66">
        <f t="shared" si="23"/>
        <v>0</v>
      </c>
    </row>
    <row r="131" spans="2:12" ht="10" customHeight="1" x14ac:dyDescent="0.35">
      <c r="B131" s="17" t="str">
        <f ca="1">_xlfn.IFNA(INDEX(INDIRECT(CONCATENATE("Algemeen!B",(ROW(INDEX(Algemeen!$B$22:$B$46, MATCH(B130,Algemeen!$B$22:$B$46,0), 0))+1),":B53")), MATCH($B$120,INDIRECT(CONCATENATE("Algemeen!D",(ROW(INDEX(Algemeen!$B$22:$B$46, MATCH(B130,Algemeen!$B$22:$B$46,0), 0))+1),":D53")), 0)), "")</f>
        <v/>
      </c>
      <c r="C131" s="5"/>
      <c r="D131" s="6"/>
      <c r="E131" s="6"/>
      <c r="F131" s="6"/>
      <c r="G131" s="52"/>
      <c r="H131" s="61"/>
      <c r="I131" s="58">
        <f t="shared" si="24"/>
        <v>0</v>
      </c>
      <c r="J131" s="56"/>
      <c r="K131" s="56"/>
      <c r="L131" s="66">
        <f t="shared" si="23"/>
        <v>0</v>
      </c>
    </row>
    <row r="132" spans="2:12" ht="10" customHeight="1" x14ac:dyDescent="0.35">
      <c r="B132" s="17" t="str">
        <f ca="1">_xlfn.IFNA(INDEX(INDIRECT(CONCATENATE("Algemeen!B",(ROW(INDEX(Algemeen!$B$22:$B$46, MATCH(B131,Algemeen!$B$22:$B$46,0), 0))+1),":B53")), MATCH($B$120,INDIRECT(CONCATENATE("Algemeen!D",(ROW(INDEX(Algemeen!$B$22:$B$46, MATCH(B131,Algemeen!$B$22:$B$46,0), 0))+1),":D53")), 0)), "")</f>
        <v/>
      </c>
      <c r="C132" s="5"/>
      <c r="D132" s="6"/>
      <c r="E132" s="6"/>
      <c r="F132" s="6"/>
      <c r="G132" s="52"/>
      <c r="H132" s="61"/>
      <c r="I132" s="58">
        <f t="shared" si="24"/>
        <v>0</v>
      </c>
      <c r="J132" s="56"/>
      <c r="K132" s="56"/>
      <c r="L132" s="66">
        <f t="shared" si="23"/>
        <v>0</v>
      </c>
    </row>
    <row r="133" spans="2:12" ht="10" customHeight="1" x14ac:dyDescent="0.35">
      <c r="B133" s="17" t="str">
        <f ca="1">_xlfn.IFNA(INDEX(INDIRECT(CONCATENATE("Algemeen!B",(ROW(INDEX(Algemeen!$B$22:$B$46, MATCH(B132,Algemeen!$B$22:$B$46,0), 0))+1),":B53")), MATCH($B$120,INDIRECT(CONCATENATE("Algemeen!D",(ROW(INDEX(Algemeen!$B$22:$B$46, MATCH(B132,Algemeen!$B$22:$B$46,0), 0))+1),":D53")), 0)), "")</f>
        <v/>
      </c>
      <c r="C133" s="5"/>
      <c r="D133" s="6"/>
      <c r="E133" s="6"/>
      <c r="F133" s="6"/>
      <c r="G133" s="52"/>
      <c r="H133" s="61"/>
      <c r="I133" s="58">
        <f t="shared" si="24"/>
        <v>0</v>
      </c>
      <c r="J133" s="56"/>
      <c r="K133" s="56"/>
      <c r="L133" s="66">
        <f t="shared" si="23"/>
        <v>0</v>
      </c>
    </row>
    <row r="134" spans="2:12" ht="10" customHeight="1" x14ac:dyDescent="0.35">
      <c r="B134" s="17" t="str">
        <f ca="1">_xlfn.IFNA(INDEX(INDIRECT(CONCATENATE("Algemeen!B",(ROW(INDEX(Algemeen!$B$22:$B$46, MATCH(B133,Algemeen!$B$22:$B$46,0), 0))+1),":B53")), MATCH($B$120,INDIRECT(CONCATENATE("Algemeen!D",(ROW(INDEX(Algemeen!$B$22:$B$46, MATCH(B133,Algemeen!$B$22:$B$46,0), 0))+1),":D53")), 0)), "")</f>
        <v/>
      </c>
      <c r="C134" s="5"/>
      <c r="D134" s="6"/>
      <c r="E134" s="6"/>
      <c r="F134" s="6"/>
      <c r="G134" s="52"/>
      <c r="H134" s="61"/>
      <c r="I134" s="58">
        <f t="shared" si="24"/>
        <v>0</v>
      </c>
      <c r="J134" s="56"/>
      <c r="K134" s="56"/>
      <c r="L134" s="66">
        <f t="shared" si="23"/>
        <v>0</v>
      </c>
    </row>
    <row r="135" spans="2:12" ht="10" customHeight="1" x14ac:dyDescent="0.35">
      <c r="B135" s="17" t="str">
        <f ca="1">_xlfn.IFNA(INDEX(INDIRECT(CONCATENATE("Algemeen!B",(ROW(INDEX(Algemeen!$B$22:$B$46, MATCH(B134,Algemeen!$B$22:$B$46,0), 0))+1),":B53")), MATCH($B$120,INDIRECT(CONCATENATE("Algemeen!D",(ROW(INDEX(Algemeen!$B$22:$B$46, MATCH(B134,Algemeen!$B$22:$B$46,0), 0))+1),":D53")), 0)), "")</f>
        <v/>
      </c>
      <c r="C135" s="5"/>
      <c r="D135" s="6"/>
      <c r="E135" s="6"/>
      <c r="F135" s="6"/>
      <c r="G135" s="52"/>
      <c r="H135" s="61"/>
      <c r="I135" s="58">
        <f t="shared" si="24"/>
        <v>0</v>
      </c>
      <c r="J135" s="56"/>
      <c r="K135" s="56"/>
      <c r="L135" s="66">
        <f t="shared" si="23"/>
        <v>0</v>
      </c>
    </row>
    <row r="136" spans="2:12" ht="10" customHeight="1" x14ac:dyDescent="0.35">
      <c r="B136" s="17" t="str">
        <f ca="1">_xlfn.IFNA(INDEX(INDIRECT(CONCATENATE("Algemeen!B",(ROW(INDEX(Algemeen!$B$22:$B$46, MATCH(B135,Algemeen!$B$22:$B$46,0), 0))+1),":B53")), MATCH($B$120,INDIRECT(CONCATENATE("Algemeen!D",(ROW(INDEX(Algemeen!$B$22:$B$46, MATCH(B135,Algemeen!$B$22:$B$46,0), 0))+1),":D53")), 0)), "")</f>
        <v/>
      </c>
      <c r="C136" s="5"/>
      <c r="D136" s="6"/>
      <c r="E136" s="6"/>
      <c r="F136" s="6"/>
      <c r="G136" s="52"/>
      <c r="H136" s="61"/>
      <c r="I136" s="58">
        <f t="shared" si="24"/>
        <v>0</v>
      </c>
      <c r="J136" s="56"/>
      <c r="K136" s="56"/>
      <c r="L136" s="66">
        <f t="shared" si="23"/>
        <v>0</v>
      </c>
    </row>
    <row r="137" spans="2:12" ht="10" customHeight="1" x14ac:dyDescent="0.35">
      <c r="B137" s="17" t="str">
        <f ca="1">_xlfn.IFNA(INDEX(INDIRECT(CONCATENATE("Algemeen!B",(ROW(INDEX(Algemeen!$B$22:$B$46, MATCH(B136,Algemeen!$B$22:$B$46,0), 0))+1),":B53")), MATCH($B$120,INDIRECT(CONCATENATE("Algemeen!D",(ROW(INDEX(Algemeen!$B$22:$B$46, MATCH(B136,Algemeen!$B$22:$B$46,0), 0))+1),":D53")), 0)), "")</f>
        <v/>
      </c>
      <c r="C137" s="5"/>
      <c r="D137" s="6"/>
      <c r="E137" s="6"/>
      <c r="F137" s="6"/>
      <c r="G137" s="52"/>
      <c r="H137" s="61"/>
      <c r="I137" s="58">
        <f t="shared" si="24"/>
        <v>0</v>
      </c>
      <c r="J137" s="56"/>
      <c r="K137" s="56"/>
      <c r="L137" s="66">
        <f t="shared" si="23"/>
        <v>0</v>
      </c>
    </row>
    <row r="138" spans="2:12" ht="10" customHeight="1" x14ac:dyDescent="0.35">
      <c r="B138" s="17" t="str">
        <f ca="1">_xlfn.IFNA(INDEX(INDIRECT(CONCATENATE("Algemeen!B",(ROW(INDEX(Algemeen!$B$22:$B$46, MATCH(B137,Algemeen!$B$22:$B$46,0), 0))+1),":B53")), MATCH($B$120,INDIRECT(CONCATENATE("Algemeen!D",(ROW(INDEX(Algemeen!$B$22:$B$46, MATCH(B137,Algemeen!$B$22:$B$46,0), 0))+1),":D53")), 0)), "")</f>
        <v/>
      </c>
      <c r="C138" s="5"/>
      <c r="D138" s="6"/>
      <c r="E138" s="6"/>
      <c r="F138" s="6"/>
      <c r="G138" s="52"/>
      <c r="H138" s="61"/>
      <c r="I138" s="58">
        <f t="shared" si="24"/>
        <v>0</v>
      </c>
      <c r="J138" s="56"/>
      <c r="K138" s="56"/>
      <c r="L138" s="66">
        <f t="shared" si="23"/>
        <v>0</v>
      </c>
    </row>
    <row r="139" spans="2:12" ht="10" customHeight="1" x14ac:dyDescent="0.35">
      <c r="B139" s="17" t="str">
        <f ca="1">_xlfn.IFNA(INDEX(INDIRECT(CONCATENATE("Algemeen!B",(ROW(INDEX(Algemeen!$B$22:$B$46, MATCH(B138,Algemeen!$B$22:$B$46,0), 0))+1),":B53")), MATCH($B$120,INDIRECT(CONCATENATE("Algemeen!D",(ROW(INDEX(Algemeen!$B$22:$B$46, MATCH(B138,Algemeen!$B$22:$B$46,0), 0))+1),":D53")), 0)), "")</f>
        <v/>
      </c>
      <c r="C139" s="5"/>
      <c r="D139" s="6"/>
      <c r="E139" s="6"/>
      <c r="F139" s="6"/>
      <c r="G139" s="52"/>
      <c r="H139" s="61"/>
      <c r="I139" s="58">
        <f t="shared" si="24"/>
        <v>0</v>
      </c>
      <c r="J139" s="56"/>
      <c r="K139" s="56"/>
      <c r="L139" s="66">
        <f t="shared" si="23"/>
        <v>0</v>
      </c>
    </row>
    <row r="140" spans="2:12" ht="10" customHeight="1" x14ac:dyDescent="0.35">
      <c r="B140" s="17" t="str">
        <f ca="1">_xlfn.IFNA(INDEX(INDIRECT(CONCATENATE("Algemeen!B",(ROW(INDEX(Algemeen!$B$22:$B$46, MATCH(B139,Algemeen!$B$22:$B$46,0), 0))+1),":B53")), MATCH($B$120,INDIRECT(CONCATENATE("Algemeen!D",(ROW(INDEX(Algemeen!$B$22:$B$46, MATCH(B139,Algemeen!$B$22:$B$46,0), 0))+1),":D53")), 0)), "")</f>
        <v/>
      </c>
      <c r="C140" s="5"/>
      <c r="D140" s="6"/>
      <c r="E140" s="6"/>
      <c r="F140" s="6"/>
      <c r="G140" s="52"/>
      <c r="H140" s="61"/>
      <c r="I140" s="58">
        <f t="shared" si="24"/>
        <v>0</v>
      </c>
      <c r="J140" s="56"/>
      <c r="K140" s="56"/>
      <c r="L140" s="66">
        <f t="shared" si="23"/>
        <v>0</v>
      </c>
    </row>
    <row r="141" spans="2:12" ht="10" customHeight="1" x14ac:dyDescent="0.35">
      <c r="B141" s="17" t="str">
        <f ca="1">_xlfn.IFNA(INDEX(INDIRECT(CONCATENATE("Algemeen!B",(ROW(INDEX(Algemeen!$B$22:$B$46, MATCH(B140,Algemeen!$B$22:$B$46,0), 0))+1),":B53")), MATCH($B$120,INDIRECT(CONCATENATE("Algemeen!D",(ROW(INDEX(Algemeen!$B$22:$B$46, MATCH(B140,Algemeen!$B$22:$B$46,0), 0))+1),":D53")), 0)), "")</f>
        <v/>
      </c>
      <c r="C141" s="5"/>
      <c r="D141" s="6"/>
      <c r="E141" s="6"/>
      <c r="F141" s="6"/>
      <c r="G141" s="52"/>
      <c r="H141" s="61"/>
      <c r="I141" s="58">
        <f t="shared" si="24"/>
        <v>0</v>
      </c>
      <c r="J141" s="56"/>
      <c r="K141" s="56"/>
      <c r="L141" s="66">
        <f t="shared" si="23"/>
        <v>0</v>
      </c>
    </row>
    <row r="142" spans="2:12" ht="10" customHeight="1" x14ac:dyDescent="0.35">
      <c r="B142" s="17" t="str">
        <f ca="1">_xlfn.IFNA(INDEX(INDIRECT(CONCATENATE("Algemeen!B",(ROW(INDEX(Algemeen!$B$22:$B$46, MATCH(B141,Algemeen!$B$22:$B$46,0), 0))+1),":B53")), MATCH($B$120,INDIRECT(CONCATENATE("Algemeen!D",(ROW(INDEX(Algemeen!$B$22:$B$46, MATCH(B141,Algemeen!$B$22:$B$46,0), 0))+1),":D53")), 0)), "")</f>
        <v/>
      </c>
      <c r="C142" s="5"/>
      <c r="D142" s="6"/>
      <c r="E142" s="6"/>
      <c r="F142" s="6"/>
      <c r="G142" s="52"/>
      <c r="H142" s="61"/>
      <c r="I142" s="58">
        <f t="shared" si="24"/>
        <v>0</v>
      </c>
      <c r="J142" s="56"/>
      <c r="K142" s="56"/>
      <c r="L142" s="66">
        <f t="shared" si="23"/>
        <v>0</v>
      </c>
    </row>
    <row r="143" spans="2:12" ht="10" customHeight="1" x14ac:dyDescent="0.35">
      <c r="B143" s="17" t="str">
        <f ca="1">_xlfn.IFNA(INDEX(INDIRECT(CONCATENATE("Algemeen!B",(ROW(INDEX(Algemeen!$B$22:$B$46, MATCH(B142,Algemeen!$B$22:$B$46,0), 0))+1),":B53")), MATCH($B$120,INDIRECT(CONCATENATE("Algemeen!D",(ROW(INDEX(Algemeen!$B$22:$B$46, MATCH(B142,Algemeen!$B$22:$B$46,0), 0))+1),":D53")), 0)), "")</f>
        <v/>
      </c>
      <c r="C143" s="5"/>
      <c r="D143" s="6"/>
      <c r="E143" s="6"/>
      <c r="F143" s="6"/>
      <c r="G143" s="52"/>
      <c r="H143" s="61"/>
      <c r="I143" s="58">
        <f t="shared" si="24"/>
        <v>0</v>
      </c>
      <c r="J143" s="56"/>
      <c r="K143" s="56"/>
      <c r="L143" s="66">
        <f t="shared" si="23"/>
        <v>0</v>
      </c>
    </row>
    <row r="144" spans="2:12" ht="10" customHeight="1" x14ac:dyDescent="0.35">
      <c r="B144" s="17" t="str">
        <f ca="1">_xlfn.IFNA(INDEX(INDIRECT(CONCATENATE("Algemeen!B",(ROW(INDEX(Algemeen!$B$22:$B$46, MATCH(B143,Algemeen!$B$22:$B$46,0), 0))+1),":B53")), MATCH($B$120,INDIRECT(CONCATENATE("Algemeen!D",(ROW(INDEX(Algemeen!$B$22:$B$46, MATCH(B143,Algemeen!$B$22:$B$46,0), 0))+1),":D53")), 0)), "")</f>
        <v/>
      </c>
      <c r="C144" s="5"/>
      <c r="D144" s="6"/>
      <c r="E144" s="6"/>
      <c r="F144" s="6"/>
      <c r="G144" s="52"/>
      <c r="H144" s="61"/>
      <c r="I144" s="58">
        <f t="shared" si="24"/>
        <v>0</v>
      </c>
      <c r="J144" s="56"/>
      <c r="K144" s="56"/>
      <c r="L144" s="66">
        <f t="shared" si="23"/>
        <v>0</v>
      </c>
    </row>
    <row r="145" spans="2:12" ht="10" customHeight="1" x14ac:dyDescent="0.35">
      <c r="B145" s="17" t="str">
        <f ca="1">_xlfn.IFNA(INDEX(INDIRECT(CONCATENATE("Algemeen!B",(ROW(INDEX(Algemeen!$B$22:$B$46, MATCH(B144,Algemeen!$B$22:$B$46,0), 0))+1),":B53")), MATCH($B$120,INDIRECT(CONCATENATE("Algemeen!D",(ROW(INDEX(Algemeen!$B$22:$B$46, MATCH(B144,Algemeen!$B$22:$B$46,0), 0))+1),":D53")), 0)), "")</f>
        <v/>
      </c>
      <c r="C145" s="5"/>
      <c r="D145" s="6"/>
      <c r="E145" s="6"/>
      <c r="F145" s="6"/>
      <c r="G145" s="52"/>
      <c r="H145" s="61"/>
      <c r="I145" s="58">
        <f t="shared" si="24"/>
        <v>0</v>
      </c>
      <c r="J145" s="56"/>
      <c r="K145" s="56"/>
      <c r="L145" s="66">
        <f t="shared" si="23"/>
        <v>0</v>
      </c>
    </row>
    <row r="146" spans="2:12" ht="10" customHeight="1" thickBot="1" x14ac:dyDescent="0.4">
      <c r="B146" s="17" t="str">
        <f ca="1">_xlfn.IFNA(INDEX(INDIRECT(CONCATENATE("Algemeen!B",(ROW(INDEX(Algemeen!$B$22:$B$46, MATCH(B145,Algemeen!$B$22:$B$46,0), 0))+1),":B53")), MATCH($B$120,INDIRECT(CONCATENATE("Algemeen!D",(ROW(INDEX(Algemeen!$B$22:$B$46, MATCH(B145,Algemeen!$B$22:$B$46,0), 0))+1),":D53")), 0)), "")</f>
        <v/>
      </c>
      <c r="C146" s="7"/>
      <c r="D146" s="8"/>
      <c r="E146" s="8"/>
      <c r="F146" s="8"/>
      <c r="G146" s="54"/>
      <c r="H146" s="62"/>
      <c r="I146" s="59">
        <f t="shared" si="24"/>
        <v>0</v>
      </c>
      <c r="J146" s="57"/>
      <c r="K146" s="57"/>
      <c r="L146" s="66">
        <f t="shared" si="23"/>
        <v>0</v>
      </c>
    </row>
    <row r="147" spans="2:12" ht="15" thickBot="1" x14ac:dyDescent="0.4">
      <c r="B147" s="18" t="s">
        <v>90</v>
      </c>
      <c r="C147" s="19">
        <f t="shared" ref="C147:G147" si="25">SUM(C122:C146)</f>
        <v>0</v>
      </c>
      <c r="D147" s="19">
        <f t="shared" si="25"/>
        <v>0</v>
      </c>
      <c r="E147" s="19">
        <f t="shared" si="25"/>
        <v>0</v>
      </c>
      <c r="F147" s="19">
        <f t="shared" si="25"/>
        <v>0</v>
      </c>
      <c r="G147" s="19">
        <f t="shared" si="25"/>
        <v>0</v>
      </c>
      <c r="H147" s="51"/>
      <c r="I147" s="20">
        <f t="shared" ref="I147:J147" si="26">SUM(I122:I146)</f>
        <v>0</v>
      </c>
      <c r="J147" s="20">
        <f t="shared" si="26"/>
        <v>0</v>
      </c>
      <c r="K147" s="20">
        <f t="shared" ref="K147" si="27">SUM(K122:K146)</f>
        <v>0</v>
      </c>
      <c r="L147" s="66">
        <f>SUM(L122:L146)</f>
        <v>0</v>
      </c>
    </row>
    <row r="148" spans="2:12" ht="15" thickBot="1" x14ac:dyDescent="0.4">
      <c r="B148" s="24"/>
      <c r="C148" s="25"/>
      <c r="D148" s="25"/>
      <c r="E148" s="25"/>
      <c r="F148" s="25"/>
      <c r="G148" s="25"/>
      <c r="H148" s="25"/>
      <c r="I148" s="25"/>
      <c r="J148" s="22"/>
      <c r="K148" s="22"/>
      <c r="L148" s="65"/>
    </row>
    <row r="149" spans="2:12" ht="30" customHeight="1" thickBot="1" x14ac:dyDescent="0.4">
      <c r="B149" s="9" t="str">
        <f>'Stamgegevens '!F8</f>
        <v xml:space="preserve">F) Testing </v>
      </c>
      <c r="C149" s="81"/>
      <c r="D149" s="81"/>
      <c r="E149" s="81"/>
      <c r="F149" s="81"/>
      <c r="G149" s="81"/>
      <c r="H149" s="81"/>
      <c r="I149" s="81"/>
      <c r="J149" s="81"/>
      <c r="K149" s="82"/>
      <c r="L149" s="65"/>
    </row>
    <row r="150" spans="2:12" ht="30" customHeight="1" thickBot="1" x14ac:dyDescent="0.4">
      <c r="B150" s="10" t="s">
        <v>87</v>
      </c>
      <c r="C150" s="11" t="s">
        <v>41</v>
      </c>
      <c r="D150" s="12" t="s">
        <v>42</v>
      </c>
      <c r="E150" s="13" t="s">
        <v>43</v>
      </c>
      <c r="F150" s="13" t="s">
        <v>44</v>
      </c>
      <c r="G150" s="14" t="s">
        <v>45</v>
      </c>
      <c r="H150" s="55" t="s">
        <v>103</v>
      </c>
      <c r="I150" s="15" t="s">
        <v>46</v>
      </c>
      <c r="J150" s="55" t="s">
        <v>104</v>
      </c>
      <c r="K150" s="55" t="s">
        <v>124</v>
      </c>
      <c r="L150" s="65"/>
    </row>
    <row r="151" spans="2:12" ht="10" customHeight="1" x14ac:dyDescent="0.35">
      <c r="B151" s="17" t="str">
        <f>_xlfn.IFNA(INDEX(Algemeen!$B$22:$B$46, MATCH($B$149,Algemeen!$D$22:$D$46, 0)),"")</f>
        <v/>
      </c>
      <c r="C151" s="5"/>
      <c r="D151" s="6"/>
      <c r="E151" s="4"/>
      <c r="F151" s="4"/>
      <c r="G151" s="53"/>
      <c r="H151" s="60"/>
      <c r="I151" s="21">
        <f>SUM(C151:G151)</f>
        <v>0</v>
      </c>
      <c r="J151" s="56"/>
      <c r="K151" s="56"/>
      <c r="L151" s="66">
        <f>H151*I151</f>
        <v>0</v>
      </c>
    </row>
    <row r="152" spans="2:12" ht="10" customHeight="1" x14ac:dyDescent="0.35">
      <c r="B152" s="17" t="str">
        <f ca="1">_xlfn.IFNA(INDEX(INDIRECT(CONCATENATE("Algemeen!B",(ROW(INDEX(Algemeen!$B$22:$B$46, MATCH(B151,Algemeen!$B$22:$B$46,0), 0))+1),":B53")), MATCH($B$149,INDIRECT(CONCATENATE("Algemeen!D",(ROW(INDEX(Algemeen!$B$22:$B$46, MATCH(B151,Algemeen!$B$22:$B$46,0), 0))+1),":D53")), 0)), "")</f>
        <v/>
      </c>
      <c r="C152" s="5"/>
      <c r="D152" s="6"/>
      <c r="E152" s="6"/>
      <c r="F152" s="6"/>
      <c r="G152" s="52"/>
      <c r="H152" s="61"/>
      <c r="I152" s="58">
        <f t="shared" ref="I152" si="28">SUM(C152:G152)</f>
        <v>0</v>
      </c>
      <c r="J152" s="56"/>
      <c r="K152" s="56"/>
      <c r="L152" s="66">
        <f t="shared" ref="L152:L175" si="29">H152*I152</f>
        <v>0</v>
      </c>
    </row>
    <row r="153" spans="2:12" ht="10" customHeight="1" x14ac:dyDescent="0.35">
      <c r="B153" s="17" t="str">
        <f ca="1">_xlfn.IFNA(INDEX(INDIRECT(CONCATENATE("Algemeen!B",(ROW(INDEX(Algemeen!$B$22:$B$46, MATCH(B152,Algemeen!$B$22:$B$46,0), 0))+1),":B53")), MATCH($B$149,INDIRECT(CONCATENATE("Algemeen!D",(ROW(INDEX(Algemeen!$B$22:$B$46, MATCH(B152,Algemeen!$B$22:$B$46,0), 0))+1),":D53")), 0)), "")</f>
        <v/>
      </c>
      <c r="C153" s="5"/>
      <c r="D153" s="6"/>
      <c r="E153" s="6"/>
      <c r="F153" s="6"/>
      <c r="G153" s="52"/>
      <c r="H153" s="61"/>
      <c r="I153" s="58">
        <f>SUM(C153:G153)</f>
        <v>0</v>
      </c>
      <c r="J153" s="56"/>
      <c r="K153" s="56"/>
      <c r="L153" s="66">
        <f t="shared" si="29"/>
        <v>0</v>
      </c>
    </row>
    <row r="154" spans="2:12" ht="10" customHeight="1" x14ac:dyDescent="0.35">
      <c r="B154" s="17" t="str">
        <f ca="1">_xlfn.IFNA(INDEX(INDIRECT(CONCATENATE("Algemeen!B",(ROW(INDEX(Algemeen!$B$22:$B$46, MATCH(B153,Algemeen!$B$22:$B$46,0), 0))+1),":B53")), MATCH($B$149,INDIRECT(CONCATENATE("Algemeen!D",(ROW(INDEX(Algemeen!$B$22:$B$46, MATCH(B153,Algemeen!$B$22:$B$46,0), 0))+1),":D53")), 0)), "")</f>
        <v/>
      </c>
      <c r="C154" s="5"/>
      <c r="D154" s="6"/>
      <c r="E154" s="6"/>
      <c r="F154" s="6"/>
      <c r="G154" s="52"/>
      <c r="H154" s="61"/>
      <c r="I154" s="58">
        <f t="shared" ref="I154:I175" si="30">SUM(C154:G154)</f>
        <v>0</v>
      </c>
      <c r="J154" s="56"/>
      <c r="K154" s="56"/>
      <c r="L154" s="66">
        <f t="shared" si="29"/>
        <v>0</v>
      </c>
    </row>
    <row r="155" spans="2:12" ht="10" customHeight="1" x14ac:dyDescent="0.35">
      <c r="B155" s="17" t="str">
        <f ca="1">_xlfn.IFNA(INDEX(INDIRECT(CONCATENATE("Algemeen!B",(ROW(INDEX(Algemeen!$B$22:$B$46, MATCH(B154,Algemeen!$B$22:$B$46,0), 0))+1),":B53")), MATCH($B$149,INDIRECT(CONCATENATE("Algemeen!D",(ROW(INDEX(Algemeen!$B$22:$B$46, MATCH(B154,Algemeen!$B$22:$B$46,0), 0))+1),":D53")), 0)), "")</f>
        <v/>
      </c>
      <c r="C155" s="5"/>
      <c r="D155" s="6"/>
      <c r="E155" s="6"/>
      <c r="F155" s="6"/>
      <c r="G155" s="52"/>
      <c r="H155" s="61"/>
      <c r="I155" s="58">
        <f t="shared" si="30"/>
        <v>0</v>
      </c>
      <c r="J155" s="56"/>
      <c r="K155" s="56"/>
      <c r="L155" s="66">
        <f t="shared" si="29"/>
        <v>0</v>
      </c>
    </row>
    <row r="156" spans="2:12" ht="10" customHeight="1" x14ac:dyDescent="0.35">
      <c r="B156" s="17" t="str">
        <f ca="1">_xlfn.IFNA(INDEX(INDIRECT(CONCATENATE("Algemeen!B",(ROW(INDEX(Algemeen!$B$22:$B$46, MATCH(B155,Algemeen!$B$22:$B$46,0), 0))+1),":B53")), MATCH($B$149,INDIRECT(CONCATENATE("Algemeen!D",(ROW(INDEX(Algemeen!$B$22:$B$46, MATCH(B155,Algemeen!$B$22:$B$46,0), 0))+1),":D53")), 0)), "")</f>
        <v/>
      </c>
      <c r="C156" s="5"/>
      <c r="D156" s="6"/>
      <c r="E156" s="6"/>
      <c r="F156" s="6"/>
      <c r="G156" s="52"/>
      <c r="H156" s="61"/>
      <c r="I156" s="58">
        <f t="shared" si="30"/>
        <v>0</v>
      </c>
      <c r="J156" s="56"/>
      <c r="K156" s="56"/>
      <c r="L156" s="66">
        <f t="shared" si="29"/>
        <v>0</v>
      </c>
    </row>
    <row r="157" spans="2:12" ht="10" customHeight="1" x14ac:dyDescent="0.35">
      <c r="B157" s="17" t="str">
        <f ca="1">_xlfn.IFNA(INDEX(INDIRECT(CONCATENATE("Algemeen!B",(ROW(INDEX(Algemeen!$B$22:$B$46, MATCH(B156,Algemeen!$B$22:$B$46,0), 0))+1),":B53")), MATCH($B$149,INDIRECT(CONCATENATE("Algemeen!D",(ROW(INDEX(Algemeen!$B$22:$B$46, MATCH(B156,Algemeen!$B$22:$B$46,0), 0))+1),":D53")), 0)), "")</f>
        <v/>
      </c>
      <c r="C157" s="5"/>
      <c r="D157" s="6"/>
      <c r="E157" s="6"/>
      <c r="F157" s="6"/>
      <c r="G157" s="52"/>
      <c r="H157" s="61"/>
      <c r="I157" s="58">
        <f t="shared" si="30"/>
        <v>0</v>
      </c>
      <c r="J157" s="56"/>
      <c r="K157" s="56"/>
      <c r="L157" s="66">
        <f t="shared" si="29"/>
        <v>0</v>
      </c>
    </row>
    <row r="158" spans="2:12" ht="10" customHeight="1" x14ac:dyDescent="0.35">
      <c r="B158" s="17" t="str">
        <f ca="1">_xlfn.IFNA(INDEX(INDIRECT(CONCATENATE("Algemeen!B",(ROW(INDEX(Algemeen!$B$22:$B$46, MATCH(B157,Algemeen!$B$22:$B$46,0), 0))+1),":B53")), MATCH($B$149,INDIRECT(CONCATENATE("Algemeen!D",(ROW(INDEX(Algemeen!$B$22:$B$46, MATCH(B157,Algemeen!$B$22:$B$46,0), 0))+1),":D53")), 0)), "")</f>
        <v/>
      </c>
      <c r="C158" s="5"/>
      <c r="D158" s="6"/>
      <c r="E158" s="6"/>
      <c r="F158" s="6"/>
      <c r="G158" s="52"/>
      <c r="H158" s="61"/>
      <c r="I158" s="58">
        <f t="shared" si="30"/>
        <v>0</v>
      </c>
      <c r="J158" s="56"/>
      <c r="K158" s="56"/>
      <c r="L158" s="66">
        <f t="shared" si="29"/>
        <v>0</v>
      </c>
    </row>
    <row r="159" spans="2:12" ht="10" customHeight="1" x14ac:dyDescent="0.35">
      <c r="B159" s="17" t="str">
        <f ca="1">_xlfn.IFNA(INDEX(INDIRECT(CONCATENATE("Algemeen!B",(ROW(INDEX(Algemeen!$B$22:$B$46, MATCH(B158,Algemeen!$B$22:$B$46,0), 0))+1),":B53")), MATCH($B$149,INDIRECT(CONCATENATE("Algemeen!D",(ROW(INDEX(Algemeen!$B$22:$B$46, MATCH(B158,Algemeen!$B$22:$B$46,0), 0))+1),":D53")), 0)), "")</f>
        <v/>
      </c>
      <c r="C159" s="5"/>
      <c r="D159" s="6"/>
      <c r="E159" s="6"/>
      <c r="F159" s="6"/>
      <c r="G159" s="52"/>
      <c r="H159" s="61"/>
      <c r="I159" s="58">
        <f t="shared" si="30"/>
        <v>0</v>
      </c>
      <c r="J159" s="56"/>
      <c r="K159" s="56"/>
      <c r="L159" s="66">
        <f t="shared" si="29"/>
        <v>0</v>
      </c>
    </row>
    <row r="160" spans="2:12" ht="10" customHeight="1" x14ac:dyDescent="0.35">
      <c r="B160" s="17" t="str">
        <f ca="1">_xlfn.IFNA(INDEX(INDIRECT(CONCATENATE("Algemeen!B",(ROW(INDEX(Algemeen!$B$22:$B$46, MATCH(B159,Algemeen!$B$22:$B$46,0), 0))+1),":B53")), MATCH($B$149,INDIRECT(CONCATENATE("Algemeen!D",(ROW(INDEX(Algemeen!$B$22:$B$46, MATCH(B159,Algemeen!$B$22:$B$46,0), 0))+1),":D53")), 0)), "")</f>
        <v/>
      </c>
      <c r="C160" s="5"/>
      <c r="D160" s="6"/>
      <c r="E160" s="6"/>
      <c r="F160" s="6"/>
      <c r="G160" s="52"/>
      <c r="H160" s="61"/>
      <c r="I160" s="58">
        <f t="shared" si="30"/>
        <v>0</v>
      </c>
      <c r="J160" s="56"/>
      <c r="K160" s="56"/>
      <c r="L160" s="66">
        <f t="shared" si="29"/>
        <v>0</v>
      </c>
    </row>
    <row r="161" spans="2:12" ht="10" customHeight="1" x14ac:dyDescent="0.35">
      <c r="B161" s="17" t="str">
        <f ca="1">_xlfn.IFNA(INDEX(INDIRECT(CONCATENATE("Algemeen!B",(ROW(INDEX(Algemeen!$B$22:$B$46, MATCH(B160,Algemeen!$B$22:$B$46,0), 0))+1),":B53")), MATCH($B$149,INDIRECT(CONCATENATE("Algemeen!D",(ROW(INDEX(Algemeen!$B$22:$B$46, MATCH(B160,Algemeen!$B$22:$B$46,0), 0))+1),":D53")), 0)), "")</f>
        <v/>
      </c>
      <c r="C161" s="5"/>
      <c r="D161" s="6"/>
      <c r="E161" s="6"/>
      <c r="F161" s="6"/>
      <c r="G161" s="52"/>
      <c r="H161" s="61"/>
      <c r="I161" s="58">
        <f t="shared" si="30"/>
        <v>0</v>
      </c>
      <c r="J161" s="56"/>
      <c r="K161" s="56"/>
      <c r="L161" s="66">
        <f t="shared" si="29"/>
        <v>0</v>
      </c>
    </row>
    <row r="162" spans="2:12" ht="10" customHeight="1" x14ac:dyDescent="0.35">
      <c r="B162" s="17" t="str">
        <f ca="1">_xlfn.IFNA(INDEX(INDIRECT(CONCATENATE("Algemeen!B",(ROW(INDEX(Algemeen!$B$22:$B$46, MATCH(B161,Algemeen!$B$22:$B$46,0), 0))+1),":B53")), MATCH($B$149,INDIRECT(CONCATENATE("Algemeen!D",(ROW(INDEX(Algemeen!$B$22:$B$46, MATCH(B161,Algemeen!$B$22:$B$46,0), 0))+1),":D53")), 0)), "")</f>
        <v/>
      </c>
      <c r="C162" s="5"/>
      <c r="D162" s="6"/>
      <c r="E162" s="6"/>
      <c r="F162" s="6"/>
      <c r="G162" s="52"/>
      <c r="H162" s="61"/>
      <c r="I162" s="58">
        <f t="shared" si="30"/>
        <v>0</v>
      </c>
      <c r="J162" s="56"/>
      <c r="K162" s="56"/>
      <c r="L162" s="66">
        <f t="shared" si="29"/>
        <v>0</v>
      </c>
    </row>
    <row r="163" spans="2:12" ht="10" customHeight="1" x14ac:dyDescent="0.35">
      <c r="B163" s="17" t="str">
        <f ca="1">_xlfn.IFNA(INDEX(INDIRECT(CONCATENATE("Algemeen!B",(ROW(INDEX(Algemeen!$B$22:$B$46, MATCH(B162,Algemeen!$B$22:$B$46,0), 0))+1),":B53")), MATCH($B$149,INDIRECT(CONCATENATE("Algemeen!D",(ROW(INDEX(Algemeen!$B$22:$B$46, MATCH(B162,Algemeen!$B$22:$B$46,0), 0))+1),":D53")), 0)), "")</f>
        <v/>
      </c>
      <c r="C163" s="5"/>
      <c r="D163" s="6"/>
      <c r="E163" s="6"/>
      <c r="F163" s="6"/>
      <c r="G163" s="52"/>
      <c r="H163" s="61"/>
      <c r="I163" s="58">
        <f t="shared" si="30"/>
        <v>0</v>
      </c>
      <c r="J163" s="56"/>
      <c r="K163" s="56"/>
      <c r="L163" s="66">
        <f t="shared" si="29"/>
        <v>0</v>
      </c>
    </row>
    <row r="164" spans="2:12" ht="10" customHeight="1" x14ac:dyDescent="0.35">
      <c r="B164" s="17" t="str">
        <f ca="1">_xlfn.IFNA(INDEX(INDIRECT(CONCATENATE("Algemeen!B",(ROW(INDEX(Algemeen!$B$22:$B$46, MATCH(B163,Algemeen!$B$22:$B$46,0), 0))+1),":B53")), MATCH($B$149,INDIRECT(CONCATENATE("Algemeen!D",(ROW(INDEX(Algemeen!$B$22:$B$46, MATCH(B163,Algemeen!$B$22:$B$46,0), 0))+1),":D53")), 0)), "")</f>
        <v/>
      </c>
      <c r="C164" s="5"/>
      <c r="D164" s="6"/>
      <c r="E164" s="6"/>
      <c r="F164" s="6"/>
      <c r="G164" s="52"/>
      <c r="H164" s="61"/>
      <c r="I164" s="58">
        <f t="shared" si="30"/>
        <v>0</v>
      </c>
      <c r="J164" s="56"/>
      <c r="K164" s="56"/>
      <c r="L164" s="66">
        <f t="shared" si="29"/>
        <v>0</v>
      </c>
    </row>
    <row r="165" spans="2:12" ht="10" customHeight="1" x14ac:dyDescent="0.35">
      <c r="B165" s="17" t="str">
        <f ca="1">_xlfn.IFNA(INDEX(INDIRECT(CONCATENATE("Algemeen!B",(ROW(INDEX(Algemeen!$B$22:$B$46, MATCH(B164,Algemeen!$B$22:$B$46,0), 0))+1),":B53")), MATCH($B$149,INDIRECT(CONCATENATE("Algemeen!D",(ROW(INDEX(Algemeen!$B$22:$B$46, MATCH(B164,Algemeen!$B$22:$B$46,0), 0))+1),":D53")), 0)), "")</f>
        <v/>
      </c>
      <c r="C165" s="5"/>
      <c r="D165" s="6"/>
      <c r="E165" s="6"/>
      <c r="F165" s="6"/>
      <c r="G165" s="52"/>
      <c r="H165" s="61"/>
      <c r="I165" s="58">
        <f t="shared" si="30"/>
        <v>0</v>
      </c>
      <c r="J165" s="56"/>
      <c r="K165" s="56"/>
      <c r="L165" s="66">
        <f t="shared" si="29"/>
        <v>0</v>
      </c>
    </row>
    <row r="166" spans="2:12" ht="10" customHeight="1" x14ac:dyDescent="0.35">
      <c r="B166" s="17" t="str">
        <f ca="1">_xlfn.IFNA(INDEX(INDIRECT(CONCATENATE("Algemeen!B",(ROW(INDEX(Algemeen!$B$22:$B$46, MATCH(B165,Algemeen!$B$22:$B$46,0), 0))+1),":B53")), MATCH($B$149,INDIRECT(CONCATENATE("Algemeen!D",(ROW(INDEX(Algemeen!$B$22:$B$46, MATCH(B165,Algemeen!$B$22:$B$46,0), 0))+1),":D53")), 0)), "")</f>
        <v/>
      </c>
      <c r="C166" s="5"/>
      <c r="D166" s="6"/>
      <c r="E166" s="6"/>
      <c r="F166" s="6"/>
      <c r="G166" s="52"/>
      <c r="H166" s="61"/>
      <c r="I166" s="58">
        <f t="shared" si="30"/>
        <v>0</v>
      </c>
      <c r="J166" s="56"/>
      <c r="K166" s="56"/>
      <c r="L166" s="66">
        <f t="shared" si="29"/>
        <v>0</v>
      </c>
    </row>
    <row r="167" spans="2:12" ht="10" customHeight="1" x14ac:dyDescent="0.35">
      <c r="B167" s="17" t="str">
        <f ca="1">_xlfn.IFNA(INDEX(INDIRECT(CONCATENATE("Algemeen!B",(ROW(INDEX(Algemeen!$B$22:$B$46, MATCH(B166,Algemeen!$B$22:$B$46,0), 0))+1),":B53")), MATCH($B$149,INDIRECT(CONCATENATE("Algemeen!D",(ROW(INDEX(Algemeen!$B$22:$B$46, MATCH(B166,Algemeen!$B$22:$B$46,0), 0))+1),":D53")), 0)), "")</f>
        <v/>
      </c>
      <c r="C167" s="5"/>
      <c r="D167" s="6"/>
      <c r="E167" s="6"/>
      <c r="F167" s="6"/>
      <c r="G167" s="52"/>
      <c r="H167" s="61"/>
      <c r="I167" s="58">
        <f t="shared" si="30"/>
        <v>0</v>
      </c>
      <c r="J167" s="56"/>
      <c r="K167" s="56"/>
      <c r="L167" s="66">
        <f t="shared" si="29"/>
        <v>0</v>
      </c>
    </row>
    <row r="168" spans="2:12" ht="10" customHeight="1" x14ac:dyDescent="0.35">
      <c r="B168" s="17" t="str">
        <f ca="1">_xlfn.IFNA(INDEX(INDIRECT(CONCATENATE("Algemeen!B",(ROW(INDEX(Algemeen!$B$22:$B$46, MATCH(B167,Algemeen!$B$22:$B$46,0), 0))+1),":B53")), MATCH($B$149,INDIRECT(CONCATENATE("Algemeen!D",(ROW(INDEX(Algemeen!$B$22:$B$46, MATCH(B167,Algemeen!$B$22:$B$46,0), 0))+1),":D53")), 0)), "")</f>
        <v/>
      </c>
      <c r="C168" s="5"/>
      <c r="D168" s="6"/>
      <c r="E168" s="6"/>
      <c r="F168" s="6"/>
      <c r="G168" s="52"/>
      <c r="H168" s="61"/>
      <c r="I168" s="58">
        <f t="shared" si="30"/>
        <v>0</v>
      </c>
      <c r="J168" s="56"/>
      <c r="K168" s="56"/>
      <c r="L168" s="66">
        <f t="shared" si="29"/>
        <v>0</v>
      </c>
    </row>
    <row r="169" spans="2:12" ht="10" customHeight="1" x14ac:dyDescent="0.35">
      <c r="B169" s="17" t="str">
        <f ca="1">_xlfn.IFNA(INDEX(INDIRECT(CONCATENATE("Algemeen!B",(ROW(INDEX(Algemeen!$B$22:$B$46, MATCH(B168,Algemeen!$B$22:$B$46,0), 0))+1),":B53")), MATCH($B$149,INDIRECT(CONCATENATE("Algemeen!D",(ROW(INDEX(Algemeen!$B$22:$B$46, MATCH(B168,Algemeen!$B$22:$B$46,0), 0))+1),":D53")), 0)), "")</f>
        <v/>
      </c>
      <c r="C169" s="5"/>
      <c r="D169" s="6"/>
      <c r="E169" s="6"/>
      <c r="F169" s="6"/>
      <c r="G169" s="52"/>
      <c r="H169" s="61"/>
      <c r="I169" s="58">
        <f t="shared" si="30"/>
        <v>0</v>
      </c>
      <c r="J169" s="56"/>
      <c r="K169" s="56"/>
      <c r="L169" s="66">
        <f t="shared" si="29"/>
        <v>0</v>
      </c>
    </row>
    <row r="170" spans="2:12" ht="10" customHeight="1" x14ac:dyDescent="0.35">
      <c r="B170" s="17" t="str">
        <f ca="1">_xlfn.IFNA(INDEX(INDIRECT(CONCATENATE("Algemeen!B",(ROW(INDEX(Algemeen!$B$22:$B$46, MATCH(B169,Algemeen!$B$22:$B$46,0), 0))+1),":B53")), MATCH($B$149,INDIRECT(CONCATENATE("Algemeen!D",(ROW(INDEX(Algemeen!$B$22:$B$46, MATCH(B169,Algemeen!$B$22:$B$46,0), 0))+1),":D53")), 0)), "")</f>
        <v/>
      </c>
      <c r="C170" s="5"/>
      <c r="D170" s="6"/>
      <c r="E170" s="6"/>
      <c r="F170" s="6"/>
      <c r="G170" s="52"/>
      <c r="H170" s="61"/>
      <c r="I170" s="58">
        <f t="shared" si="30"/>
        <v>0</v>
      </c>
      <c r="J170" s="56"/>
      <c r="K170" s="56"/>
      <c r="L170" s="66">
        <f t="shared" si="29"/>
        <v>0</v>
      </c>
    </row>
    <row r="171" spans="2:12" ht="10" customHeight="1" x14ac:dyDescent="0.35">
      <c r="B171" s="17" t="str">
        <f ca="1">_xlfn.IFNA(INDEX(INDIRECT(CONCATENATE("Algemeen!B",(ROW(INDEX(Algemeen!$B$22:$B$46, MATCH(B170,Algemeen!$B$22:$B$46,0), 0))+1),":B53")), MATCH($B$149,INDIRECT(CONCATENATE("Algemeen!D",(ROW(INDEX(Algemeen!$B$22:$B$46, MATCH(B170,Algemeen!$B$22:$B$46,0), 0))+1),":D53")), 0)), "")</f>
        <v/>
      </c>
      <c r="C171" s="5"/>
      <c r="D171" s="6"/>
      <c r="E171" s="6"/>
      <c r="F171" s="6"/>
      <c r="G171" s="52"/>
      <c r="H171" s="61"/>
      <c r="I171" s="58">
        <f t="shared" si="30"/>
        <v>0</v>
      </c>
      <c r="J171" s="56"/>
      <c r="K171" s="56"/>
      <c r="L171" s="66">
        <f t="shared" si="29"/>
        <v>0</v>
      </c>
    </row>
    <row r="172" spans="2:12" ht="10" customHeight="1" x14ac:dyDescent="0.35">
      <c r="B172" s="17" t="str">
        <f ca="1">_xlfn.IFNA(INDEX(INDIRECT(CONCATENATE("Algemeen!B",(ROW(INDEX(Algemeen!$B$22:$B$46, MATCH(B171,Algemeen!$B$22:$B$46,0), 0))+1),":B53")), MATCH($B$149,INDIRECT(CONCATENATE("Algemeen!D",(ROW(INDEX(Algemeen!$B$22:$B$46, MATCH(B171,Algemeen!$B$22:$B$46,0), 0))+1),":D53")), 0)), "")</f>
        <v/>
      </c>
      <c r="C172" s="5"/>
      <c r="D172" s="6"/>
      <c r="E172" s="6"/>
      <c r="F172" s="6"/>
      <c r="G172" s="52"/>
      <c r="H172" s="61"/>
      <c r="I172" s="58">
        <f t="shared" si="30"/>
        <v>0</v>
      </c>
      <c r="J172" s="56"/>
      <c r="K172" s="56"/>
      <c r="L172" s="66">
        <f t="shared" si="29"/>
        <v>0</v>
      </c>
    </row>
    <row r="173" spans="2:12" ht="10" customHeight="1" x14ac:dyDescent="0.35">
      <c r="B173" s="17" t="str">
        <f ca="1">_xlfn.IFNA(INDEX(INDIRECT(CONCATENATE("Algemeen!B",(ROW(INDEX(Algemeen!$B$22:$B$46, MATCH(B172,Algemeen!$B$22:$B$46,0), 0))+1),":B53")), MATCH($B$149,INDIRECT(CONCATENATE("Algemeen!D",(ROW(INDEX(Algemeen!$B$22:$B$46, MATCH(B172,Algemeen!$B$22:$B$46,0), 0))+1),":D53")), 0)), "")</f>
        <v/>
      </c>
      <c r="C173" s="5"/>
      <c r="D173" s="6"/>
      <c r="E173" s="6"/>
      <c r="F173" s="6"/>
      <c r="G173" s="52"/>
      <c r="H173" s="61"/>
      <c r="I173" s="58">
        <f t="shared" si="30"/>
        <v>0</v>
      </c>
      <c r="J173" s="56"/>
      <c r="K173" s="56"/>
      <c r="L173" s="66">
        <f t="shared" si="29"/>
        <v>0</v>
      </c>
    </row>
    <row r="174" spans="2:12" ht="10" customHeight="1" x14ac:dyDescent="0.35">
      <c r="B174" s="17" t="str">
        <f ca="1">_xlfn.IFNA(INDEX(INDIRECT(CONCATENATE("Algemeen!B",(ROW(INDEX(Algemeen!$B$22:$B$46, MATCH(B173,Algemeen!$B$22:$B$46,0), 0))+1),":B53")), MATCH($B$149,INDIRECT(CONCATENATE("Algemeen!D",(ROW(INDEX(Algemeen!$B$22:$B$46, MATCH(B173,Algemeen!$B$22:$B$46,0), 0))+1),":D53")), 0)), "")</f>
        <v/>
      </c>
      <c r="C174" s="5"/>
      <c r="D174" s="6"/>
      <c r="E174" s="6"/>
      <c r="F174" s="6"/>
      <c r="G174" s="52"/>
      <c r="H174" s="61"/>
      <c r="I174" s="58">
        <f t="shared" si="30"/>
        <v>0</v>
      </c>
      <c r="J174" s="56"/>
      <c r="K174" s="56"/>
      <c r="L174" s="66">
        <f t="shared" si="29"/>
        <v>0</v>
      </c>
    </row>
    <row r="175" spans="2:12" ht="10" customHeight="1" thickBot="1" x14ac:dyDescent="0.4">
      <c r="B175" s="17" t="str">
        <f ca="1">_xlfn.IFNA(INDEX(INDIRECT(CONCATENATE("Algemeen!B",(ROW(INDEX(Algemeen!$B$22:$B$46, MATCH(B174,Algemeen!$B$22:$B$46,0), 0))+1),":B53")), MATCH($B$149,INDIRECT(CONCATENATE("Algemeen!D",(ROW(INDEX(Algemeen!$B$22:$B$46, MATCH(B174,Algemeen!$B$22:$B$46,0), 0))+1),":D53")), 0)), "")</f>
        <v/>
      </c>
      <c r="C175" s="7"/>
      <c r="D175" s="8"/>
      <c r="E175" s="8"/>
      <c r="F175" s="8"/>
      <c r="G175" s="54"/>
      <c r="H175" s="62"/>
      <c r="I175" s="59">
        <f t="shared" si="30"/>
        <v>0</v>
      </c>
      <c r="J175" s="57"/>
      <c r="K175" s="57"/>
      <c r="L175" s="66">
        <f t="shared" si="29"/>
        <v>0</v>
      </c>
    </row>
    <row r="176" spans="2:12" ht="15" thickBot="1" x14ac:dyDescent="0.4">
      <c r="B176" s="18" t="s">
        <v>91</v>
      </c>
      <c r="C176" s="19">
        <f t="shared" ref="C176:G176" si="31">SUM(C151:C175)</f>
        <v>0</v>
      </c>
      <c r="D176" s="19">
        <f t="shared" si="31"/>
        <v>0</v>
      </c>
      <c r="E176" s="19">
        <f t="shared" si="31"/>
        <v>0</v>
      </c>
      <c r="F176" s="19">
        <f t="shared" si="31"/>
        <v>0</v>
      </c>
      <c r="G176" s="19">
        <f t="shared" si="31"/>
        <v>0</v>
      </c>
      <c r="H176" s="51"/>
      <c r="I176" s="20">
        <f t="shared" ref="I176:J176" si="32">SUM(I151:I175)</f>
        <v>0</v>
      </c>
      <c r="J176" s="20">
        <f t="shared" si="32"/>
        <v>0</v>
      </c>
      <c r="K176" s="20">
        <f t="shared" ref="K176" si="33">SUM(K151:K175)</f>
        <v>0</v>
      </c>
      <c r="L176" s="66">
        <f>SUM(L151:L175)</f>
        <v>0</v>
      </c>
    </row>
    <row r="177" spans="2:12" ht="15" thickBot="1" x14ac:dyDescent="0.4">
      <c r="B177" s="24"/>
      <c r="C177" s="25"/>
      <c r="D177" s="25"/>
      <c r="E177" s="25"/>
      <c r="F177" s="25"/>
      <c r="G177" s="25"/>
      <c r="H177" s="25"/>
      <c r="I177" s="25"/>
      <c r="L177" s="65"/>
    </row>
    <row r="178" spans="2:12" ht="30" customHeight="1" thickBot="1" x14ac:dyDescent="0.4">
      <c r="B178" s="9" t="str">
        <f>'Stamgegevens '!F9</f>
        <v xml:space="preserve">G) Qualification </v>
      </c>
      <c r="C178" s="81"/>
      <c r="D178" s="81"/>
      <c r="E178" s="81"/>
      <c r="F178" s="81"/>
      <c r="G178" s="81"/>
      <c r="H178" s="81"/>
      <c r="I178" s="81"/>
      <c r="J178" s="81"/>
      <c r="K178" s="82"/>
      <c r="L178" s="65"/>
    </row>
    <row r="179" spans="2:12" ht="30" customHeight="1" thickBot="1" x14ac:dyDescent="0.4">
      <c r="B179" s="10" t="s">
        <v>87</v>
      </c>
      <c r="C179" s="11" t="s">
        <v>41</v>
      </c>
      <c r="D179" s="12" t="s">
        <v>42</v>
      </c>
      <c r="E179" s="13" t="s">
        <v>43</v>
      </c>
      <c r="F179" s="13" t="s">
        <v>44</v>
      </c>
      <c r="G179" s="14" t="s">
        <v>45</v>
      </c>
      <c r="H179" s="55" t="s">
        <v>103</v>
      </c>
      <c r="I179" s="15" t="s">
        <v>46</v>
      </c>
      <c r="J179" s="55" t="s">
        <v>104</v>
      </c>
      <c r="K179" s="55" t="s">
        <v>124</v>
      </c>
      <c r="L179" s="65"/>
    </row>
    <row r="180" spans="2:12" ht="10" customHeight="1" x14ac:dyDescent="0.35">
      <c r="B180" s="17" t="str">
        <f>_xlfn.IFNA(INDEX(Algemeen!$B$22:$B$46, MATCH($B$178,Algemeen!$D$13:$D$37, 0)),"")</f>
        <v/>
      </c>
      <c r="C180" s="5"/>
      <c r="D180" s="6"/>
      <c r="E180" s="4"/>
      <c r="F180" s="4"/>
      <c r="G180" s="53"/>
      <c r="H180" s="60"/>
      <c r="I180" s="21">
        <f>SUM(C180:G180)</f>
        <v>0</v>
      </c>
      <c r="J180" s="56"/>
      <c r="K180" s="56"/>
      <c r="L180" s="66">
        <f>H180*I180</f>
        <v>0</v>
      </c>
    </row>
    <row r="181" spans="2:12" ht="10" customHeight="1" x14ac:dyDescent="0.35">
      <c r="B181" s="17" t="str">
        <f ca="1">_xlfn.IFNA(INDEX(INDIRECT(CONCATENATE("Algemeen!B",(ROW(INDEX(Algemeen!$B$22:$B$46, MATCH(B180,Algemeen!$B$22:$B$46,0), 0))+1),":B53")), MATCH($B$178,INDIRECT(CONCATENATE("Algemeen!D",(ROW(INDEX(Algemeen!$B$22:$B$46, MATCH(B180,Algemeen!$B$22:$B$46,0), 0))+1),":D53")), 0)), "")</f>
        <v/>
      </c>
      <c r="C181" s="5"/>
      <c r="D181" s="6"/>
      <c r="E181" s="6"/>
      <c r="F181" s="6"/>
      <c r="G181" s="52"/>
      <c r="H181" s="61"/>
      <c r="I181" s="58">
        <f t="shared" ref="I181" si="34">SUM(C181:G181)</f>
        <v>0</v>
      </c>
      <c r="J181" s="56"/>
      <c r="K181" s="56"/>
      <c r="L181" s="66">
        <f t="shared" ref="L181:L204" si="35">H181*I181</f>
        <v>0</v>
      </c>
    </row>
    <row r="182" spans="2:12" ht="10" customHeight="1" x14ac:dyDescent="0.35">
      <c r="B182" s="17" t="str">
        <f ca="1">_xlfn.IFNA(INDEX(INDIRECT(CONCATENATE("Algemeen!B",(ROW(INDEX(Algemeen!$B$22:$B$46, MATCH(B181,Algemeen!$B$22:$B$46,0), 0))+1),":B53")), MATCH($B$178,INDIRECT(CONCATENATE("Algemeen!D",(ROW(INDEX(Algemeen!$B$22:$B$46, MATCH(B181,Algemeen!$B$22:$B$46,0), 0))+1),":D53")), 0)), "")</f>
        <v/>
      </c>
      <c r="C182" s="5"/>
      <c r="D182" s="6"/>
      <c r="E182" s="6"/>
      <c r="F182" s="6"/>
      <c r="G182" s="52"/>
      <c r="H182" s="61"/>
      <c r="I182" s="58">
        <f>SUM(C182:G182)</f>
        <v>0</v>
      </c>
      <c r="J182" s="56"/>
      <c r="K182" s="56"/>
      <c r="L182" s="66">
        <f t="shared" si="35"/>
        <v>0</v>
      </c>
    </row>
    <row r="183" spans="2:12" ht="10" customHeight="1" x14ac:dyDescent="0.35">
      <c r="B183" s="17" t="str">
        <f ca="1">_xlfn.IFNA(INDEX(INDIRECT(CONCATENATE("Algemeen!B",(ROW(INDEX(Algemeen!$B$22:$B$46, MATCH(B182,Algemeen!$B$22:$B$46,0), 0))+1),":B53")), MATCH($B$178,INDIRECT(CONCATENATE("Algemeen!D",(ROW(INDEX(Algemeen!$B$22:$B$46, MATCH(B182,Algemeen!$B$22:$B$46,0), 0))+1),":D53")), 0)), "")</f>
        <v/>
      </c>
      <c r="C183" s="5"/>
      <c r="D183" s="6"/>
      <c r="E183" s="6"/>
      <c r="F183" s="6"/>
      <c r="G183" s="52"/>
      <c r="H183" s="61"/>
      <c r="I183" s="58">
        <f t="shared" ref="I183:I204" si="36">SUM(C183:G183)</f>
        <v>0</v>
      </c>
      <c r="J183" s="56"/>
      <c r="K183" s="56"/>
      <c r="L183" s="66">
        <f t="shared" si="35"/>
        <v>0</v>
      </c>
    </row>
    <row r="184" spans="2:12" ht="10" customHeight="1" x14ac:dyDescent="0.35">
      <c r="B184" s="17" t="str">
        <f ca="1">_xlfn.IFNA(INDEX(INDIRECT(CONCATENATE("Algemeen!B",(ROW(INDEX(Algemeen!$B$22:$B$46, MATCH(B183,Algemeen!$B$22:$B$46,0), 0))+1),":B53")), MATCH($B$178,INDIRECT(CONCATENATE("Algemeen!D",(ROW(INDEX(Algemeen!$B$22:$B$46, MATCH(B183,Algemeen!$B$22:$B$46,0), 0))+1),":D53")), 0)), "")</f>
        <v/>
      </c>
      <c r="C184" s="5"/>
      <c r="D184" s="6"/>
      <c r="E184" s="6"/>
      <c r="F184" s="6"/>
      <c r="G184" s="52"/>
      <c r="H184" s="61"/>
      <c r="I184" s="58">
        <f t="shared" si="36"/>
        <v>0</v>
      </c>
      <c r="J184" s="56"/>
      <c r="K184" s="56"/>
      <c r="L184" s="66">
        <f t="shared" si="35"/>
        <v>0</v>
      </c>
    </row>
    <row r="185" spans="2:12" ht="10" customHeight="1" x14ac:dyDescent="0.35">
      <c r="B185" s="17" t="str">
        <f ca="1">_xlfn.IFNA(INDEX(INDIRECT(CONCATENATE("Algemeen!B",(ROW(INDEX(Algemeen!$B$22:$B$46, MATCH(B184,Algemeen!$B$22:$B$46,0), 0))+1),":B53")), MATCH($B$178,INDIRECT(CONCATENATE("Algemeen!D",(ROW(INDEX(Algemeen!$B$22:$B$46, MATCH(B184,Algemeen!$B$22:$B$46,0), 0))+1),":D53")), 0)), "")</f>
        <v/>
      </c>
      <c r="C185" s="5"/>
      <c r="D185" s="6"/>
      <c r="E185" s="6"/>
      <c r="F185" s="6"/>
      <c r="G185" s="52"/>
      <c r="H185" s="61"/>
      <c r="I185" s="58">
        <f t="shared" si="36"/>
        <v>0</v>
      </c>
      <c r="J185" s="56"/>
      <c r="K185" s="56"/>
      <c r="L185" s="66">
        <f t="shared" si="35"/>
        <v>0</v>
      </c>
    </row>
    <row r="186" spans="2:12" ht="10" customHeight="1" x14ac:dyDescent="0.35">
      <c r="B186" s="17" t="str">
        <f ca="1">_xlfn.IFNA(INDEX(INDIRECT(CONCATENATE("Algemeen!B",(ROW(INDEX(Algemeen!$B$22:$B$46, MATCH(B185,Algemeen!$B$22:$B$46,0), 0))+1),":B53")), MATCH($B$178,INDIRECT(CONCATENATE("Algemeen!D",(ROW(INDEX(Algemeen!$B$22:$B$46, MATCH(B185,Algemeen!$B$22:$B$46,0), 0))+1),":D53")), 0)), "")</f>
        <v/>
      </c>
      <c r="C186" s="5"/>
      <c r="D186" s="6"/>
      <c r="E186" s="6"/>
      <c r="F186" s="6"/>
      <c r="G186" s="52"/>
      <c r="H186" s="61"/>
      <c r="I186" s="58">
        <f t="shared" si="36"/>
        <v>0</v>
      </c>
      <c r="J186" s="56"/>
      <c r="K186" s="56"/>
      <c r="L186" s="66">
        <f t="shared" si="35"/>
        <v>0</v>
      </c>
    </row>
    <row r="187" spans="2:12" ht="10" customHeight="1" x14ac:dyDescent="0.35">
      <c r="B187" s="17" t="str">
        <f ca="1">_xlfn.IFNA(INDEX(INDIRECT(CONCATENATE("Algemeen!B",(ROW(INDEX(Algemeen!$B$22:$B$46, MATCH(B186,Algemeen!$B$22:$B$46,0), 0))+1),":B53")), MATCH($B$178,INDIRECT(CONCATENATE("Algemeen!D",(ROW(INDEX(Algemeen!$B$22:$B$46, MATCH(B186,Algemeen!$B$22:$B$46,0), 0))+1),":D53")), 0)), "")</f>
        <v/>
      </c>
      <c r="C187" s="5"/>
      <c r="D187" s="6"/>
      <c r="E187" s="6"/>
      <c r="F187" s="6"/>
      <c r="G187" s="52"/>
      <c r="H187" s="61"/>
      <c r="I187" s="58">
        <f t="shared" si="36"/>
        <v>0</v>
      </c>
      <c r="J187" s="56"/>
      <c r="K187" s="56"/>
      <c r="L187" s="66">
        <f t="shared" si="35"/>
        <v>0</v>
      </c>
    </row>
    <row r="188" spans="2:12" ht="10" customHeight="1" x14ac:dyDescent="0.35">
      <c r="B188" s="17" t="str">
        <f ca="1">_xlfn.IFNA(INDEX(INDIRECT(CONCATENATE("Algemeen!B",(ROW(INDEX(Algemeen!$B$22:$B$46, MATCH(B187,Algemeen!$B$22:$B$46,0), 0))+1),":B53")), MATCH($B$178,INDIRECT(CONCATENATE("Algemeen!D",(ROW(INDEX(Algemeen!$B$22:$B$46, MATCH(B187,Algemeen!$B$22:$B$46,0), 0))+1),":D53")), 0)), "")</f>
        <v/>
      </c>
      <c r="C188" s="5"/>
      <c r="D188" s="6"/>
      <c r="E188" s="6"/>
      <c r="F188" s="6"/>
      <c r="G188" s="52"/>
      <c r="H188" s="61"/>
      <c r="I188" s="58">
        <f t="shared" si="36"/>
        <v>0</v>
      </c>
      <c r="J188" s="56"/>
      <c r="K188" s="56"/>
      <c r="L188" s="66">
        <f t="shared" si="35"/>
        <v>0</v>
      </c>
    </row>
    <row r="189" spans="2:12" ht="10" customHeight="1" x14ac:dyDescent="0.35">
      <c r="B189" s="17" t="str">
        <f ca="1">_xlfn.IFNA(INDEX(INDIRECT(CONCATENATE("Algemeen!B",(ROW(INDEX(Algemeen!$B$22:$B$46, MATCH(B188,Algemeen!$B$22:$B$46,0), 0))+1),":B53")), MATCH($B$178,INDIRECT(CONCATENATE("Algemeen!D",(ROW(INDEX(Algemeen!$B$22:$B$46, MATCH(B188,Algemeen!$B$22:$B$46,0), 0))+1),":D53")), 0)), "")</f>
        <v/>
      </c>
      <c r="C189" s="5"/>
      <c r="D189" s="6"/>
      <c r="E189" s="6"/>
      <c r="F189" s="6"/>
      <c r="G189" s="52"/>
      <c r="H189" s="61"/>
      <c r="I189" s="58">
        <f t="shared" si="36"/>
        <v>0</v>
      </c>
      <c r="J189" s="56"/>
      <c r="K189" s="56"/>
      <c r="L189" s="66">
        <f t="shared" si="35"/>
        <v>0</v>
      </c>
    </row>
    <row r="190" spans="2:12" ht="10" customHeight="1" x14ac:dyDescent="0.35">
      <c r="B190" s="17" t="str">
        <f ca="1">_xlfn.IFNA(INDEX(INDIRECT(CONCATENATE("Algemeen!B",(ROW(INDEX(Algemeen!$B$22:$B$46, MATCH(B189,Algemeen!$B$22:$B$46,0), 0))+1),":B53")), MATCH($B$178,INDIRECT(CONCATENATE("Algemeen!D",(ROW(INDEX(Algemeen!$B$22:$B$46, MATCH(B189,Algemeen!$B$22:$B$46,0), 0))+1),":D53")), 0)), "")</f>
        <v/>
      </c>
      <c r="C190" s="5"/>
      <c r="D190" s="6"/>
      <c r="E190" s="6"/>
      <c r="F190" s="6"/>
      <c r="G190" s="52"/>
      <c r="H190" s="61"/>
      <c r="I190" s="58">
        <f t="shared" si="36"/>
        <v>0</v>
      </c>
      <c r="J190" s="56"/>
      <c r="K190" s="56"/>
      <c r="L190" s="66">
        <f t="shared" si="35"/>
        <v>0</v>
      </c>
    </row>
    <row r="191" spans="2:12" ht="10" customHeight="1" x14ac:dyDescent="0.35">
      <c r="B191" s="17" t="str">
        <f ca="1">_xlfn.IFNA(INDEX(INDIRECT(CONCATENATE("Algemeen!B",(ROW(INDEX(Algemeen!$B$22:$B$46, MATCH(B190,Algemeen!$B$22:$B$46,0), 0))+1),":B53")), MATCH($B$178,INDIRECT(CONCATENATE("Algemeen!D",(ROW(INDEX(Algemeen!$B$22:$B$46, MATCH(B190,Algemeen!$B$22:$B$46,0), 0))+1),":D53")), 0)), "")</f>
        <v/>
      </c>
      <c r="C191" s="5"/>
      <c r="D191" s="6"/>
      <c r="E191" s="6"/>
      <c r="F191" s="6"/>
      <c r="G191" s="52"/>
      <c r="H191" s="61"/>
      <c r="I191" s="58">
        <f t="shared" si="36"/>
        <v>0</v>
      </c>
      <c r="J191" s="56"/>
      <c r="K191" s="56"/>
      <c r="L191" s="66">
        <f t="shared" si="35"/>
        <v>0</v>
      </c>
    </row>
    <row r="192" spans="2:12" ht="10" customHeight="1" x14ac:dyDescent="0.35">
      <c r="B192" s="17" t="str">
        <f ca="1">_xlfn.IFNA(INDEX(INDIRECT(CONCATENATE("Algemeen!B",(ROW(INDEX(Algemeen!$B$22:$B$46, MATCH(B191,Algemeen!$B$22:$B$46,0), 0))+1),":B53")), MATCH($B$178,INDIRECT(CONCATENATE("Algemeen!D",(ROW(INDEX(Algemeen!$B$22:$B$46, MATCH(B191,Algemeen!$B$22:$B$46,0), 0))+1),":D53")), 0)), "")</f>
        <v/>
      </c>
      <c r="C192" s="5"/>
      <c r="D192" s="6"/>
      <c r="E192" s="6"/>
      <c r="F192" s="6"/>
      <c r="G192" s="52"/>
      <c r="H192" s="61"/>
      <c r="I192" s="58">
        <f t="shared" si="36"/>
        <v>0</v>
      </c>
      <c r="J192" s="56"/>
      <c r="K192" s="56"/>
      <c r="L192" s="66">
        <f t="shared" si="35"/>
        <v>0</v>
      </c>
    </row>
    <row r="193" spans="2:12" ht="10" customHeight="1" x14ac:dyDescent="0.35">
      <c r="B193" s="17" t="str">
        <f ca="1">_xlfn.IFNA(INDEX(INDIRECT(CONCATENATE("Algemeen!B",(ROW(INDEX(Algemeen!$B$22:$B$46, MATCH(B192,Algemeen!$B$22:$B$46,0), 0))+1),":B53")), MATCH($B$178,INDIRECT(CONCATENATE("Algemeen!D",(ROW(INDEX(Algemeen!$B$22:$B$46, MATCH(B192,Algemeen!$B$22:$B$46,0), 0))+1),":D53")), 0)), "")</f>
        <v/>
      </c>
      <c r="C193" s="5"/>
      <c r="D193" s="6"/>
      <c r="E193" s="6"/>
      <c r="F193" s="6"/>
      <c r="G193" s="52"/>
      <c r="H193" s="61"/>
      <c r="I193" s="58">
        <f t="shared" si="36"/>
        <v>0</v>
      </c>
      <c r="J193" s="56"/>
      <c r="K193" s="56"/>
      <c r="L193" s="66">
        <f t="shared" si="35"/>
        <v>0</v>
      </c>
    </row>
    <row r="194" spans="2:12" ht="10" customHeight="1" x14ac:dyDescent="0.35">
      <c r="B194" s="17" t="str">
        <f ca="1">_xlfn.IFNA(INDEX(INDIRECT(CONCATENATE("Algemeen!B",(ROW(INDEX(Algemeen!$B$22:$B$46, MATCH(B193,Algemeen!$B$22:$B$46,0), 0))+1),":B53")), MATCH($B$178,INDIRECT(CONCATENATE("Algemeen!D",(ROW(INDEX(Algemeen!$B$22:$B$46, MATCH(B193,Algemeen!$B$22:$B$46,0), 0))+1),":D53")), 0)), "")</f>
        <v/>
      </c>
      <c r="C194" s="5"/>
      <c r="D194" s="6"/>
      <c r="E194" s="6"/>
      <c r="F194" s="6"/>
      <c r="G194" s="52"/>
      <c r="H194" s="61"/>
      <c r="I194" s="58">
        <f t="shared" si="36"/>
        <v>0</v>
      </c>
      <c r="J194" s="56"/>
      <c r="K194" s="56"/>
      <c r="L194" s="66">
        <f t="shared" si="35"/>
        <v>0</v>
      </c>
    </row>
    <row r="195" spans="2:12" ht="10" customHeight="1" x14ac:dyDescent="0.35">
      <c r="B195" s="17" t="str">
        <f ca="1">_xlfn.IFNA(INDEX(INDIRECT(CONCATENATE("Algemeen!B",(ROW(INDEX(Algemeen!$B$22:$B$46, MATCH(B194,Algemeen!$B$22:$B$46,0), 0))+1),":B53")), MATCH($B$178,INDIRECT(CONCATENATE("Algemeen!D",(ROW(INDEX(Algemeen!$B$22:$B$46, MATCH(B194,Algemeen!$B$22:$B$46,0), 0))+1),":D53")), 0)), "")</f>
        <v/>
      </c>
      <c r="C195" s="5"/>
      <c r="D195" s="6"/>
      <c r="E195" s="6"/>
      <c r="F195" s="6"/>
      <c r="G195" s="52"/>
      <c r="H195" s="61"/>
      <c r="I195" s="58">
        <f t="shared" si="36"/>
        <v>0</v>
      </c>
      <c r="J195" s="56"/>
      <c r="K195" s="56"/>
      <c r="L195" s="66">
        <f t="shared" si="35"/>
        <v>0</v>
      </c>
    </row>
    <row r="196" spans="2:12" ht="10" customHeight="1" x14ac:dyDescent="0.35">
      <c r="B196" s="17" t="str">
        <f ca="1">_xlfn.IFNA(INDEX(INDIRECT(CONCATENATE("Algemeen!B",(ROW(INDEX(Algemeen!$B$22:$B$46, MATCH(B195,Algemeen!$B$22:$B$46,0), 0))+1),":B53")), MATCH($B$178,INDIRECT(CONCATENATE("Algemeen!D",(ROW(INDEX(Algemeen!$B$22:$B$46, MATCH(B195,Algemeen!$B$22:$B$46,0), 0))+1),":D53")), 0)), "")</f>
        <v/>
      </c>
      <c r="C196" s="5"/>
      <c r="D196" s="6"/>
      <c r="E196" s="6"/>
      <c r="F196" s="6"/>
      <c r="G196" s="52"/>
      <c r="H196" s="61"/>
      <c r="I196" s="58">
        <f t="shared" si="36"/>
        <v>0</v>
      </c>
      <c r="J196" s="56"/>
      <c r="K196" s="56"/>
      <c r="L196" s="66">
        <f t="shared" si="35"/>
        <v>0</v>
      </c>
    </row>
    <row r="197" spans="2:12" ht="10" customHeight="1" x14ac:dyDescent="0.35">
      <c r="B197" s="17" t="str">
        <f ca="1">_xlfn.IFNA(INDEX(INDIRECT(CONCATENATE("Algemeen!B",(ROW(INDEX(Algemeen!$B$22:$B$46, MATCH(B196,Algemeen!$B$22:$B$46,0), 0))+1),":B53")), MATCH($B$178,INDIRECT(CONCATENATE("Algemeen!D",(ROW(INDEX(Algemeen!$B$22:$B$46, MATCH(B196,Algemeen!$B$22:$B$46,0), 0))+1),":D53")), 0)), "")</f>
        <v/>
      </c>
      <c r="C197" s="5"/>
      <c r="D197" s="6"/>
      <c r="E197" s="6"/>
      <c r="F197" s="6"/>
      <c r="G197" s="52"/>
      <c r="H197" s="61"/>
      <c r="I197" s="58">
        <f t="shared" si="36"/>
        <v>0</v>
      </c>
      <c r="J197" s="56"/>
      <c r="K197" s="56"/>
      <c r="L197" s="66">
        <f t="shared" si="35"/>
        <v>0</v>
      </c>
    </row>
    <row r="198" spans="2:12" ht="10" customHeight="1" x14ac:dyDescent="0.35">
      <c r="B198" s="17" t="str">
        <f ca="1">_xlfn.IFNA(INDEX(INDIRECT(CONCATENATE("Algemeen!B",(ROW(INDEX(Algemeen!$B$22:$B$46, MATCH(B197,Algemeen!$B$22:$B$46,0), 0))+1),":B53")), MATCH($B$178,INDIRECT(CONCATENATE("Algemeen!D",(ROW(INDEX(Algemeen!$B$22:$B$46, MATCH(B197,Algemeen!$B$22:$B$46,0), 0))+1),":D53")), 0)), "")</f>
        <v/>
      </c>
      <c r="C198" s="5"/>
      <c r="D198" s="6"/>
      <c r="E198" s="6"/>
      <c r="F198" s="6"/>
      <c r="G198" s="52"/>
      <c r="H198" s="61"/>
      <c r="I198" s="58">
        <f t="shared" si="36"/>
        <v>0</v>
      </c>
      <c r="J198" s="56"/>
      <c r="K198" s="56"/>
      <c r="L198" s="66">
        <f t="shared" si="35"/>
        <v>0</v>
      </c>
    </row>
    <row r="199" spans="2:12" ht="10" customHeight="1" x14ac:dyDescent="0.35">
      <c r="B199" s="17" t="str">
        <f ca="1">_xlfn.IFNA(INDEX(INDIRECT(CONCATENATE("Algemeen!B",(ROW(INDEX(Algemeen!$B$22:$B$46, MATCH(B198,Algemeen!$B$22:$B$46,0), 0))+1),":B53")), MATCH($B$178,INDIRECT(CONCATENATE("Algemeen!D",(ROW(INDEX(Algemeen!$B$22:$B$46, MATCH(B198,Algemeen!$B$22:$B$46,0), 0))+1),":D53")), 0)), "")</f>
        <v/>
      </c>
      <c r="C199" s="5"/>
      <c r="D199" s="6"/>
      <c r="E199" s="6"/>
      <c r="F199" s="6"/>
      <c r="G199" s="52"/>
      <c r="H199" s="61"/>
      <c r="I199" s="58">
        <f t="shared" si="36"/>
        <v>0</v>
      </c>
      <c r="J199" s="56"/>
      <c r="K199" s="56"/>
      <c r="L199" s="66">
        <f t="shared" si="35"/>
        <v>0</v>
      </c>
    </row>
    <row r="200" spans="2:12" ht="10" customHeight="1" x14ac:dyDescent="0.35">
      <c r="B200" s="17" t="str">
        <f ca="1">_xlfn.IFNA(INDEX(INDIRECT(CONCATENATE("Algemeen!B",(ROW(INDEX(Algemeen!$B$22:$B$46, MATCH(B199,Algemeen!$B$22:$B$46,0), 0))+1),":B53")), MATCH($B$178,INDIRECT(CONCATENATE("Algemeen!D",(ROW(INDEX(Algemeen!$B$22:$B$46, MATCH(B199,Algemeen!$B$22:$B$46,0), 0))+1),":D53")), 0)), "")</f>
        <v/>
      </c>
      <c r="C200" s="5"/>
      <c r="D200" s="6"/>
      <c r="E200" s="6"/>
      <c r="F200" s="6"/>
      <c r="G200" s="52"/>
      <c r="H200" s="61"/>
      <c r="I200" s="58">
        <f t="shared" si="36"/>
        <v>0</v>
      </c>
      <c r="J200" s="56"/>
      <c r="K200" s="56"/>
      <c r="L200" s="66">
        <f t="shared" si="35"/>
        <v>0</v>
      </c>
    </row>
    <row r="201" spans="2:12" ht="10" customHeight="1" x14ac:dyDescent="0.35">
      <c r="B201" s="17" t="str">
        <f ca="1">_xlfn.IFNA(INDEX(INDIRECT(CONCATENATE("Algemeen!B",(ROW(INDEX(Algemeen!$B$22:$B$46, MATCH(B200,Algemeen!$B$22:$B$46,0), 0))+1),":B53")), MATCH($B$178,INDIRECT(CONCATENATE("Algemeen!D",(ROW(INDEX(Algemeen!$B$22:$B$46, MATCH(B200,Algemeen!$B$22:$B$46,0), 0))+1),":D53")), 0)), "")</f>
        <v/>
      </c>
      <c r="C201" s="5"/>
      <c r="D201" s="6"/>
      <c r="E201" s="6"/>
      <c r="F201" s="6"/>
      <c r="G201" s="52"/>
      <c r="H201" s="61"/>
      <c r="I201" s="58">
        <f t="shared" si="36"/>
        <v>0</v>
      </c>
      <c r="J201" s="56"/>
      <c r="K201" s="56"/>
      <c r="L201" s="66">
        <f t="shared" si="35"/>
        <v>0</v>
      </c>
    </row>
    <row r="202" spans="2:12" ht="10" customHeight="1" x14ac:dyDescent="0.35">
      <c r="B202" s="17" t="str">
        <f ca="1">_xlfn.IFNA(INDEX(INDIRECT(CONCATENATE("Algemeen!B",(ROW(INDEX(Algemeen!$B$22:$B$46, MATCH(B201,Algemeen!$B$22:$B$46,0), 0))+1),":B53")), MATCH($B$178,INDIRECT(CONCATENATE("Algemeen!D",(ROW(INDEX(Algemeen!$B$22:$B$46, MATCH(B201,Algemeen!$B$22:$B$46,0), 0))+1),":D53")), 0)), "")</f>
        <v/>
      </c>
      <c r="C202" s="5"/>
      <c r="D202" s="6"/>
      <c r="E202" s="6"/>
      <c r="F202" s="6"/>
      <c r="G202" s="52"/>
      <c r="H202" s="61"/>
      <c r="I202" s="58">
        <f t="shared" si="36"/>
        <v>0</v>
      </c>
      <c r="J202" s="56"/>
      <c r="K202" s="56"/>
      <c r="L202" s="66">
        <f t="shared" si="35"/>
        <v>0</v>
      </c>
    </row>
    <row r="203" spans="2:12" ht="10" customHeight="1" x14ac:dyDescent="0.35">
      <c r="B203" s="17" t="str">
        <f ca="1">_xlfn.IFNA(INDEX(INDIRECT(CONCATENATE("Algemeen!B",(ROW(INDEX(Algemeen!$B$22:$B$46, MATCH(B202,Algemeen!$B$22:$B$46,0), 0))+1),":B53")), MATCH($B$178,INDIRECT(CONCATENATE("Algemeen!D",(ROW(INDEX(Algemeen!$B$22:$B$46, MATCH(B202,Algemeen!$B$22:$B$46,0), 0))+1),":D53")), 0)), "")</f>
        <v/>
      </c>
      <c r="C203" s="5"/>
      <c r="D203" s="6"/>
      <c r="E203" s="6"/>
      <c r="F203" s="6"/>
      <c r="G203" s="52"/>
      <c r="H203" s="61"/>
      <c r="I203" s="58">
        <f t="shared" si="36"/>
        <v>0</v>
      </c>
      <c r="J203" s="56"/>
      <c r="K203" s="56"/>
      <c r="L203" s="66">
        <f t="shared" si="35"/>
        <v>0</v>
      </c>
    </row>
    <row r="204" spans="2:12" ht="10" customHeight="1" thickBot="1" x14ac:dyDescent="0.4">
      <c r="B204" s="17" t="str">
        <f ca="1">_xlfn.IFNA(INDEX(INDIRECT(CONCATENATE("Algemeen!B",(ROW(INDEX(Algemeen!$B$22:$B$46, MATCH(B203,Algemeen!$B$22:$B$46,0), 0))+1),":B53")), MATCH($B$178,INDIRECT(CONCATENATE("Algemeen!D",(ROW(INDEX(Algemeen!$B$22:$B$46, MATCH(B203,Algemeen!$B$22:$B$46,0), 0))+1),":D53")), 0)), "")</f>
        <v/>
      </c>
      <c r="C204" s="7"/>
      <c r="D204" s="8"/>
      <c r="E204" s="8"/>
      <c r="F204" s="8"/>
      <c r="G204" s="54"/>
      <c r="H204" s="62"/>
      <c r="I204" s="59">
        <f t="shared" si="36"/>
        <v>0</v>
      </c>
      <c r="J204" s="57"/>
      <c r="K204" s="57"/>
      <c r="L204" s="66">
        <f t="shared" si="35"/>
        <v>0</v>
      </c>
    </row>
    <row r="205" spans="2:12" ht="15" thickBot="1" x14ac:dyDescent="0.4">
      <c r="B205" s="18" t="s">
        <v>92</v>
      </c>
      <c r="C205" s="19">
        <f t="shared" ref="C205:G205" si="37">SUM(C180:C204)</f>
        <v>0</v>
      </c>
      <c r="D205" s="19">
        <f t="shared" si="37"/>
        <v>0</v>
      </c>
      <c r="E205" s="19">
        <f t="shared" si="37"/>
        <v>0</v>
      </c>
      <c r="F205" s="19">
        <f t="shared" si="37"/>
        <v>0</v>
      </c>
      <c r="G205" s="19">
        <f t="shared" si="37"/>
        <v>0</v>
      </c>
      <c r="H205" s="51"/>
      <c r="I205" s="20">
        <f t="shared" ref="I205:J205" si="38">SUM(I180:I204)</f>
        <v>0</v>
      </c>
      <c r="J205" s="20">
        <f t="shared" si="38"/>
        <v>0</v>
      </c>
      <c r="K205" s="20">
        <f t="shared" ref="K205" si="39">SUM(K180:K204)</f>
        <v>0</v>
      </c>
      <c r="L205" s="66">
        <f>SUM(L180:L204)</f>
        <v>0</v>
      </c>
    </row>
    <row r="206" spans="2:12" ht="15" thickBot="1" x14ac:dyDescent="0.4">
      <c r="B206" s="24"/>
      <c r="C206" s="25"/>
      <c r="D206" s="25"/>
      <c r="E206" s="25"/>
      <c r="F206" s="25"/>
      <c r="G206" s="25"/>
      <c r="H206" s="25"/>
      <c r="I206" s="25"/>
      <c r="L206" s="65"/>
    </row>
    <row r="207" spans="2:12" ht="30" customHeight="1" thickBot="1" x14ac:dyDescent="0.4">
      <c r="B207" s="9" t="str">
        <f>'Stamgegevens '!F10</f>
        <v>H) Certification</v>
      </c>
      <c r="C207" s="81"/>
      <c r="D207" s="81"/>
      <c r="E207" s="81"/>
      <c r="F207" s="81"/>
      <c r="G207" s="81"/>
      <c r="H207" s="81"/>
      <c r="I207" s="81"/>
      <c r="J207" s="81"/>
      <c r="K207" s="82"/>
      <c r="L207" s="65"/>
    </row>
    <row r="208" spans="2:12" ht="30" customHeight="1" thickBot="1" x14ac:dyDescent="0.4">
      <c r="B208" s="10" t="s">
        <v>87</v>
      </c>
      <c r="C208" s="11" t="s">
        <v>41</v>
      </c>
      <c r="D208" s="12" t="s">
        <v>42</v>
      </c>
      <c r="E208" s="13" t="s">
        <v>43</v>
      </c>
      <c r="F208" s="13" t="s">
        <v>44</v>
      </c>
      <c r="G208" s="14" t="s">
        <v>45</v>
      </c>
      <c r="H208" s="55" t="s">
        <v>103</v>
      </c>
      <c r="I208" s="15" t="s">
        <v>46</v>
      </c>
      <c r="J208" s="55" t="s">
        <v>104</v>
      </c>
      <c r="K208" s="55" t="s">
        <v>124</v>
      </c>
      <c r="L208" s="65"/>
    </row>
    <row r="209" spans="2:12" ht="10" customHeight="1" x14ac:dyDescent="0.35">
      <c r="B209" s="16" t="str">
        <f>_xlfn.IFNA(INDEX(Algemeen!$B$22:$B$46, MATCH($B$207,Algemeen!$D$22:$D$46, 0)),"")</f>
        <v/>
      </c>
      <c r="C209" s="5"/>
      <c r="D209" s="6"/>
      <c r="E209" s="4"/>
      <c r="F209" s="4"/>
      <c r="G209" s="53"/>
      <c r="H209" s="60"/>
      <c r="I209" s="21">
        <f>SUM(C209:G209)</f>
        <v>0</v>
      </c>
      <c r="J209" s="56"/>
      <c r="K209" s="56"/>
      <c r="L209" s="66">
        <f>H209*I209</f>
        <v>0</v>
      </c>
    </row>
    <row r="210" spans="2:12" ht="10" customHeight="1" x14ac:dyDescent="0.35">
      <c r="B210" s="17" t="str">
        <f ca="1">_xlfn.IFNA(INDEX(INDIRECT(CONCATENATE("Algemeen!B",(ROW(INDEX(Algemeen!$B$22:$B$46, MATCH(B209,Algemeen!$B$22:$B$46,0), 0))+1),":B53")), MATCH($B$207,INDIRECT(CONCATENATE("Algemeen!D",(ROW(INDEX(Algemeen!$B$22:$B$46, MATCH(B209,Algemeen!$B$22:$B$46,0), 0))+1),":D53")), 0)), "")</f>
        <v/>
      </c>
      <c r="C210" s="5"/>
      <c r="D210" s="6"/>
      <c r="E210" s="6"/>
      <c r="F210" s="6"/>
      <c r="G210" s="52"/>
      <c r="H210" s="61"/>
      <c r="I210" s="58">
        <f t="shared" ref="I210" si="40">SUM(C210:G210)</f>
        <v>0</v>
      </c>
      <c r="J210" s="56"/>
      <c r="K210" s="56"/>
      <c r="L210" s="66">
        <f t="shared" ref="L210:L233" si="41">H210*I210</f>
        <v>0</v>
      </c>
    </row>
    <row r="211" spans="2:12" ht="10" customHeight="1" x14ac:dyDescent="0.35">
      <c r="B211" s="17" t="str">
        <f ca="1">_xlfn.IFNA(INDEX(INDIRECT(CONCATENATE("Algemeen!B",(ROW(INDEX(Algemeen!$B$22:$B$46, MATCH(B210,Algemeen!$B$22:$B$46,0), 0))+1),":B53")), MATCH($B$207,INDIRECT(CONCATENATE("Algemeen!D",(ROW(INDEX(Algemeen!$B$22:$B$46, MATCH(B210,Algemeen!$B$22:$B$46,0), 0))+1),":D53")), 0)), "")</f>
        <v/>
      </c>
      <c r="C211" s="5"/>
      <c r="D211" s="6"/>
      <c r="E211" s="6"/>
      <c r="F211" s="6"/>
      <c r="G211" s="52"/>
      <c r="H211" s="61"/>
      <c r="I211" s="58">
        <f>SUM(C211:G211)</f>
        <v>0</v>
      </c>
      <c r="J211" s="56"/>
      <c r="K211" s="56"/>
      <c r="L211" s="66">
        <f t="shared" si="41"/>
        <v>0</v>
      </c>
    </row>
    <row r="212" spans="2:12" ht="10" customHeight="1" x14ac:dyDescent="0.35">
      <c r="B212" s="17" t="str">
        <f ca="1">_xlfn.IFNA(INDEX(INDIRECT(CONCATENATE("Algemeen!B",(ROW(INDEX(Algemeen!$B$22:$B$46, MATCH(B211,Algemeen!$B$22:$B$46,0), 0))+1),":B53")), MATCH($B$207,INDIRECT(CONCATENATE("Algemeen!D",(ROW(INDEX(Algemeen!$B$22:$B$46, MATCH(B211,Algemeen!$B$22:$B$46,0), 0))+1),":D53")), 0)), "")</f>
        <v/>
      </c>
      <c r="C212" s="5"/>
      <c r="D212" s="6"/>
      <c r="E212" s="6"/>
      <c r="F212" s="6"/>
      <c r="G212" s="52"/>
      <c r="H212" s="61"/>
      <c r="I212" s="58">
        <f t="shared" ref="I212:I233" si="42">SUM(C212:G212)</f>
        <v>0</v>
      </c>
      <c r="J212" s="56"/>
      <c r="K212" s="56"/>
      <c r="L212" s="66">
        <f t="shared" si="41"/>
        <v>0</v>
      </c>
    </row>
    <row r="213" spans="2:12" ht="10" customHeight="1" x14ac:dyDescent="0.35">
      <c r="B213" s="17" t="str">
        <f ca="1">_xlfn.IFNA(INDEX(INDIRECT(CONCATENATE("Algemeen!B",(ROW(INDEX(Algemeen!$B$22:$B$46, MATCH(B212,Algemeen!$B$22:$B$46,0), 0))+1),":B53")), MATCH($B$207,INDIRECT(CONCATENATE("Algemeen!D",(ROW(INDEX(Algemeen!$B$22:$B$46, MATCH(B212,Algemeen!$B$22:$B$46,0), 0))+1),":D53")), 0)), "")</f>
        <v/>
      </c>
      <c r="C213" s="5"/>
      <c r="D213" s="6"/>
      <c r="E213" s="6"/>
      <c r="F213" s="6"/>
      <c r="G213" s="52"/>
      <c r="H213" s="61"/>
      <c r="I213" s="58">
        <f t="shared" si="42"/>
        <v>0</v>
      </c>
      <c r="J213" s="56"/>
      <c r="K213" s="56"/>
      <c r="L213" s="66">
        <f t="shared" si="41"/>
        <v>0</v>
      </c>
    </row>
    <row r="214" spans="2:12" ht="10" customHeight="1" x14ac:dyDescent="0.35">
      <c r="B214" s="17" t="str">
        <f ca="1">_xlfn.IFNA(INDEX(INDIRECT(CONCATENATE("Algemeen!B",(ROW(INDEX(Algemeen!$B$22:$B$46, MATCH(B213,Algemeen!$B$22:$B$46,0), 0))+1),":B53")), MATCH($B$207,INDIRECT(CONCATENATE("Algemeen!D",(ROW(INDEX(Algemeen!$B$22:$B$46, MATCH(B213,Algemeen!$B$22:$B$46,0), 0))+1),":D53")), 0)), "")</f>
        <v/>
      </c>
      <c r="C214" s="5"/>
      <c r="D214" s="6"/>
      <c r="E214" s="6"/>
      <c r="F214" s="6"/>
      <c r="G214" s="52"/>
      <c r="H214" s="61"/>
      <c r="I214" s="58">
        <f t="shared" si="42"/>
        <v>0</v>
      </c>
      <c r="J214" s="56"/>
      <c r="K214" s="56"/>
      <c r="L214" s="66">
        <f t="shared" si="41"/>
        <v>0</v>
      </c>
    </row>
    <row r="215" spans="2:12" ht="10" customHeight="1" x14ac:dyDescent="0.35">
      <c r="B215" s="17" t="str">
        <f ca="1">_xlfn.IFNA(INDEX(INDIRECT(CONCATENATE("Algemeen!B",(ROW(INDEX(Algemeen!$B$22:$B$46, MATCH(B214,Algemeen!$B$22:$B$46,0), 0))+1),":B53")), MATCH($B$207,INDIRECT(CONCATENATE("Algemeen!D",(ROW(INDEX(Algemeen!$B$22:$B$46, MATCH(B214,Algemeen!$B$22:$B$46,0), 0))+1),":D53")), 0)), "")</f>
        <v/>
      </c>
      <c r="C215" s="5"/>
      <c r="D215" s="6"/>
      <c r="E215" s="6"/>
      <c r="F215" s="6"/>
      <c r="G215" s="52"/>
      <c r="H215" s="61"/>
      <c r="I215" s="58">
        <f t="shared" si="42"/>
        <v>0</v>
      </c>
      <c r="J215" s="56"/>
      <c r="K215" s="56"/>
      <c r="L215" s="66">
        <f t="shared" si="41"/>
        <v>0</v>
      </c>
    </row>
    <row r="216" spans="2:12" ht="10" customHeight="1" x14ac:dyDescent="0.35">
      <c r="B216" s="17" t="str">
        <f ca="1">_xlfn.IFNA(INDEX(INDIRECT(CONCATENATE("Algemeen!B",(ROW(INDEX(Algemeen!$B$22:$B$46, MATCH(B215,Algemeen!$B$22:$B$46,0), 0))+1),":B53")), MATCH($B$207,INDIRECT(CONCATENATE("Algemeen!D",(ROW(INDEX(Algemeen!$B$22:$B$46, MATCH(B215,Algemeen!$B$22:$B$46,0), 0))+1),":D53")), 0)), "")</f>
        <v/>
      </c>
      <c r="C216" s="5"/>
      <c r="D216" s="6"/>
      <c r="E216" s="6"/>
      <c r="F216" s="6"/>
      <c r="G216" s="52"/>
      <c r="H216" s="61"/>
      <c r="I216" s="58">
        <f t="shared" si="42"/>
        <v>0</v>
      </c>
      <c r="J216" s="56"/>
      <c r="K216" s="56"/>
      <c r="L216" s="66">
        <f t="shared" si="41"/>
        <v>0</v>
      </c>
    </row>
    <row r="217" spans="2:12" ht="10" customHeight="1" x14ac:dyDescent="0.35">
      <c r="B217" s="17" t="str">
        <f ca="1">_xlfn.IFNA(INDEX(INDIRECT(CONCATENATE("Algemeen!B",(ROW(INDEX(Algemeen!$B$22:$B$46, MATCH(B216,Algemeen!$B$22:$B$46,0), 0))+1),":B53")), MATCH($B$207,INDIRECT(CONCATENATE("Algemeen!D",(ROW(INDEX(Algemeen!$B$22:$B$46, MATCH(B216,Algemeen!$B$22:$B$46,0), 0))+1),":D53")), 0)), "")</f>
        <v/>
      </c>
      <c r="C217" s="5"/>
      <c r="D217" s="6"/>
      <c r="E217" s="6"/>
      <c r="F217" s="6"/>
      <c r="G217" s="52"/>
      <c r="H217" s="61"/>
      <c r="I217" s="58">
        <f t="shared" si="42"/>
        <v>0</v>
      </c>
      <c r="J217" s="56"/>
      <c r="K217" s="56"/>
      <c r="L217" s="66">
        <f t="shared" si="41"/>
        <v>0</v>
      </c>
    </row>
    <row r="218" spans="2:12" ht="10" customHeight="1" x14ac:dyDescent="0.35">
      <c r="B218" s="17" t="str">
        <f ca="1">_xlfn.IFNA(INDEX(INDIRECT(CONCATENATE("Algemeen!B",(ROW(INDEX(Algemeen!$B$22:$B$46, MATCH(B217,Algemeen!$B$22:$B$46,0), 0))+1),":B53")), MATCH($B$207,INDIRECT(CONCATENATE("Algemeen!D",(ROW(INDEX(Algemeen!$B$22:$B$46, MATCH(B217,Algemeen!$B$22:$B$46,0), 0))+1),":D53")), 0)), "")</f>
        <v/>
      </c>
      <c r="C218" s="5"/>
      <c r="D218" s="6"/>
      <c r="E218" s="6"/>
      <c r="F218" s="6"/>
      <c r="G218" s="52"/>
      <c r="H218" s="61"/>
      <c r="I218" s="58">
        <f t="shared" si="42"/>
        <v>0</v>
      </c>
      <c r="J218" s="56"/>
      <c r="K218" s="56"/>
      <c r="L218" s="66">
        <f t="shared" si="41"/>
        <v>0</v>
      </c>
    </row>
    <row r="219" spans="2:12" ht="10" customHeight="1" x14ac:dyDescent="0.35">
      <c r="B219" s="17" t="str">
        <f ca="1">_xlfn.IFNA(INDEX(INDIRECT(CONCATENATE("Algemeen!B",(ROW(INDEX(Algemeen!$B$22:$B$46, MATCH(B218,Algemeen!$B$22:$B$46,0), 0))+1),":B53")), MATCH($B$207,INDIRECT(CONCATENATE("Algemeen!D",(ROW(INDEX(Algemeen!$B$22:$B$46, MATCH(B218,Algemeen!$B$22:$B$46,0), 0))+1),":D53")), 0)), "")</f>
        <v/>
      </c>
      <c r="C219" s="5"/>
      <c r="D219" s="6"/>
      <c r="E219" s="6"/>
      <c r="F219" s="6"/>
      <c r="G219" s="52"/>
      <c r="H219" s="61"/>
      <c r="I219" s="58">
        <f t="shared" si="42"/>
        <v>0</v>
      </c>
      <c r="J219" s="56"/>
      <c r="K219" s="56"/>
      <c r="L219" s="66">
        <f t="shared" si="41"/>
        <v>0</v>
      </c>
    </row>
    <row r="220" spans="2:12" ht="10" customHeight="1" x14ac:dyDescent="0.35">
      <c r="B220" s="17" t="str">
        <f ca="1">_xlfn.IFNA(INDEX(INDIRECT(CONCATENATE("Algemeen!B",(ROW(INDEX(Algemeen!$B$22:$B$46, MATCH(B219,Algemeen!$B$22:$B$46,0), 0))+1),":B53")), MATCH($B$207,INDIRECT(CONCATENATE("Algemeen!D",(ROW(INDEX(Algemeen!$B$22:$B$46, MATCH(B219,Algemeen!$B$22:$B$46,0), 0))+1),":D53")), 0)), "")</f>
        <v/>
      </c>
      <c r="C220" s="5"/>
      <c r="D220" s="6"/>
      <c r="E220" s="6"/>
      <c r="F220" s="6"/>
      <c r="G220" s="52"/>
      <c r="H220" s="61"/>
      <c r="I220" s="58">
        <f t="shared" si="42"/>
        <v>0</v>
      </c>
      <c r="J220" s="56"/>
      <c r="K220" s="56"/>
      <c r="L220" s="66">
        <f t="shared" si="41"/>
        <v>0</v>
      </c>
    </row>
    <row r="221" spans="2:12" ht="10" customHeight="1" x14ac:dyDescent="0.35">
      <c r="B221" s="17" t="str">
        <f ca="1">_xlfn.IFNA(INDEX(INDIRECT(CONCATENATE("Algemeen!B",(ROW(INDEX(Algemeen!$B$22:$B$46, MATCH(B220,Algemeen!$B$22:$B$46,0), 0))+1),":B53")), MATCH($B$207,INDIRECT(CONCATENATE("Algemeen!D",(ROW(INDEX(Algemeen!$B$22:$B$46, MATCH(B220,Algemeen!$B$22:$B$46,0), 0))+1),":D53")), 0)), "")</f>
        <v/>
      </c>
      <c r="C221" s="5"/>
      <c r="D221" s="6"/>
      <c r="E221" s="6"/>
      <c r="F221" s="6"/>
      <c r="G221" s="52"/>
      <c r="H221" s="61"/>
      <c r="I221" s="58">
        <f t="shared" si="42"/>
        <v>0</v>
      </c>
      <c r="J221" s="56"/>
      <c r="K221" s="56"/>
      <c r="L221" s="66">
        <f t="shared" si="41"/>
        <v>0</v>
      </c>
    </row>
    <row r="222" spans="2:12" ht="10" customHeight="1" x14ac:dyDescent="0.35">
      <c r="B222" s="17" t="str">
        <f ca="1">_xlfn.IFNA(INDEX(INDIRECT(CONCATENATE("Algemeen!B",(ROW(INDEX(Algemeen!$B$22:$B$46, MATCH(B221,Algemeen!$B$22:$B$46,0), 0))+1),":B53")), MATCH($B$207,INDIRECT(CONCATENATE("Algemeen!D",(ROW(INDEX(Algemeen!$B$22:$B$46, MATCH(B221,Algemeen!$B$22:$B$46,0), 0))+1),":D53")), 0)), "")</f>
        <v/>
      </c>
      <c r="C222" s="5"/>
      <c r="D222" s="6"/>
      <c r="E222" s="6"/>
      <c r="F222" s="6"/>
      <c r="G222" s="52"/>
      <c r="H222" s="61"/>
      <c r="I222" s="58">
        <f t="shared" si="42"/>
        <v>0</v>
      </c>
      <c r="J222" s="56"/>
      <c r="K222" s="56"/>
      <c r="L222" s="66">
        <f t="shared" si="41"/>
        <v>0</v>
      </c>
    </row>
    <row r="223" spans="2:12" ht="10" customHeight="1" x14ac:dyDescent="0.35">
      <c r="B223" s="17" t="str">
        <f ca="1">_xlfn.IFNA(INDEX(INDIRECT(CONCATENATE("Algemeen!B",(ROW(INDEX(Algemeen!$B$22:$B$46, MATCH(B222,Algemeen!$B$22:$B$46,0), 0))+1),":B53")), MATCH($B$207,INDIRECT(CONCATENATE("Algemeen!D",(ROW(INDEX(Algemeen!$B$22:$B$46, MATCH(B222,Algemeen!$B$22:$B$46,0), 0))+1),":D53")), 0)), "")</f>
        <v/>
      </c>
      <c r="C223" s="5"/>
      <c r="D223" s="6"/>
      <c r="E223" s="6"/>
      <c r="F223" s="6"/>
      <c r="G223" s="52"/>
      <c r="H223" s="61"/>
      <c r="I223" s="58">
        <f t="shared" si="42"/>
        <v>0</v>
      </c>
      <c r="J223" s="56"/>
      <c r="K223" s="56"/>
      <c r="L223" s="66">
        <f t="shared" si="41"/>
        <v>0</v>
      </c>
    </row>
    <row r="224" spans="2:12" ht="10" customHeight="1" x14ac:dyDescent="0.35">
      <c r="B224" s="17" t="str">
        <f ca="1">_xlfn.IFNA(INDEX(INDIRECT(CONCATENATE("Algemeen!B",(ROW(INDEX(Algemeen!$B$22:$B$46, MATCH(B223,Algemeen!$B$22:$B$46,0), 0))+1),":B53")), MATCH($B$207,INDIRECT(CONCATENATE("Algemeen!D",(ROW(INDEX(Algemeen!$B$22:$B$46, MATCH(B223,Algemeen!$B$22:$B$46,0), 0))+1),":D53")), 0)), "")</f>
        <v/>
      </c>
      <c r="C224" s="5"/>
      <c r="D224" s="6"/>
      <c r="E224" s="6"/>
      <c r="F224" s="6"/>
      <c r="G224" s="52"/>
      <c r="H224" s="61"/>
      <c r="I224" s="58">
        <f t="shared" si="42"/>
        <v>0</v>
      </c>
      <c r="J224" s="56"/>
      <c r="K224" s="56"/>
      <c r="L224" s="66">
        <f t="shared" si="41"/>
        <v>0</v>
      </c>
    </row>
    <row r="225" spans="2:12" ht="10" customHeight="1" x14ac:dyDescent="0.35">
      <c r="B225" s="17" t="str">
        <f ca="1">_xlfn.IFNA(INDEX(INDIRECT(CONCATENATE("Algemeen!B",(ROW(INDEX(Algemeen!$B$22:$B$46, MATCH(B224,Algemeen!$B$22:$B$46,0), 0))+1),":B53")), MATCH($B$207,INDIRECT(CONCATENATE("Algemeen!D",(ROW(INDEX(Algemeen!$B$22:$B$46, MATCH(B224,Algemeen!$B$22:$B$46,0), 0))+1),":D53")), 0)), "")</f>
        <v/>
      </c>
      <c r="C225" s="5"/>
      <c r="D225" s="6"/>
      <c r="E225" s="6"/>
      <c r="F225" s="6"/>
      <c r="G225" s="52"/>
      <c r="H225" s="61"/>
      <c r="I225" s="58">
        <f t="shared" si="42"/>
        <v>0</v>
      </c>
      <c r="J225" s="56"/>
      <c r="K225" s="56"/>
      <c r="L225" s="66">
        <f t="shared" si="41"/>
        <v>0</v>
      </c>
    </row>
    <row r="226" spans="2:12" ht="10" customHeight="1" x14ac:dyDescent="0.35">
      <c r="B226" s="17" t="str">
        <f ca="1">_xlfn.IFNA(INDEX(INDIRECT(CONCATENATE("Algemeen!B",(ROW(INDEX(Algemeen!$B$22:$B$46, MATCH(B225,Algemeen!$B$22:$B$46,0), 0))+1),":B53")), MATCH($B$207,INDIRECT(CONCATENATE("Algemeen!D",(ROW(INDEX(Algemeen!$B$22:$B$46, MATCH(B225,Algemeen!$B$22:$B$46,0), 0))+1),":D53")), 0)), "")</f>
        <v/>
      </c>
      <c r="C226" s="5"/>
      <c r="D226" s="6"/>
      <c r="E226" s="6"/>
      <c r="F226" s="6"/>
      <c r="G226" s="52"/>
      <c r="H226" s="61"/>
      <c r="I226" s="58">
        <f t="shared" si="42"/>
        <v>0</v>
      </c>
      <c r="J226" s="56"/>
      <c r="K226" s="56"/>
      <c r="L226" s="66">
        <f t="shared" si="41"/>
        <v>0</v>
      </c>
    </row>
    <row r="227" spans="2:12" ht="10" customHeight="1" x14ac:dyDescent="0.35">
      <c r="B227" s="17" t="str">
        <f ca="1">_xlfn.IFNA(INDEX(INDIRECT(CONCATENATE("Algemeen!B",(ROW(INDEX(Algemeen!$B$22:$B$46, MATCH(B226,Algemeen!$B$22:$B$46,0), 0))+1),":B53")), MATCH($B$207,INDIRECT(CONCATENATE("Algemeen!D",(ROW(INDEX(Algemeen!$B$22:$B$46, MATCH(B226,Algemeen!$B$22:$B$46,0), 0))+1),":D53")), 0)), "")</f>
        <v/>
      </c>
      <c r="C227" s="5"/>
      <c r="D227" s="6"/>
      <c r="E227" s="6"/>
      <c r="F227" s="6"/>
      <c r="G227" s="52"/>
      <c r="H227" s="61"/>
      <c r="I227" s="58">
        <f t="shared" si="42"/>
        <v>0</v>
      </c>
      <c r="J227" s="56"/>
      <c r="K227" s="56"/>
      <c r="L227" s="66">
        <f t="shared" si="41"/>
        <v>0</v>
      </c>
    </row>
    <row r="228" spans="2:12" ht="10" customHeight="1" x14ac:dyDescent="0.35">
      <c r="B228" s="17" t="str">
        <f ca="1">_xlfn.IFNA(INDEX(INDIRECT(CONCATENATE("Algemeen!B",(ROW(INDEX(Algemeen!$B$22:$B$46, MATCH(B227,Algemeen!$B$22:$B$46,0), 0))+1),":B53")), MATCH($B$207,INDIRECT(CONCATENATE("Algemeen!D",(ROW(INDEX(Algemeen!$B$22:$B$46, MATCH(B227,Algemeen!$B$22:$B$46,0), 0))+1),":D53")), 0)), "")</f>
        <v/>
      </c>
      <c r="C228" s="5"/>
      <c r="D228" s="6"/>
      <c r="E228" s="6"/>
      <c r="F228" s="6"/>
      <c r="G228" s="52"/>
      <c r="H228" s="61"/>
      <c r="I228" s="58">
        <f t="shared" si="42"/>
        <v>0</v>
      </c>
      <c r="J228" s="56"/>
      <c r="K228" s="56"/>
      <c r="L228" s="66">
        <f t="shared" si="41"/>
        <v>0</v>
      </c>
    </row>
    <row r="229" spans="2:12" ht="10" customHeight="1" x14ac:dyDescent="0.35">
      <c r="B229" s="17" t="str">
        <f ca="1">_xlfn.IFNA(INDEX(INDIRECT(CONCATENATE("Algemeen!B",(ROW(INDEX(Algemeen!$B$22:$B$46, MATCH(B228,Algemeen!$B$22:$B$46,0), 0))+1),":B53")), MATCH($B$207,INDIRECT(CONCATENATE("Algemeen!D",(ROW(INDEX(Algemeen!$B$22:$B$46, MATCH(B228,Algemeen!$B$22:$B$46,0), 0))+1),":D53")), 0)), "")</f>
        <v/>
      </c>
      <c r="C229" s="5"/>
      <c r="D229" s="6"/>
      <c r="E229" s="6"/>
      <c r="F229" s="6"/>
      <c r="G229" s="52"/>
      <c r="H229" s="61"/>
      <c r="I229" s="58">
        <f t="shared" si="42"/>
        <v>0</v>
      </c>
      <c r="J229" s="56"/>
      <c r="K229" s="56"/>
      <c r="L229" s="66">
        <f t="shared" si="41"/>
        <v>0</v>
      </c>
    </row>
    <row r="230" spans="2:12" ht="10" customHeight="1" x14ac:dyDescent="0.35">
      <c r="B230" s="17" t="str">
        <f ca="1">_xlfn.IFNA(INDEX(INDIRECT(CONCATENATE("Algemeen!B",(ROW(INDEX(Algemeen!$B$22:$B$46, MATCH(B229,Algemeen!$B$22:$B$46,0), 0))+1),":B53")), MATCH($B$207,INDIRECT(CONCATENATE("Algemeen!D",(ROW(INDEX(Algemeen!$B$22:$B$46, MATCH(B229,Algemeen!$B$22:$B$46,0), 0))+1),":D53")), 0)), "")</f>
        <v/>
      </c>
      <c r="C230" s="5"/>
      <c r="D230" s="6"/>
      <c r="E230" s="6"/>
      <c r="F230" s="6"/>
      <c r="G230" s="52"/>
      <c r="H230" s="61"/>
      <c r="I230" s="58">
        <f t="shared" si="42"/>
        <v>0</v>
      </c>
      <c r="J230" s="56"/>
      <c r="K230" s="56"/>
      <c r="L230" s="66">
        <f t="shared" si="41"/>
        <v>0</v>
      </c>
    </row>
    <row r="231" spans="2:12" ht="10" customHeight="1" x14ac:dyDescent="0.35">
      <c r="B231" s="17" t="str">
        <f ca="1">_xlfn.IFNA(INDEX(INDIRECT(CONCATENATE("Algemeen!B",(ROW(INDEX(Algemeen!$B$22:$B$46, MATCH(B230,Algemeen!$B$22:$B$46,0), 0))+1),":B53")), MATCH($B$207,INDIRECT(CONCATENATE("Algemeen!D",(ROW(INDEX(Algemeen!$B$22:$B$46, MATCH(B230,Algemeen!$B$22:$B$46,0), 0))+1),":D53")), 0)), "")</f>
        <v/>
      </c>
      <c r="C231" s="5"/>
      <c r="D231" s="6"/>
      <c r="E231" s="6"/>
      <c r="F231" s="6"/>
      <c r="G231" s="52"/>
      <c r="H231" s="61"/>
      <c r="I231" s="58">
        <f t="shared" si="42"/>
        <v>0</v>
      </c>
      <c r="J231" s="56"/>
      <c r="K231" s="56"/>
      <c r="L231" s="66">
        <f t="shared" si="41"/>
        <v>0</v>
      </c>
    </row>
    <row r="232" spans="2:12" ht="10" customHeight="1" x14ac:dyDescent="0.35">
      <c r="B232" s="17" t="str">
        <f ca="1">_xlfn.IFNA(INDEX(INDIRECT(CONCATENATE("Algemeen!B",(ROW(INDEX(Algemeen!$B$22:$B$46, MATCH(B231,Algemeen!$B$22:$B$46,0), 0))+1),":B53")), MATCH($B$207,INDIRECT(CONCATENATE("Algemeen!D",(ROW(INDEX(Algemeen!$B$22:$B$46, MATCH(B231,Algemeen!$B$22:$B$46,0), 0))+1),":D53")), 0)), "")</f>
        <v/>
      </c>
      <c r="C232" s="5"/>
      <c r="D232" s="6"/>
      <c r="E232" s="6"/>
      <c r="F232" s="6"/>
      <c r="G232" s="52"/>
      <c r="H232" s="61"/>
      <c r="I232" s="58">
        <f t="shared" si="42"/>
        <v>0</v>
      </c>
      <c r="J232" s="56"/>
      <c r="K232" s="56"/>
      <c r="L232" s="66">
        <f t="shared" si="41"/>
        <v>0</v>
      </c>
    </row>
    <row r="233" spans="2:12" ht="10" customHeight="1" thickBot="1" x14ac:dyDescent="0.4">
      <c r="B233" s="17" t="str">
        <f ca="1">_xlfn.IFNA(INDEX(INDIRECT(CONCATENATE("Algemeen!B",(ROW(INDEX(Algemeen!$B$22:$B$46, MATCH(B232,Algemeen!$B$22:$B$46,0), 0))+1),":B53")), MATCH($B$207,INDIRECT(CONCATENATE("Algemeen!D",(ROW(INDEX(Algemeen!$B$22:$B$46, MATCH(B232,Algemeen!$B$22:$B$46,0), 0))+1),":D53")), 0)), "")</f>
        <v/>
      </c>
      <c r="C233" s="7"/>
      <c r="D233" s="8"/>
      <c r="E233" s="8"/>
      <c r="F233" s="8"/>
      <c r="G233" s="54"/>
      <c r="H233" s="62"/>
      <c r="I233" s="59">
        <f t="shared" si="42"/>
        <v>0</v>
      </c>
      <c r="J233" s="57"/>
      <c r="K233" s="57"/>
      <c r="L233" s="66">
        <f t="shared" si="41"/>
        <v>0</v>
      </c>
    </row>
    <row r="234" spans="2:12" ht="15" thickBot="1" x14ac:dyDescent="0.4">
      <c r="B234" s="18" t="s">
        <v>93</v>
      </c>
      <c r="C234" s="19">
        <f t="shared" ref="C234:G234" si="43">SUM(C209:C233)</f>
        <v>0</v>
      </c>
      <c r="D234" s="19">
        <f t="shared" si="43"/>
        <v>0</v>
      </c>
      <c r="E234" s="19">
        <f t="shared" si="43"/>
        <v>0</v>
      </c>
      <c r="F234" s="19">
        <f t="shared" si="43"/>
        <v>0</v>
      </c>
      <c r="G234" s="19">
        <f t="shared" si="43"/>
        <v>0</v>
      </c>
      <c r="H234" s="51"/>
      <c r="I234" s="20">
        <f t="shared" ref="I234:J234" si="44">SUM(I209:I233)</f>
        <v>0</v>
      </c>
      <c r="J234" s="20">
        <f t="shared" si="44"/>
        <v>0</v>
      </c>
      <c r="K234" s="20">
        <f t="shared" ref="K234" si="45">SUM(K209:K233)</f>
        <v>0</v>
      </c>
      <c r="L234" s="66">
        <f>SUM(L209:L233)</f>
        <v>0</v>
      </c>
    </row>
    <row r="235" spans="2:12" ht="15" thickBot="1" x14ac:dyDescent="0.4">
      <c r="B235" s="24"/>
      <c r="C235" s="25"/>
      <c r="D235" s="25"/>
      <c r="E235" s="25"/>
      <c r="F235" s="25"/>
      <c r="G235" s="25"/>
      <c r="H235" s="25"/>
      <c r="I235" s="25"/>
      <c r="L235" s="65"/>
    </row>
    <row r="236" spans="2:12" ht="30" customHeight="1" thickBot="1" x14ac:dyDescent="0.4">
      <c r="B236" s="9" t="str">
        <f>'Stamgegevens '!F11</f>
        <v xml:space="preserve">I) Increasing efficiency </v>
      </c>
      <c r="C236" s="81"/>
      <c r="D236" s="81"/>
      <c r="E236" s="81"/>
      <c r="F236" s="81"/>
      <c r="G236" s="81"/>
      <c r="H236" s="81"/>
      <c r="I236" s="81"/>
      <c r="J236" s="81"/>
      <c r="K236" s="82"/>
      <c r="L236" s="65"/>
    </row>
    <row r="237" spans="2:12" ht="30" customHeight="1" thickBot="1" x14ac:dyDescent="0.4">
      <c r="B237" s="10" t="s">
        <v>87</v>
      </c>
      <c r="C237" s="11" t="s">
        <v>41</v>
      </c>
      <c r="D237" s="12" t="s">
        <v>42</v>
      </c>
      <c r="E237" s="13" t="s">
        <v>43</v>
      </c>
      <c r="F237" s="13" t="s">
        <v>44</v>
      </c>
      <c r="G237" s="14" t="s">
        <v>45</v>
      </c>
      <c r="H237" s="55" t="s">
        <v>103</v>
      </c>
      <c r="I237" s="15" t="s">
        <v>46</v>
      </c>
      <c r="J237" s="55" t="s">
        <v>104</v>
      </c>
      <c r="K237" s="55" t="s">
        <v>124</v>
      </c>
      <c r="L237" s="65"/>
    </row>
    <row r="238" spans="2:12" ht="10" customHeight="1" x14ac:dyDescent="0.35">
      <c r="B238" s="16" t="str">
        <f>_xlfn.IFNA(INDEX(Algemeen!$B$22:$B$46, MATCH($B$236,Algemeen!$D$22:$D$46, 0)),"")</f>
        <v/>
      </c>
      <c r="C238" s="5"/>
      <c r="D238" s="6"/>
      <c r="E238" s="4"/>
      <c r="F238" s="4"/>
      <c r="G238" s="53"/>
      <c r="H238" s="60"/>
      <c r="I238" s="21">
        <f>SUM(C238:G238)</f>
        <v>0</v>
      </c>
      <c r="J238" s="56"/>
      <c r="K238" s="56"/>
      <c r="L238" s="66">
        <f>H238*I238</f>
        <v>0</v>
      </c>
    </row>
    <row r="239" spans="2:12" ht="10" customHeight="1" x14ac:dyDescent="0.35">
      <c r="B239" s="17" t="str">
        <f ca="1">_xlfn.IFNA(INDEX(INDIRECT(CONCATENATE("Algemeen!B",(ROW(INDEX(Algemeen!$B$22:$B$46, MATCH(B238,Algemeen!$B$22:$B$46,0), 0))+1),":B53")), MATCH($B$236,INDIRECT(CONCATENATE("Algemeen!D",(ROW(INDEX(Algemeen!$B$22:$B$46, MATCH(B238,Algemeen!$B$22:$B$46,0), 0))+1),":D53")), 0)), "")</f>
        <v/>
      </c>
      <c r="C239" s="5"/>
      <c r="D239" s="6"/>
      <c r="E239" s="6"/>
      <c r="F239" s="6"/>
      <c r="G239" s="52"/>
      <c r="H239" s="61"/>
      <c r="I239" s="58">
        <f t="shared" ref="I239" si="46">SUM(C239:G239)</f>
        <v>0</v>
      </c>
      <c r="J239" s="56"/>
      <c r="K239" s="56"/>
      <c r="L239" s="66">
        <f t="shared" ref="L239:L262" si="47">H239*I239</f>
        <v>0</v>
      </c>
    </row>
    <row r="240" spans="2:12" ht="10" customHeight="1" x14ac:dyDescent="0.35">
      <c r="B240" s="17" t="str">
        <f ca="1">_xlfn.IFNA(INDEX(INDIRECT(CONCATENATE("Algemeen!B",(ROW(INDEX(Algemeen!$B$22:$B$46, MATCH(B239,Algemeen!$B$22:$B$46,0), 0))+1),":B53")), MATCH($B$236,INDIRECT(CONCATENATE("Algemeen!D",(ROW(INDEX(Algemeen!$B$22:$B$46, MATCH(B239,Algemeen!$B$22:$B$46,0), 0))+1),":D53")), 0)), "")</f>
        <v/>
      </c>
      <c r="C240" s="5"/>
      <c r="D240" s="6"/>
      <c r="E240" s="6"/>
      <c r="F240" s="6"/>
      <c r="G240" s="52"/>
      <c r="H240" s="61"/>
      <c r="I240" s="58">
        <f>SUM(C240:G240)</f>
        <v>0</v>
      </c>
      <c r="J240" s="56"/>
      <c r="K240" s="56"/>
      <c r="L240" s="66">
        <f t="shared" si="47"/>
        <v>0</v>
      </c>
    </row>
    <row r="241" spans="2:12" ht="10" customHeight="1" x14ac:dyDescent="0.35">
      <c r="B241" s="17" t="str">
        <f ca="1">_xlfn.IFNA(INDEX(INDIRECT(CONCATENATE("Algemeen!B",(ROW(INDEX(Algemeen!$B$22:$B$46, MATCH(B240,Algemeen!$B$22:$B$46,0), 0))+1),":B53")), MATCH($B$236,INDIRECT(CONCATENATE("Algemeen!D",(ROW(INDEX(Algemeen!$B$22:$B$46, MATCH(B240,Algemeen!$B$22:$B$46,0), 0))+1),":D53")), 0)), "")</f>
        <v/>
      </c>
      <c r="C241" s="5"/>
      <c r="D241" s="6"/>
      <c r="E241" s="6"/>
      <c r="F241" s="6"/>
      <c r="G241" s="52"/>
      <c r="H241" s="61"/>
      <c r="I241" s="58">
        <f t="shared" ref="I241:I262" si="48">SUM(C241:G241)</f>
        <v>0</v>
      </c>
      <c r="J241" s="56"/>
      <c r="K241" s="56"/>
      <c r="L241" s="66">
        <f t="shared" si="47"/>
        <v>0</v>
      </c>
    </row>
    <row r="242" spans="2:12" ht="10" customHeight="1" x14ac:dyDescent="0.35">
      <c r="B242" s="17" t="str">
        <f ca="1">_xlfn.IFNA(INDEX(INDIRECT(CONCATENATE("Algemeen!B",(ROW(INDEX(Algemeen!$B$22:$B$46, MATCH(B241,Algemeen!$B$22:$B$46,0), 0))+1),":B53")), MATCH($B$236,INDIRECT(CONCATENATE("Algemeen!D",(ROW(INDEX(Algemeen!$B$22:$B$46, MATCH(B241,Algemeen!$B$22:$B$46,0), 0))+1),":D53")), 0)), "")</f>
        <v/>
      </c>
      <c r="C242" s="5"/>
      <c r="D242" s="6"/>
      <c r="E242" s="6"/>
      <c r="F242" s="6"/>
      <c r="G242" s="52"/>
      <c r="H242" s="61"/>
      <c r="I242" s="58">
        <f t="shared" si="48"/>
        <v>0</v>
      </c>
      <c r="J242" s="56"/>
      <c r="K242" s="56"/>
      <c r="L242" s="66">
        <f t="shared" si="47"/>
        <v>0</v>
      </c>
    </row>
    <row r="243" spans="2:12" ht="10" customHeight="1" x14ac:dyDescent="0.35">
      <c r="B243" s="17" t="str">
        <f ca="1">_xlfn.IFNA(INDEX(INDIRECT(CONCATENATE("Algemeen!B",(ROW(INDEX(Algemeen!$B$22:$B$46, MATCH(B242,Algemeen!$B$22:$B$46,0), 0))+1),":B53")), MATCH($B$236,INDIRECT(CONCATENATE("Algemeen!D",(ROW(INDEX(Algemeen!$B$22:$B$46, MATCH(B242,Algemeen!$B$22:$B$46,0), 0))+1),":D53")), 0)), "")</f>
        <v/>
      </c>
      <c r="C243" s="5"/>
      <c r="D243" s="6"/>
      <c r="E243" s="6"/>
      <c r="F243" s="6"/>
      <c r="G243" s="52"/>
      <c r="H243" s="61"/>
      <c r="I243" s="58">
        <f t="shared" si="48"/>
        <v>0</v>
      </c>
      <c r="J243" s="56"/>
      <c r="K243" s="56"/>
      <c r="L243" s="66">
        <f t="shared" si="47"/>
        <v>0</v>
      </c>
    </row>
    <row r="244" spans="2:12" ht="10" customHeight="1" x14ac:dyDescent="0.35">
      <c r="B244" s="17" t="str">
        <f ca="1">_xlfn.IFNA(INDEX(INDIRECT(CONCATENATE("Algemeen!B",(ROW(INDEX(Algemeen!$B$22:$B$46, MATCH(B243,Algemeen!$B$22:$B$46,0), 0))+1),":B53")), MATCH($B$236,INDIRECT(CONCATENATE("Algemeen!D",(ROW(INDEX(Algemeen!$B$22:$B$46, MATCH(B243,Algemeen!$B$22:$B$46,0), 0))+1),":D53")), 0)), "")</f>
        <v/>
      </c>
      <c r="C244" s="5"/>
      <c r="D244" s="6"/>
      <c r="E244" s="6"/>
      <c r="F244" s="6"/>
      <c r="G244" s="52"/>
      <c r="H244" s="61"/>
      <c r="I244" s="58">
        <f t="shared" si="48"/>
        <v>0</v>
      </c>
      <c r="J244" s="56"/>
      <c r="K244" s="56"/>
      <c r="L244" s="66">
        <f t="shared" si="47"/>
        <v>0</v>
      </c>
    </row>
    <row r="245" spans="2:12" ht="10" customHeight="1" x14ac:dyDescent="0.35">
      <c r="B245" s="17" t="str">
        <f ca="1">_xlfn.IFNA(INDEX(INDIRECT(CONCATENATE("Algemeen!B",(ROW(INDEX(Algemeen!$B$22:$B$46, MATCH(B244,Algemeen!$B$22:$B$46,0), 0))+1),":B53")), MATCH($B$236,INDIRECT(CONCATENATE("Algemeen!D",(ROW(INDEX(Algemeen!$B$22:$B$46, MATCH(B244,Algemeen!$B$22:$B$46,0), 0))+1),":D53")), 0)), "")</f>
        <v/>
      </c>
      <c r="C245" s="5"/>
      <c r="D245" s="6"/>
      <c r="E245" s="6"/>
      <c r="F245" s="6"/>
      <c r="G245" s="52"/>
      <c r="H245" s="61"/>
      <c r="I245" s="58">
        <f t="shared" si="48"/>
        <v>0</v>
      </c>
      <c r="J245" s="56"/>
      <c r="K245" s="56"/>
      <c r="L245" s="66">
        <f t="shared" si="47"/>
        <v>0</v>
      </c>
    </row>
    <row r="246" spans="2:12" ht="10" customHeight="1" x14ac:dyDescent="0.35">
      <c r="B246" s="17" t="str">
        <f ca="1">_xlfn.IFNA(INDEX(INDIRECT(CONCATENATE("Algemeen!B",(ROW(INDEX(Algemeen!$B$22:$B$46, MATCH(B245,Algemeen!$B$22:$B$46,0), 0))+1),":B53")), MATCH($B$236,INDIRECT(CONCATENATE("Algemeen!D",(ROW(INDEX(Algemeen!$B$22:$B$46, MATCH(B245,Algemeen!$B$22:$B$46,0), 0))+1),":D53")), 0)), "")</f>
        <v/>
      </c>
      <c r="C246" s="5"/>
      <c r="D246" s="6"/>
      <c r="E246" s="6"/>
      <c r="F246" s="6"/>
      <c r="G246" s="52"/>
      <c r="H246" s="61"/>
      <c r="I246" s="58">
        <f t="shared" si="48"/>
        <v>0</v>
      </c>
      <c r="J246" s="56"/>
      <c r="K246" s="56"/>
      <c r="L246" s="66">
        <f t="shared" si="47"/>
        <v>0</v>
      </c>
    </row>
    <row r="247" spans="2:12" ht="10" customHeight="1" x14ac:dyDescent="0.35">
      <c r="B247" s="17" t="str">
        <f ca="1">_xlfn.IFNA(INDEX(INDIRECT(CONCATENATE("Algemeen!B",(ROW(INDEX(Algemeen!$B$22:$B$46, MATCH(B246,Algemeen!$B$22:$B$46,0), 0))+1),":B53")), MATCH($B$236,INDIRECT(CONCATENATE("Algemeen!D",(ROW(INDEX(Algemeen!$B$22:$B$46, MATCH(B246,Algemeen!$B$22:$B$46,0), 0))+1),":D53")), 0)), "")</f>
        <v/>
      </c>
      <c r="C247" s="5"/>
      <c r="D247" s="6"/>
      <c r="E247" s="6"/>
      <c r="F247" s="6"/>
      <c r="G247" s="52"/>
      <c r="H247" s="61"/>
      <c r="I247" s="58">
        <f t="shared" si="48"/>
        <v>0</v>
      </c>
      <c r="J247" s="56"/>
      <c r="K247" s="56"/>
      <c r="L247" s="66">
        <f t="shared" si="47"/>
        <v>0</v>
      </c>
    </row>
    <row r="248" spans="2:12" ht="10" customHeight="1" x14ac:dyDescent="0.35">
      <c r="B248" s="17" t="str">
        <f ca="1">_xlfn.IFNA(INDEX(INDIRECT(CONCATENATE("Algemeen!B",(ROW(INDEX(Algemeen!$B$22:$B$46, MATCH(B247,Algemeen!$B$22:$B$46,0), 0))+1),":B53")), MATCH($B$236,INDIRECT(CONCATENATE("Algemeen!D",(ROW(INDEX(Algemeen!$B$22:$B$46, MATCH(B247,Algemeen!$B$22:$B$46,0), 0))+1),":D53")), 0)), "")</f>
        <v/>
      </c>
      <c r="C248" s="5"/>
      <c r="D248" s="6"/>
      <c r="E248" s="6"/>
      <c r="F248" s="6"/>
      <c r="G248" s="52"/>
      <c r="H248" s="61"/>
      <c r="I248" s="58">
        <f t="shared" si="48"/>
        <v>0</v>
      </c>
      <c r="J248" s="56"/>
      <c r="K248" s="56"/>
      <c r="L248" s="66">
        <f t="shared" si="47"/>
        <v>0</v>
      </c>
    </row>
    <row r="249" spans="2:12" ht="10" customHeight="1" x14ac:dyDescent="0.35">
      <c r="B249" s="17" t="str">
        <f ca="1">_xlfn.IFNA(INDEX(INDIRECT(CONCATENATE("Algemeen!B",(ROW(INDEX(Algemeen!$B$22:$B$46, MATCH(B248,Algemeen!$B$22:$B$46,0), 0))+1),":B53")), MATCH($B$236,INDIRECT(CONCATENATE("Algemeen!D",(ROW(INDEX(Algemeen!$B$22:$B$46, MATCH(B248,Algemeen!$B$22:$B$46,0), 0))+1),":D53")), 0)), "")</f>
        <v/>
      </c>
      <c r="C249" s="5"/>
      <c r="D249" s="6"/>
      <c r="E249" s="6"/>
      <c r="F249" s="6"/>
      <c r="G249" s="52"/>
      <c r="H249" s="61"/>
      <c r="I249" s="58">
        <f t="shared" si="48"/>
        <v>0</v>
      </c>
      <c r="J249" s="56"/>
      <c r="K249" s="56"/>
      <c r="L249" s="66">
        <f t="shared" si="47"/>
        <v>0</v>
      </c>
    </row>
    <row r="250" spans="2:12" ht="10" customHeight="1" x14ac:dyDescent="0.35">
      <c r="B250" s="17" t="str">
        <f ca="1">_xlfn.IFNA(INDEX(INDIRECT(CONCATENATE("Algemeen!B",(ROW(INDEX(Algemeen!$B$22:$B$46, MATCH(B249,Algemeen!$B$22:$B$46,0), 0))+1),":B53")), MATCH($B$236,INDIRECT(CONCATENATE("Algemeen!D",(ROW(INDEX(Algemeen!$B$22:$B$46, MATCH(B249,Algemeen!$B$22:$B$46,0), 0))+1),":D53")), 0)), "")</f>
        <v/>
      </c>
      <c r="C250" s="5"/>
      <c r="D250" s="6"/>
      <c r="E250" s="6"/>
      <c r="F250" s="6"/>
      <c r="G250" s="52"/>
      <c r="H250" s="61"/>
      <c r="I250" s="58">
        <f t="shared" si="48"/>
        <v>0</v>
      </c>
      <c r="J250" s="56"/>
      <c r="K250" s="56"/>
      <c r="L250" s="66">
        <f t="shared" si="47"/>
        <v>0</v>
      </c>
    </row>
    <row r="251" spans="2:12" ht="10" customHeight="1" x14ac:dyDescent="0.35">
      <c r="B251" s="17" t="str">
        <f ca="1">_xlfn.IFNA(INDEX(INDIRECT(CONCATENATE("Algemeen!B",(ROW(INDEX(Algemeen!$B$22:$B$46, MATCH(B250,Algemeen!$B$22:$B$46,0), 0))+1),":B53")), MATCH($B$236,INDIRECT(CONCATENATE("Algemeen!D",(ROW(INDEX(Algemeen!$B$22:$B$46, MATCH(B250,Algemeen!$B$22:$B$46,0), 0))+1),":D53")), 0)), "")</f>
        <v/>
      </c>
      <c r="C251" s="5"/>
      <c r="D251" s="6"/>
      <c r="E251" s="6"/>
      <c r="F251" s="6"/>
      <c r="G251" s="52"/>
      <c r="H251" s="61"/>
      <c r="I251" s="58">
        <f t="shared" si="48"/>
        <v>0</v>
      </c>
      <c r="J251" s="56"/>
      <c r="K251" s="56"/>
      <c r="L251" s="66">
        <f t="shared" si="47"/>
        <v>0</v>
      </c>
    </row>
    <row r="252" spans="2:12" ht="10" customHeight="1" x14ac:dyDescent="0.35">
      <c r="B252" s="17" t="str">
        <f ca="1">_xlfn.IFNA(INDEX(INDIRECT(CONCATENATE("Algemeen!B",(ROW(INDEX(Algemeen!$B$22:$B$46, MATCH(B251,Algemeen!$B$22:$B$46,0), 0))+1),":B53")), MATCH($B$236,INDIRECT(CONCATENATE("Algemeen!D",(ROW(INDEX(Algemeen!$B$22:$B$46, MATCH(B251,Algemeen!$B$22:$B$46,0), 0))+1),":D53")), 0)), "")</f>
        <v/>
      </c>
      <c r="C252" s="5"/>
      <c r="D252" s="6"/>
      <c r="E252" s="6"/>
      <c r="F252" s="6"/>
      <c r="G252" s="52"/>
      <c r="H252" s="61"/>
      <c r="I252" s="58">
        <f t="shared" si="48"/>
        <v>0</v>
      </c>
      <c r="J252" s="56"/>
      <c r="K252" s="56"/>
      <c r="L252" s="66">
        <f t="shared" si="47"/>
        <v>0</v>
      </c>
    </row>
    <row r="253" spans="2:12" ht="10" customHeight="1" x14ac:dyDescent="0.35">
      <c r="B253" s="17" t="str">
        <f ca="1">_xlfn.IFNA(INDEX(INDIRECT(CONCATENATE("Algemeen!B",(ROW(INDEX(Algemeen!$B$22:$B$46, MATCH(B252,Algemeen!$B$22:$B$46,0), 0))+1),":B53")), MATCH($B$236,INDIRECT(CONCATENATE("Algemeen!D",(ROW(INDEX(Algemeen!$B$22:$B$46, MATCH(B252,Algemeen!$B$22:$B$46,0), 0))+1),":D53")), 0)), "")</f>
        <v/>
      </c>
      <c r="C253" s="5"/>
      <c r="D253" s="6"/>
      <c r="E253" s="6"/>
      <c r="F253" s="6"/>
      <c r="G253" s="52"/>
      <c r="H253" s="61"/>
      <c r="I253" s="58">
        <f t="shared" si="48"/>
        <v>0</v>
      </c>
      <c r="J253" s="56"/>
      <c r="K253" s="56"/>
      <c r="L253" s="66">
        <f t="shared" si="47"/>
        <v>0</v>
      </c>
    </row>
    <row r="254" spans="2:12" ht="10" customHeight="1" x14ac:dyDescent="0.35">
      <c r="B254" s="17" t="str">
        <f ca="1">_xlfn.IFNA(INDEX(INDIRECT(CONCATENATE("Algemeen!B",(ROW(INDEX(Algemeen!$B$22:$B$46, MATCH(B253,Algemeen!$B$22:$B$46,0), 0))+1),":B53")), MATCH($B$236,INDIRECT(CONCATENATE("Algemeen!D",(ROW(INDEX(Algemeen!$B$22:$B$46, MATCH(B253,Algemeen!$B$22:$B$46,0), 0))+1),":D53")), 0)), "")</f>
        <v/>
      </c>
      <c r="C254" s="5"/>
      <c r="D254" s="6"/>
      <c r="E254" s="6"/>
      <c r="F254" s="6"/>
      <c r="G254" s="52"/>
      <c r="H254" s="61"/>
      <c r="I254" s="58">
        <f t="shared" si="48"/>
        <v>0</v>
      </c>
      <c r="J254" s="56"/>
      <c r="K254" s="56"/>
      <c r="L254" s="66">
        <f t="shared" si="47"/>
        <v>0</v>
      </c>
    </row>
    <row r="255" spans="2:12" ht="10" customHeight="1" x14ac:dyDescent="0.35">
      <c r="B255" s="17" t="str">
        <f ca="1">_xlfn.IFNA(INDEX(INDIRECT(CONCATENATE("Algemeen!B",(ROW(INDEX(Algemeen!$B$22:$B$46, MATCH(B254,Algemeen!$B$22:$B$46,0), 0))+1),":B53")), MATCH($B$236,INDIRECT(CONCATENATE("Algemeen!D",(ROW(INDEX(Algemeen!$B$22:$B$46, MATCH(B254,Algemeen!$B$22:$B$46,0), 0))+1),":D53")), 0)), "")</f>
        <v/>
      </c>
      <c r="C255" s="5"/>
      <c r="D255" s="6"/>
      <c r="E255" s="6"/>
      <c r="F255" s="6"/>
      <c r="G255" s="52"/>
      <c r="H255" s="61"/>
      <c r="I255" s="58">
        <f t="shared" si="48"/>
        <v>0</v>
      </c>
      <c r="J255" s="56"/>
      <c r="K255" s="56"/>
      <c r="L255" s="66">
        <f t="shared" si="47"/>
        <v>0</v>
      </c>
    </row>
    <row r="256" spans="2:12" ht="10" customHeight="1" x14ac:dyDescent="0.35">
      <c r="B256" s="17" t="str">
        <f ca="1">_xlfn.IFNA(INDEX(INDIRECT(CONCATENATE("Algemeen!B",(ROW(INDEX(Algemeen!$B$22:$B$46, MATCH(B255,Algemeen!$B$22:$B$46,0), 0))+1),":B53")), MATCH($B$236,INDIRECT(CONCATENATE("Algemeen!D",(ROW(INDEX(Algemeen!$B$22:$B$46, MATCH(B255,Algemeen!$B$22:$B$46,0), 0))+1),":D53")), 0)), "")</f>
        <v/>
      </c>
      <c r="C256" s="5"/>
      <c r="D256" s="6"/>
      <c r="E256" s="6"/>
      <c r="F256" s="6"/>
      <c r="G256" s="52"/>
      <c r="H256" s="61"/>
      <c r="I256" s="58">
        <f t="shared" si="48"/>
        <v>0</v>
      </c>
      <c r="J256" s="56"/>
      <c r="K256" s="56"/>
      <c r="L256" s="66">
        <f t="shared" si="47"/>
        <v>0</v>
      </c>
    </row>
    <row r="257" spans="2:18" ht="10" customHeight="1" x14ac:dyDescent="0.35">
      <c r="B257" s="17" t="str">
        <f ca="1">_xlfn.IFNA(INDEX(INDIRECT(CONCATENATE("Algemeen!B",(ROW(INDEX(Algemeen!$B$22:$B$46, MATCH(B256,Algemeen!$B$22:$B$46,0), 0))+1),":B53")), MATCH($B$236,INDIRECT(CONCATENATE("Algemeen!D",(ROW(INDEX(Algemeen!$B$22:$B$46, MATCH(B256,Algemeen!$B$22:$B$46,0), 0))+1),":D53")), 0)), "")</f>
        <v/>
      </c>
      <c r="C257" s="5"/>
      <c r="D257" s="6"/>
      <c r="E257" s="6"/>
      <c r="F257" s="6"/>
      <c r="G257" s="52"/>
      <c r="H257" s="61"/>
      <c r="I257" s="58">
        <f t="shared" si="48"/>
        <v>0</v>
      </c>
      <c r="J257" s="56"/>
      <c r="K257" s="56"/>
      <c r="L257" s="66">
        <f t="shared" si="47"/>
        <v>0</v>
      </c>
    </row>
    <row r="258" spans="2:18" ht="10" customHeight="1" x14ac:dyDescent="0.35">
      <c r="B258" s="17" t="str">
        <f ca="1">_xlfn.IFNA(INDEX(INDIRECT(CONCATENATE("Algemeen!B",(ROW(INDEX(Algemeen!$B$22:$B$46, MATCH(B257,Algemeen!$B$22:$B$46,0), 0))+1),":B53")), MATCH($B$236,INDIRECT(CONCATENATE("Algemeen!D",(ROW(INDEX(Algemeen!$B$22:$B$46, MATCH(B257,Algemeen!$B$22:$B$46,0), 0))+1),":D53")), 0)), "")</f>
        <v/>
      </c>
      <c r="C258" s="5"/>
      <c r="D258" s="6"/>
      <c r="E258" s="6"/>
      <c r="F258" s="6"/>
      <c r="G258" s="52"/>
      <c r="H258" s="61"/>
      <c r="I258" s="58">
        <f t="shared" si="48"/>
        <v>0</v>
      </c>
      <c r="J258" s="56"/>
      <c r="K258" s="56"/>
      <c r="L258" s="66">
        <f t="shared" si="47"/>
        <v>0</v>
      </c>
    </row>
    <row r="259" spans="2:18" ht="10" customHeight="1" x14ac:dyDescent="0.35">
      <c r="B259" s="17" t="str">
        <f ca="1">_xlfn.IFNA(INDEX(INDIRECT(CONCATENATE("Algemeen!B",(ROW(INDEX(Algemeen!$B$22:$B$46, MATCH(B258,Algemeen!$B$22:$B$46,0), 0))+1),":B53")), MATCH($B$236,INDIRECT(CONCATENATE("Algemeen!D",(ROW(INDEX(Algemeen!$B$22:$B$46, MATCH(B258,Algemeen!$B$22:$B$46,0), 0))+1),":D53")), 0)), "")</f>
        <v/>
      </c>
      <c r="C259" s="5"/>
      <c r="D259" s="6"/>
      <c r="E259" s="6"/>
      <c r="F259" s="6"/>
      <c r="G259" s="52"/>
      <c r="H259" s="61"/>
      <c r="I259" s="58">
        <f t="shared" si="48"/>
        <v>0</v>
      </c>
      <c r="J259" s="56"/>
      <c r="K259" s="56"/>
      <c r="L259" s="66">
        <f t="shared" si="47"/>
        <v>0</v>
      </c>
    </row>
    <row r="260" spans="2:18" ht="10" customHeight="1" x14ac:dyDescent="0.35">
      <c r="B260" s="17" t="str">
        <f ca="1">_xlfn.IFNA(INDEX(INDIRECT(CONCATENATE("Algemeen!B",(ROW(INDEX(Algemeen!$B$22:$B$46, MATCH(B259,Algemeen!$B$22:$B$46,0), 0))+1),":B53")), MATCH($B$236,INDIRECT(CONCATENATE("Algemeen!D",(ROW(INDEX(Algemeen!$B$22:$B$46, MATCH(B259,Algemeen!$B$22:$B$46,0), 0))+1),":D53")), 0)), "")</f>
        <v/>
      </c>
      <c r="C260" s="5"/>
      <c r="D260" s="6"/>
      <c r="E260" s="6"/>
      <c r="F260" s="6"/>
      <c r="G260" s="52"/>
      <c r="H260" s="61"/>
      <c r="I260" s="58">
        <f t="shared" si="48"/>
        <v>0</v>
      </c>
      <c r="J260" s="56"/>
      <c r="K260" s="56"/>
      <c r="L260" s="66">
        <f t="shared" si="47"/>
        <v>0</v>
      </c>
    </row>
    <row r="261" spans="2:18" ht="10" customHeight="1" x14ac:dyDescent="0.35">
      <c r="B261" s="17" t="str">
        <f ca="1">_xlfn.IFNA(INDEX(INDIRECT(CONCATENATE("Algemeen!B",(ROW(INDEX(Algemeen!$B$22:$B$46, MATCH(B260,Algemeen!$B$22:$B$46,0), 0))+1),":B53")), MATCH($B$236,INDIRECT(CONCATENATE("Algemeen!D",(ROW(INDEX(Algemeen!$B$22:$B$46, MATCH(B260,Algemeen!$B$22:$B$46,0), 0))+1),":D53")), 0)), "")</f>
        <v/>
      </c>
      <c r="C261" s="5"/>
      <c r="D261" s="6"/>
      <c r="E261" s="6"/>
      <c r="F261" s="6"/>
      <c r="G261" s="52"/>
      <c r="H261" s="61"/>
      <c r="I261" s="58">
        <f t="shared" si="48"/>
        <v>0</v>
      </c>
      <c r="J261" s="56"/>
      <c r="K261" s="56"/>
      <c r="L261" s="66">
        <f t="shared" si="47"/>
        <v>0</v>
      </c>
    </row>
    <row r="262" spans="2:18" ht="10" customHeight="1" thickBot="1" x14ac:dyDescent="0.4">
      <c r="B262" s="17" t="str">
        <f ca="1">_xlfn.IFNA(INDEX(INDIRECT(CONCATENATE("Algemeen!B",(ROW(INDEX(Algemeen!$B$22:$B$46, MATCH(B261,Algemeen!$B$22:$B$46,0), 0))+1),":B53")), MATCH($B$236,INDIRECT(CONCATENATE("Algemeen!D",(ROW(INDEX(Algemeen!$B$22:$B$46, MATCH(B261,Algemeen!$B$22:$B$46,0), 0))+1),":D53")), 0)), "")</f>
        <v/>
      </c>
      <c r="C262" s="7"/>
      <c r="D262" s="8"/>
      <c r="E262" s="8"/>
      <c r="F262" s="8"/>
      <c r="G262" s="54"/>
      <c r="H262" s="62"/>
      <c r="I262" s="59">
        <f t="shared" si="48"/>
        <v>0</v>
      </c>
      <c r="J262" s="57"/>
      <c r="K262" s="57"/>
      <c r="L262" s="66">
        <f t="shared" si="47"/>
        <v>0</v>
      </c>
    </row>
    <row r="263" spans="2:18" ht="15" thickBot="1" x14ac:dyDescent="0.4">
      <c r="B263" s="18" t="s">
        <v>94</v>
      </c>
      <c r="C263" s="19">
        <f t="shared" ref="C263:G263" si="49">SUM(C238:C262)</f>
        <v>0</v>
      </c>
      <c r="D263" s="19">
        <f t="shared" si="49"/>
        <v>0</v>
      </c>
      <c r="E263" s="19">
        <f t="shared" si="49"/>
        <v>0</v>
      </c>
      <c r="F263" s="19">
        <f t="shared" si="49"/>
        <v>0</v>
      </c>
      <c r="G263" s="19">
        <f t="shared" si="49"/>
        <v>0</v>
      </c>
      <c r="H263" s="51"/>
      <c r="I263" s="20">
        <f t="shared" ref="I263:J263" si="50">SUM(I238:I262)</f>
        <v>0</v>
      </c>
      <c r="J263" s="20">
        <f t="shared" si="50"/>
        <v>0</v>
      </c>
      <c r="K263" s="20">
        <f t="shared" ref="K263" si="51">SUM(K238:K262)</f>
        <v>0</v>
      </c>
      <c r="L263" s="66">
        <f>SUM(L238:L262)</f>
        <v>0</v>
      </c>
    </row>
    <row r="264" spans="2:18" x14ac:dyDescent="0.35">
      <c r="L264" s="23"/>
      <c r="M264" s="23"/>
      <c r="N264" s="23"/>
      <c r="O264" s="23"/>
      <c r="P264" s="23"/>
      <c r="Q264" s="23"/>
      <c r="R264" s="23"/>
    </row>
    <row r="265" spans="2:18" hidden="1" x14ac:dyDescent="0.35">
      <c r="L265" s="23"/>
      <c r="M265" s="23"/>
      <c r="N265" s="23"/>
      <c r="O265" s="23"/>
      <c r="P265" s="23"/>
      <c r="Q265" s="23"/>
      <c r="R265" s="23"/>
    </row>
  </sheetData>
  <sheetProtection algorithmName="SHA-512" hashValue="8Giil/6FaIzHjxh6AS1W0RgRr7eunBcdvI39zhaQueqwVnfCy3Navo1qYXHJ+M0TUWK9M+ga05zSuUwe5GtptQ==" saltValue="fi+a4BEe3PHSu0+fHmQ0og==" spinCount="100000" sheet="1" selectLockedCells="1"/>
  <mergeCells count="10">
    <mergeCell ref="C120:K120"/>
    <mergeCell ref="C149:K149"/>
    <mergeCell ref="C178:K178"/>
    <mergeCell ref="C207:K207"/>
    <mergeCell ref="C236:K236"/>
    <mergeCell ref="B2:I2"/>
    <mergeCell ref="C4:K4"/>
    <mergeCell ref="C33:K33"/>
    <mergeCell ref="C62:K62"/>
    <mergeCell ref="C91:K91"/>
  </mergeCells>
  <phoneticPr fontId="3" type="noConversion"/>
  <dataValidations count="2">
    <dataValidation type="decimal" operator="lessThanOrEqual" showInputMessage="1" showErrorMessage="1" errorTitle="Onjuiste waarden" error="Let op, de gevraagde cofinanciering is meer dan toegestaan (overschrijding van 100% financiele steun)." sqref="J209:J233 J35:J59 J64:J88 J93:J117 J122:J146 J151:J175 J180:J204 J238:J262 J6:J30" xr:uid="{FB915332-06D4-477A-B55E-1B363CC92E16}">
      <formula1>IF(ISBLANK(H6),I6,(1-H6)*I6)</formula1>
    </dataValidation>
    <dataValidation type="decimal" operator="lessThanOrEqual" allowBlank="1" showInputMessage="1" showErrorMessage="1" sqref="H6:H30 H209:H233 H35:H59 H64:H88 H93:H117 H122:H146 H151:H175 H180:H204 H238:H262" xr:uid="{51D9AC97-A10F-4BF1-B49E-7D1F44A6BD77}">
      <formula1>(I6-J6)/I6</formula1>
    </dataValidation>
  </dataValidations>
  <pageMargins left="0.7" right="0.7" top="0.75" bottom="0.75" header="0.3" footer="0.3"/>
  <pageSetup paperSize="9" scale="55" orientation="portrait" r:id="rId1"/>
  <rowBreaks count="2" manualBreakCount="2">
    <brk id="89" min="1" max="10" man="1"/>
    <brk id="235" max="7" man="1"/>
  </rowBreaks>
  <colBreaks count="1" manualBreakCount="1">
    <brk id="6" min="3" max="262" man="1"/>
  </colBreaks>
  <ignoredErrors>
    <ignoredError sqref="I8"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671004-D732-4CF7-B251-F00779A6160D}">
  <sheetPr codeName="Sheet3"/>
  <dimension ref="A1:F29"/>
  <sheetViews>
    <sheetView workbookViewId="0">
      <selection activeCell="D19" sqref="D19"/>
    </sheetView>
  </sheetViews>
  <sheetFormatPr defaultRowHeight="14.5" x14ac:dyDescent="0.35"/>
  <cols>
    <col min="1" max="1" width="35.1796875" customWidth="1"/>
    <col min="2" max="2" width="18.26953125" customWidth="1"/>
    <col min="3" max="3" width="31.1796875" customWidth="1"/>
    <col min="4" max="4" width="17.26953125" customWidth="1"/>
    <col min="5" max="5" width="85.26953125" customWidth="1"/>
    <col min="6" max="6" width="27.81640625" customWidth="1"/>
  </cols>
  <sheetData>
    <row r="1" spans="1:6" ht="15" thickBot="1" x14ac:dyDescent="0.4">
      <c r="A1" s="1" t="s">
        <v>2</v>
      </c>
      <c r="B1" s="1" t="s">
        <v>3</v>
      </c>
      <c r="C1" s="1" t="s">
        <v>106</v>
      </c>
      <c r="D1" s="1"/>
      <c r="E1" s="1" t="s">
        <v>39</v>
      </c>
      <c r="F1" s="1" t="s">
        <v>40</v>
      </c>
    </row>
    <row r="2" spans="1:6" ht="30" customHeight="1" x14ac:dyDescent="0.35">
      <c r="A2" t="s">
        <v>77</v>
      </c>
      <c r="B2" t="s">
        <v>97</v>
      </c>
      <c r="C2" t="s">
        <v>77</v>
      </c>
      <c r="E2" s="2" t="s">
        <v>36</v>
      </c>
      <c r="F2" t="s">
        <v>77</v>
      </c>
    </row>
    <row r="3" spans="1:6" ht="49.5" customHeight="1" x14ac:dyDescent="0.35">
      <c r="A3" t="s">
        <v>112</v>
      </c>
      <c r="B3" t="s">
        <v>4</v>
      </c>
      <c r="C3" t="s">
        <v>107</v>
      </c>
      <c r="D3" s="63"/>
      <c r="E3" s="2" t="s">
        <v>35</v>
      </c>
      <c r="F3" s="3" t="s">
        <v>96</v>
      </c>
    </row>
    <row r="4" spans="1:6" ht="31.5" customHeight="1" x14ac:dyDescent="0.35">
      <c r="A4" t="s">
        <v>113</v>
      </c>
      <c r="B4" t="s">
        <v>5</v>
      </c>
      <c r="C4" t="s">
        <v>108</v>
      </c>
      <c r="D4" s="63"/>
      <c r="E4" s="2" t="s">
        <v>34</v>
      </c>
      <c r="F4" s="3" t="s">
        <v>95</v>
      </c>
    </row>
    <row r="5" spans="1:6" ht="45" customHeight="1" x14ac:dyDescent="0.35">
      <c r="A5" t="s">
        <v>114</v>
      </c>
      <c r="B5" t="s">
        <v>6</v>
      </c>
      <c r="E5" s="2" t="s">
        <v>33</v>
      </c>
      <c r="F5" s="3" t="s">
        <v>79</v>
      </c>
    </row>
    <row r="6" spans="1:6" ht="29" x14ac:dyDescent="0.35">
      <c r="A6" t="s">
        <v>115</v>
      </c>
      <c r="B6" t="s">
        <v>7</v>
      </c>
      <c r="E6" s="2" t="s">
        <v>37</v>
      </c>
      <c r="F6" s="3" t="s">
        <v>80</v>
      </c>
    </row>
    <row r="7" spans="1:6" ht="29" x14ac:dyDescent="0.35">
      <c r="A7" t="s">
        <v>116</v>
      </c>
      <c r="B7" t="s">
        <v>8</v>
      </c>
      <c r="E7" s="2" t="s">
        <v>38</v>
      </c>
      <c r="F7" s="3" t="s">
        <v>81</v>
      </c>
    </row>
    <row r="8" spans="1:6" ht="29" x14ac:dyDescent="0.35">
      <c r="A8" t="s">
        <v>117</v>
      </c>
      <c r="B8" t="s">
        <v>9</v>
      </c>
      <c r="E8" s="2" t="s">
        <v>30</v>
      </c>
      <c r="F8" s="3" t="s">
        <v>82</v>
      </c>
    </row>
    <row r="9" spans="1:6" ht="29" x14ac:dyDescent="0.35">
      <c r="A9" t="s">
        <v>118</v>
      </c>
      <c r="B9" t="s">
        <v>10</v>
      </c>
      <c r="E9" s="2" t="s">
        <v>31</v>
      </c>
      <c r="F9" s="3" t="s">
        <v>83</v>
      </c>
    </row>
    <row r="10" spans="1:6" ht="29" x14ac:dyDescent="0.35">
      <c r="A10" t="s">
        <v>119</v>
      </c>
      <c r="B10" t="s">
        <v>11</v>
      </c>
      <c r="E10" s="2" t="s">
        <v>32</v>
      </c>
      <c r="F10" s="3" t="s">
        <v>84</v>
      </c>
    </row>
    <row r="11" spans="1:6" x14ac:dyDescent="0.35">
      <c r="A11" t="s">
        <v>120</v>
      </c>
      <c r="B11" t="s">
        <v>12</v>
      </c>
      <c r="F11" s="3" t="s">
        <v>85</v>
      </c>
    </row>
    <row r="12" spans="1:6" x14ac:dyDescent="0.35">
      <c r="A12" t="s">
        <v>121</v>
      </c>
      <c r="B12" t="s">
        <v>13</v>
      </c>
    </row>
    <row r="13" spans="1:6" x14ac:dyDescent="0.35">
      <c r="B13" t="s">
        <v>14</v>
      </c>
    </row>
    <row r="14" spans="1:6" x14ac:dyDescent="0.35">
      <c r="B14" t="s">
        <v>15</v>
      </c>
    </row>
    <row r="15" spans="1:6" x14ac:dyDescent="0.35">
      <c r="B15" t="s">
        <v>16</v>
      </c>
    </row>
    <row r="16" spans="1:6" x14ac:dyDescent="0.35">
      <c r="B16" t="s">
        <v>17</v>
      </c>
    </row>
    <row r="17" spans="2:2" x14ac:dyDescent="0.35">
      <c r="B17" t="s">
        <v>18</v>
      </c>
    </row>
    <row r="18" spans="2:2" x14ac:dyDescent="0.35">
      <c r="B18" t="s">
        <v>19</v>
      </c>
    </row>
    <row r="19" spans="2:2" x14ac:dyDescent="0.35">
      <c r="B19" t="s">
        <v>98</v>
      </c>
    </row>
    <row r="20" spans="2:2" x14ac:dyDescent="0.35">
      <c r="B20" t="s">
        <v>20</v>
      </c>
    </row>
    <row r="21" spans="2:2" x14ac:dyDescent="0.35">
      <c r="B21" t="s">
        <v>21</v>
      </c>
    </row>
    <row r="22" spans="2:2" x14ac:dyDescent="0.35">
      <c r="B22" t="s">
        <v>22</v>
      </c>
    </row>
    <row r="23" spans="2:2" x14ac:dyDescent="0.35">
      <c r="B23" t="s">
        <v>23</v>
      </c>
    </row>
    <row r="24" spans="2:2" x14ac:dyDescent="0.35">
      <c r="B24" t="s">
        <v>99</v>
      </c>
    </row>
    <row r="25" spans="2:2" x14ac:dyDescent="0.35">
      <c r="B25" t="s">
        <v>24</v>
      </c>
    </row>
    <row r="26" spans="2:2" x14ac:dyDescent="0.35">
      <c r="B26" t="s">
        <v>25</v>
      </c>
    </row>
    <row r="27" spans="2:2" x14ac:dyDescent="0.35">
      <c r="B27" t="s">
        <v>26</v>
      </c>
    </row>
    <row r="28" spans="2:2" x14ac:dyDescent="0.35">
      <c r="B28" t="s">
        <v>27</v>
      </c>
    </row>
    <row r="29" spans="2:2" x14ac:dyDescent="0.35">
      <c r="B29" t="s">
        <v>28</v>
      </c>
    </row>
  </sheetData>
  <sheetProtection algorithmName="SHA-512" hashValue="oGYnzBm0xOqbNRT6nLHIvRizNOIe6k2S0pU4925438hmt5TZjEhRfALhqDwQm10puPyF4Fk+RUXSkzalXWRDtw==" saltValue="L4B8L9SGuF16SSQTgF4Sew==" spinCount="100000" sheet="1" selectLockedCells="1"/>
  <sortState xmlns:xlrd2="http://schemas.microsoft.com/office/spreadsheetml/2017/richdata2" ref="A3:A36">
    <sortCondition ref="A3:A36"/>
  </sortState>
  <pageMargins left="0.7" right="0.7" top="0.75" bottom="0.75" header="0.3" footer="0.3"/>
  <pageSetup paperSize="9" orientation="portrait" r:id="rId1"/>
</worksheet>
</file>

<file path=docMetadata/LabelInfo.xml><?xml version="1.0" encoding="utf-8"?>
<clbl:labelList xmlns:clbl="http://schemas.microsoft.com/office/2020/mipLabelMetadata">
  <clbl:label id="{4bde8109-f994-4a60-a1d3-5c95e2ff3620}" enabled="1" method="Privileged" siteId="{1321633e-f6b9-44e2-a44f-59b9d264ecb7}" contentBits="0"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3</vt:i4>
      </vt:variant>
      <vt:variant>
        <vt:lpstr>Benoemde bereiken</vt:lpstr>
      </vt:variant>
      <vt:variant>
        <vt:i4>2</vt:i4>
      </vt:variant>
    </vt:vector>
  </HeadingPairs>
  <TitlesOfParts>
    <vt:vector size="5" baseType="lpstr">
      <vt:lpstr>Algemeen</vt:lpstr>
      <vt:lpstr>Begroting</vt:lpstr>
      <vt:lpstr>Stamgegevens </vt:lpstr>
      <vt:lpstr>Algemeen!Afdrukbereik</vt:lpstr>
      <vt:lpstr>Begroting!Afdrukbereik</vt:lpstr>
    </vt:vector>
  </TitlesOfParts>
  <Company>Ministerie van Economische Zaken en Klimaat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Format begroting kosten EDF 2025</dc:title>
  <dc:creator>Rijksdienst voor Ondernemend Nederland</dc:creator>
  <cp:keywords>EDF2025</cp:keywords>
  <cp:lastModifiedBy>Rijksdienst voor Ondernemend Nederland</cp:lastModifiedBy>
  <dcterms:created xsi:type="dcterms:W3CDTF">2021-12-30T08:25:02Z</dcterms:created>
  <dcterms:modified xsi:type="dcterms:W3CDTF">2025-09-04T07:18:19Z</dcterms:modified>
  <cp:category>EDF</cp:category>
</cp:coreProperties>
</file>