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NPI niet-landbouw\2025 - 4 november\Formats\"/>
    </mc:Choice>
  </mc:AlternateContent>
  <xr:revisionPtr revIDLastSave="0" documentId="8_{72C85D77-DEB0-4302-9136-5E64D5C50729}" xr6:coauthVersionLast="47" xr6:coauthVersionMax="47" xr10:uidLastSave="{00000000-0000-0000-0000-000000000000}"/>
  <bookViews>
    <workbookView xWindow="-120" yWindow="-120" windowWidth="21840" windowHeight="131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 i="17" l="1"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K6" i="17" a="1"/>
  <c r="K6" i="17"/>
  <c r="J6" i="17" a="1"/>
  <c r="J6" i="1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P2" i="31" a="1"/>
  <c r="P2" i="31"/>
  <c r="O2" i="31" a="1"/>
  <c r="O2" i="31"/>
  <c r="P1" i="26"/>
  <c r="B151" i="1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C93" i="11" s="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B35" i="11" a="1"/>
  <c r="B35" i="11"/>
  <c r="B77" i="11" a="1"/>
  <c r="B77" i="11"/>
  <c r="P3" i="26"/>
  <c r="P4" i="26"/>
  <c r="P5" i="26"/>
  <c r="P6" i="26"/>
  <c r="P7" i="26"/>
  <c r="P2" i="26"/>
  <c r="F4" i="38"/>
  <c r="E4" i="38"/>
  <c r="C32" i="25"/>
  <c r="AA48" i="27"/>
  <c r="Z48" i="27"/>
  <c r="AA44" i="27"/>
  <c r="AA31" i="27"/>
  <c r="Z25" i="27"/>
  <c r="F6" i="27"/>
  <c r="G5" i="27"/>
  <c r="G8" i="27"/>
  <c r="G6" i="27"/>
  <c r="I6" i="27"/>
  <c r="AA42"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G20" i="25"/>
  <c r="H20" i="25"/>
  <c r="I20" i="25"/>
  <c r="J20" i="25"/>
  <c r="K20" i="25"/>
  <c r="L20" i="25"/>
  <c r="M20" i="25"/>
  <c r="Y25" i="27"/>
  <c r="AD48" i="27"/>
  <c r="AF48" i="27"/>
  <c r="AE48" i="27"/>
  <c r="AG48" i="27"/>
  <c r="Z44" i="27"/>
  <c r="Z31" i="27"/>
  <c r="AD44" i="27"/>
  <c r="AF44" i="27"/>
  <c r="AD31" i="27"/>
  <c r="AF31" i="27"/>
  <c r="AE44" i="27"/>
  <c r="AG44" i="27"/>
  <c r="AE31" i="27"/>
  <c r="L7" i="21" a="1"/>
  <c r="L7" i="21"/>
  <c r="AE25"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Z18" i="27"/>
  <c r="J5" i="27"/>
  <c r="M5" i="27"/>
  <c r="C20" i="35"/>
  <c r="C25" i="36"/>
  <c r="AD25" i="27"/>
  <c r="P3" i="38"/>
  <c r="Q4" i="38"/>
  <c r="J6" i="27"/>
  <c r="M6" i="27"/>
  <c r="I7" i="27"/>
  <c r="AE16" i="27"/>
  <c r="AD16" i="27"/>
  <c r="AG18" i="27"/>
  <c r="AF25" i="27"/>
  <c r="AG25" i="27"/>
  <c r="I20" i="35"/>
  <c r="J20" i="35"/>
  <c r="K20" i="35"/>
  <c r="L20" i="35"/>
  <c r="M20" i="35"/>
  <c r="N20" i="35"/>
  <c r="O20" i="35"/>
  <c r="AG16" i="27"/>
  <c r="K7" i="27"/>
  <c r="N7" i="27"/>
  <c r="AF18" i="27"/>
  <c r="AF16" i="27"/>
  <c r="AF20" i="27"/>
  <c r="AA29" i="27"/>
  <c r="Z29" i="27"/>
  <c r="AA34" i="27"/>
  <c r="Z34" i="27"/>
  <c r="AF34" i="27"/>
  <c r="AG31" i="27"/>
  <c r="AG32" i="27"/>
  <c r="AG34" i="27"/>
  <c r="AG35" i="27"/>
  <c r="AE42" i="27"/>
  <c r="AG42" i="27"/>
  <c r="AE29" i="27"/>
  <c r="AG29" i="27"/>
  <c r="AD42" i="27"/>
  <c r="AF42" i="27"/>
  <c r="AD29" i="27"/>
  <c r="AF29" i="27"/>
  <c r="D26" i="36"/>
  <c r="T6" i="17"/>
  <c r="D51" i="11" l="1"/>
  <c r="E51" i="11"/>
  <c r="P6" i="17" a="1"/>
  <c r="P6" i="17" s="1"/>
  <c r="T6" i="16"/>
  <c r="U6" i="16" s="1"/>
  <c r="T7" i="16"/>
  <c r="U7" i="16" s="1"/>
  <c r="T8" i="16"/>
  <c r="U8" i="16" s="1"/>
  <c r="T9" i="16"/>
  <c r="U9" i="16" s="1"/>
  <c r="T10" i="16"/>
  <c r="U10" i="16" s="1"/>
  <c r="T11" i="16"/>
  <c r="U11" i="16" s="1"/>
  <c r="T12" i="16"/>
  <c r="U12" i="16" s="1"/>
  <c r="T13" i="16"/>
  <c r="U13" i="16" s="1"/>
  <c r="T14" i="16"/>
  <c r="U14" i="16" s="1"/>
  <c r="T15" i="16"/>
  <c r="U15" i="16" s="1"/>
  <c r="T16" i="16"/>
  <c r="U16" i="16" s="1"/>
  <c r="T17" i="16"/>
  <c r="U17" i="16" s="1"/>
  <c r="T18" i="16"/>
  <c r="U18" i="16" s="1"/>
  <c r="T19" i="16"/>
  <c r="U19" i="16" s="1"/>
  <c r="T20" i="16"/>
  <c r="U20" i="16" s="1"/>
  <c r="T21" i="16"/>
  <c r="U21" i="16" s="1"/>
  <c r="T22" i="16"/>
  <c r="U22" i="16" s="1"/>
  <c r="T23" i="16"/>
  <c r="U23" i="16" s="1"/>
  <c r="T24" i="16"/>
  <c r="U24" i="16" s="1"/>
  <c r="T25" i="16"/>
  <c r="U25" i="16" s="1"/>
  <c r="T26" i="16"/>
  <c r="U26" i="16" s="1"/>
  <c r="T27" i="16"/>
  <c r="U27" i="16" s="1"/>
  <c r="T28" i="16"/>
  <c r="U28" i="16" s="1"/>
  <c r="T29" i="16"/>
  <c r="U29" i="16" s="1"/>
  <c r="T30" i="16"/>
  <c r="U30" i="16" s="1"/>
  <c r="T31" i="16"/>
  <c r="U31" i="16" s="1"/>
  <c r="T32" i="16"/>
  <c r="U32" i="16" s="1"/>
  <c r="T33" i="16"/>
  <c r="U33" i="16" s="1"/>
  <c r="T34" i="16"/>
  <c r="U34" i="16" s="1"/>
  <c r="T35" i="16"/>
  <c r="U35" i="16" s="1"/>
  <c r="T36" i="16"/>
  <c r="U36" i="16" s="1"/>
  <c r="T37" i="16"/>
  <c r="U37" i="16" s="1"/>
  <c r="T38" i="16"/>
  <c r="U38" i="16" s="1"/>
  <c r="T39" i="16"/>
  <c r="U39" i="16" s="1"/>
  <c r="T40" i="16"/>
  <c r="U40" i="16" s="1"/>
  <c r="T41" i="16"/>
  <c r="U41" i="16" s="1"/>
  <c r="T42" i="16"/>
  <c r="U42" i="16" s="1"/>
  <c r="T43" i="16"/>
  <c r="U43" i="16" s="1"/>
  <c r="T44" i="16"/>
  <c r="U44" i="16" s="1"/>
  <c r="T45" i="16"/>
  <c r="U45" i="16" s="1"/>
  <c r="T46" i="16"/>
  <c r="U46" i="16" s="1"/>
  <c r="T47" i="16"/>
  <c r="U47" i="16" s="1"/>
  <c r="T48" i="16"/>
  <c r="U48" i="16" s="1"/>
  <c r="T49" i="16"/>
  <c r="U49" i="16" s="1"/>
  <c r="T50" i="16"/>
  <c r="U50" i="16" s="1"/>
  <c r="T51" i="16"/>
  <c r="U51" i="16" s="1"/>
  <c r="T52" i="16"/>
  <c r="U52" i="16" s="1"/>
  <c r="T53" i="16"/>
  <c r="U53" i="16" s="1"/>
  <c r="T54" i="16"/>
  <c r="U54" i="16" s="1"/>
  <c r="T5" i="16"/>
  <c r="U5" i="16" s="1"/>
  <c r="V6" i="34"/>
  <c r="W6" i="34" s="1"/>
  <c r="V7" i="34"/>
  <c r="W7" i="34" s="1"/>
  <c r="V8" i="34"/>
  <c r="W8" i="34" s="1"/>
  <c r="V9" i="34"/>
  <c r="W9" i="34" s="1"/>
  <c r="V10" i="34"/>
  <c r="W10" i="34" s="1"/>
  <c r="V11" i="34"/>
  <c r="W11" i="34" s="1"/>
  <c r="V12" i="34"/>
  <c r="W12" i="34" s="1"/>
  <c r="V13" i="34"/>
  <c r="W13" i="34" s="1"/>
  <c r="V14" i="34"/>
  <c r="W14" i="34" s="1"/>
  <c r="V15" i="34"/>
  <c r="W15" i="34" s="1"/>
  <c r="V16" i="34"/>
  <c r="W16" i="34" s="1"/>
  <c r="V17" i="34"/>
  <c r="W17" i="34" s="1"/>
  <c r="V18" i="34"/>
  <c r="W18" i="34" s="1"/>
  <c r="V19" i="34"/>
  <c r="W19" i="34" s="1"/>
  <c r="V20" i="34"/>
  <c r="W20" i="34" s="1"/>
  <c r="V21" i="34"/>
  <c r="W21" i="34" s="1"/>
  <c r="V22" i="34"/>
  <c r="W22" i="34" s="1"/>
  <c r="V23" i="34"/>
  <c r="W23" i="34" s="1"/>
  <c r="V24" i="34"/>
  <c r="W24" i="34" s="1"/>
  <c r="V25" i="34"/>
  <c r="W25" i="34" s="1"/>
  <c r="V26" i="34"/>
  <c r="W26" i="34" s="1"/>
  <c r="V27" i="34"/>
  <c r="W27" i="34" s="1"/>
  <c r="V28" i="34"/>
  <c r="W28" i="34" s="1"/>
  <c r="V29" i="34"/>
  <c r="W29" i="34" s="1"/>
  <c r="V30" i="34"/>
  <c r="W30" i="34" s="1"/>
  <c r="V31" i="34"/>
  <c r="W31" i="34" s="1"/>
  <c r="V32" i="34"/>
  <c r="W32" i="34" s="1"/>
  <c r="V33" i="34"/>
  <c r="W33" i="34" s="1"/>
  <c r="V34" i="34"/>
  <c r="W34" i="34" s="1"/>
  <c r="V35" i="34"/>
  <c r="W35" i="34" s="1"/>
  <c r="V36" i="34"/>
  <c r="W36" i="34" s="1"/>
  <c r="V37" i="34"/>
  <c r="W37" i="34" s="1"/>
  <c r="V38" i="34"/>
  <c r="W38" i="34" s="1"/>
  <c r="V39" i="34"/>
  <c r="W39" i="34" s="1"/>
  <c r="V40" i="34"/>
  <c r="W40" i="34" s="1"/>
  <c r="V41" i="34"/>
  <c r="W41" i="34" s="1"/>
  <c r="V42" i="34"/>
  <c r="W42" i="34" s="1"/>
  <c r="V43" i="34"/>
  <c r="W43" i="34" s="1"/>
  <c r="V44" i="34"/>
  <c r="W44" i="34" s="1"/>
  <c r="V45" i="34"/>
  <c r="W45" i="34" s="1"/>
  <c r="V46" i="34"/>
  <c r="W46" i="34" s="1"/>
  <c r="V47" i="34"/>
  <c r="W47" i="34" s="1"/>
  <c r="V48" i="34"/>
  <c r="W48" i="34" s="1"/>
  <c r="V49" i="34"/>
  <c r="W49" i="34" s="1"/>
  <c r="V50" i="34"/>
  <c r="W50" i="34" s="1"/>
  <c r="V51" i="34"/>
  <c r="W51" i="34" s="1"/>
  <c r="V52" i="34"/>
  <c r="W52" i="34" s="1"/>
  <c r="V53" i="34"/>
  <c r="W53" i="34" s="1"/>
  <c r="V54" i="34"/>
  <c r="W54" i="34" s="1"/>
  <c r="V5" i="34"/>
  <c r="W5" i="34" s="1"/>
  <c r="R6" i="17" a="1"/>
  <c r="R6" i="17" s="1"/>
  <c r="D5" i="21"/>
  <c r="P10" i="17" a="1"/>
  <c r="P10" i="17" s="1"/>
  <c r="R10" i="17" s="1" a="1"/>
  <c r="R10" i="17" s="1"/>
  <c r="P9" i="17" a="1"/>
  <c r="P9" i="17" s="1"/>
  <c r="R9" i="17" s="1" a="1"/>
  <c r="R9" i="17" s="1"/>
  <c r="P7" i="17" a="1"/>
  <c r="P7" i="17" s="1"/>
  <c r="D6" i="21" s="1"/>
  <c r="P8" i="17" a="1"/>
  <c r="P8" i="17" s="1"/>
  <c r="R8" i="17" s="1" a="1"/>
  <c r="R8" i="17" s="1"/>
  <c r="P12" i="17" a="1"/>
  <c r="P12" i="17" s="1"/>
  <c r="R12" i="17" s="1" a="1"/>
  <c r="R12" i="17" s="1"/>
  <c r="P11" i="17" a="1"/>
  <c r="P11" i="17" s="1"/>
  <c r="R11" i="17" s="1" a="1"/>
  <c r="R11" i="17" s="1"/>
  <c r="P250" i="17" a="1"/>
  <c r="P250" i="17" s="1"/>
  <c r="R250" i="17" s="1" a="1"/>
  <c r="R250" i="17" s="1"/>
  <c r="P104" i="17" a="1"/>
  <c r="P104" i="17" s="1"/>
  <c r="R104" i="17" s="1" a="1"/>
  <c r="R104" i="17" s="1"/>
  <c r="P103" i="17" a="1"/>
  <c r="P103" i="17" s="1"/>
  <c r="R103" i="17" s="1" a="1"/>
  <c r="R103" i="17" s="1"/>
  <c r="P102" i="17" a="1"/>
  <c r="P102" i="17" s="1"/>
  <c r="R102" i="17" s="1" a="1"/>
  <c r="R102" i="17" s="1"/>
  <c r="P101" i="17" a="1"/>
  <c r="P101" i="17" s="1"/>
  <c r="R101" i="17" s="1" a="1"/>
  <c r="R101" i="17" s="1"/>
  <c r="P100" i="17" a="1"/>
  <c r="P100" i="17" s="1"/>
  <c r="R100" i="17" s="1" a="1"/>
  <c r="R100" i="17" s="1"/>
  <c r="P99" i="17" a="1"/>
  <c r="P99" i="17" s="1"/>
  <c r="R99" i="17" s="1" a="1"/>
  <c r="R99" i="17" s="1"/>
  <c r="P98" i="17" a="1"/>
  <c r="P98" i="17" s="1"/>
  <c r="R98" i="17" s="1" a="1"/>
  <c r="R98" i="17" s="1"/>
  <c r="P97" i="17" a="1"/>
  <c r="P97" i="17" s="1"/>
  <c r="R97" i="17" s="1" a="1"/>
  <c r="R97" i="17" s="1"/>
  <c r="P96" i="17" a="1"/>
  <c r="P96" i="17" s="1"/>
  <c r="R96" i="17" s="1" a="1"/>
  <c r="R96" i="17" s="1"/>
  <c r="P95" i="17" a="1"/>
  <c r="P95" i="17" s="1"/>
  <c r="R95" i="17" s="1" a="1"/>
  <c r="R95" i="17" s="1"/>
  <c r="P94" i="17" a="1"/>
  <c r="P94" i="17" s="1"/>
  <c r="R94" i="17" s="1" a="1"/>
  <c r="R94" i="17" s="1"/>
  <c r="P93" i="17" a="1"/>
  <c r="P93" i="17" s="1"/>
  <c r="R93" i="17" s="1" a="1"/>
  <c r="R93" i="17" s="1"/>
  <c r="P92" i="17" a="1"/>
  <c r="P92" i="17" s="1"/>
  <c r="R92" i="17" s="1" a="1"/>
  <c r="R92" i="17" s="1"/>
  <c r="P91" i="17" a="1"/>
  <c r="P91" i="17" s="1"/>
  <c r="R91" i="17" s="1" a="1"/>
  <c r="R91" i="17" s="1"/>
  <c r="P90" i="17" a="1"/>
  <c r="P90" i="17" s="1"/>
  <c r="R90" i="17" s="1" a="1"/>
  <c r="R90" i="17" s="1"/>
  <c r="P89" i="17" a="1"/>
  <c r="P89" i="17" s="1"/>
  <c r="R89" i="17" s="1" a="1"/>
  <c r="R89" i="17" s="1"/>
  <c r="P88" i="17" a="1"/>
  <c r="P88" i="17" s="1"/>
  <c r="R88" i="17" s="1" a="1"/>
  <c r="R88" i="17" s="1"/>
  <c r="P87" i="17" a="1"/>
  <c r="P87" i="17" s="1"/>
  <c r="R87" i="17" s="1" a="1"/>
  <c r="R87" i="17" s="1"/>
  <c r="P86" i="17" a="1"/>
  <c r="P86" i="17" s="1"/>
  <c r="R86" i="17" s="1" a="1"/>
  <c r="R86" i="17" s="1"/>
  <c r="P85" i="17" a="1"/>
  <c r="P85" i="17" s="1"/>
  <c r="R85" i="17" s="1" a="1"/>
  <c r="R85" i="17" s="1"/>
  <c r="P84" i="17" a="1"/>
  <c r="P84" i="17" s="1"/>
  <c r="R84" i="17" s="1" a="1"/>
  <c r="R84" i="17" s="1"/>
  <c r="P83" i="17" a="1"/>
  <c r="P83" i="17" s="1"/>
  <c r="R83" i="17" s="1" a="1"/>
  <c r="R83" i="17" s="1"/>
  <c r="P82" i="17" a="1"/>
  <c r="P82" i="17" s="1"/>
  <c r="R82" i="17" s="1" a="1"/>
  <c r="R82" i="17" s="1"/>
  <c r="P81" i="17" a="1"/>
  <c r="P81" i="17" s="1"/>
  <c r="R81" i="17" s="1" a="1"/>
  <c r="R81" i="17" s="1"/>
  <c r="P80" i="17" a="1"/>
  <c r="P80" i="17" s="1"/>
  <c r="R80" i="17" s="1" a="1"/>
  <c r="R80" i="17" s="1"/>
  <c r="P79" i="17" a="1"/>
  <c r="P79" i="17" s="1"/>
  <c r="R79" i="17" s="1" a="1"/>
  <c r="R79" i="17" s="1"/>
  <c r="P78" i="17" a="1"/>
  <c r="P78" i="17" s="1"/>
  <c r="R78" i="17" s="1" a="1"/>
  <c r="R78" i="17" s="1"/>
  <c r="P77" i="17" a="1"/>
  <c r="P77" i="17" s="1"/>
  <c r="R77" i="17" s="1" a="1"/>
  <c r="R77" i="17" s="1"/>
  <c r="P76" i="17" a="1"/>
  <c r="P76" i="17" s="1"/>
  <c r="R76" i="17" s="1" a="1"/>
  <c r="R76" i="17" s="1"/>
  <c r="P75" i="17" a="1"/>
  <c r="P75" i="17" s="1"/>
  <c r="R75" i="17" s="1" a="1"/>
  <c r="R75" i="17" s="1"/>
  <c r="P74" i="17" a="1"/>
  <c r="P74" i="17" s="1"/>
  <c r="R74" i="17" s="1" a="1"/>
  <c r="R74" i="17" s="1"/>
  <c r="P73" i="17" a="1"/>
  <c r="P73" i="17" s="1"/>
  <c r="R73" i="17" s="1" a="1"/>
  <c r="R73" i="17" s="1"/>
  <c r="P72" i="17" a="1"/>
  <c r="P72" i="17" s="1"/>
  <c r="R72" i="17" s="1" a="1"/>
  <c r="R72" i="17" s="1"/>
  <c r="P71" i="17" a="1"/>
  <c r="P71" i="17" s="1"/>
  <c r="R71" i="17" s="1" a="1"/>
  <c r="R71" i="17" s="1"/>
  <c r="P70" i="17" a="1"/>
  <c r="P70" i="17" s="1"/>
  <c r="R70" i="17" s="1" a="1"/>
  <c r="R70" i="17" s="1"/>
  <c r="P69" i="17" a="1"/>
  <c r="P69" i="17" s="1"/>
  <c r="R69" i="17" s="1" a="1"/>
  <c r="R69" i="17" s="1"/>
  <c r="P68" i="17" a="1"/>
  <c r="P68" i="17" s="1"/>
  <c r="R68" i="17" s="1" a="1"/>
  <c r="R68" i="17" s="1"/>
  <c r="P67" i="17" a="1"/>
  <c r="P67" i="17" s="1"/>
  <c r="R67" i="17" s="1" a="1"/>
  <c r="R67" i="17" s="1"/>
  <c r="P66" i="17" a="1"/>
  <c r="P66" i="17" s="1"/>
  <c r="R66" i="17" s="1" a="1"/>
  <c r="R66" i="17" s="1"/>
  <c r="P65" i="17" a="1"/>
  <c r="P65" i="17" s="1"/>
  <c r="R65" i="17" s="1" a="1"/>
  <c r="R65" i="17" s="1"/>
  <c r="P64" i="17" a="1"/>
  <c r="P64" i="17" s="1"/>
  <c r="R64" i="17" s="1" a="1"/>
  <c r="R64" i="17" s="1"/>
  <c r="P63" i="17" a="1"/>
  <c r="P63" i="17" s="1"/>
  <c r="R63" i="17" s="1" a="1"/>
  <c r="R63" i="17" s="1"/>
  <c r="P62" i="17" a="1"/>
  <c r="P62" i="17" s="1"/>
  <c r="R62" i="17" s="1" a="1"/>
  <c r="R62" i="17" s="1"/>
  <c r="P61" i="17" a="1"/>
  <c r="P61" i="17" s="1"/>
  <c r="R61" i="17" s="1" a="1"/>
  <c r="R61" i="17" s="1"/>
  <c r="P60" i="17" a="1"/>
  <c r="P60" i="17" s="1"/>
  <c r="R60" i="17" s="1" a="1"/>
  <c r="R60" i="17" s="1"/>
  <c r="P59" i="17" a="1"/>
  <c r="P59" i="17" s="1"/>
  <c r="R59" i="17" s="1" a="1"/>
  <c r="R59" i="17" s="1"/>
  <c r="P58" i="17" a="1"/>
  <c r="P58" i="17" s="1"/>
  <c r="R58" i="17" s="1" a="1"/>
  <c r="R58" i="17" s="1"/>
  <c r="P57" i="17" a="1"/>
  <c r="P57" i="17" s="1"/>
  <c r="R57" i="17" s="1" a="1"/>
  <c r="R57" i="17" s="1"/>
  <c r="P56" i="17" a="1"/>
  <c r="P56" i="17" s="1"/>
  <c r="R56" i="17" s="1" a="1"/>
  <c r="R56" i="17" s="1"/>
  <c r="P55" i="17" a="1"/>
  <c r="P55" i="17" s="1"/>
  <c r="R55" i="17" s="1" a="1"/>
  <c r="R55" i="17" s="1"/>
  <c r="P54" i="17" a="1"/>
  <c r="P54" i="17" s="1"/>
  <c r="R54" i="17" s="1" a="1"/>
  <c r="R54" i="17" s="1"/>
  <c r="P53" i="17" a="1"/>
  <c r="P53" i="17" s="1"/>
  <c r="R53" i="17" s="1" a="1"/>
  <c r="R53" i="17" s="1"/>
  <c r="P52" i="17" a="1"/>
  <c r="P52" i="17" s="1"/>
  <c r="R52" i="17" s="1" a="1"/>
  <c r="R52" i="17" s="1"/>
  <c r="P51" i="17" a="1"/>
  <c r="P51" i="17" s="1"/>
  <c r="R51" i="17" s="1" a="1"/>
  <c r="R51" i="17" s="1"/>
  <c r="P50" i="17" a="1"/>
  <c r="P50" i="17" s="1"/>
  <c r="R50" i="17" s="1" a="1"/>
  <c r="R50" i="17" s="1"/>
  <c r="P49" i="17" a="1"/>
  <c r="P49" i="17" s="1"/>
  <c r="R49" i="17" s="1" a="1"/>
  <c r="R49" i="17" s="1"/>
  <c r="P48" i="17" a="1"/>
  <c r="P48" i="17" s="1"/>
  <c r="R48" i="17" s="1" a="1"/>
  <c r="R48" i="17" s="1"/>
  <c r="P47" i="17" a="1"/>
  <c r="P47" i="17" s="1"/>
  <c r="R47" i="17" s="1" a="1"/>
  <c r="R47" i="17" s="1"/>
  <c r="P46" i="17" a="1"/>
  <c r="P46" i="17" s="1"/>
  <c r="R46" i="17" s="1" a="1"/>
  <c r="R46" i="17" s="1"/>
  <c r="P45" i="17" a="1"/>
  <c r="P45" i="17" s="1"/>
  <c r="R45" i="17" s="1" a="1"/>
  <c r="R45" i="17" s="1"/>
  <c r="P44" i="17" a="1"/>
  <c r="P44" i="17" s="1"/>
  <c r="R44" i="17" s="1" a="1"/>
  <c r="R44" i="17" s="1"/>
  <c r="P43" i="17" a="1"/>
  <c r="P43" i="17" s="1"/>
  <c r="R43" i="17" s="1" a="1"/>
  <c r="R43" i="17" s="1"/>
  <c r="P42" i="17" a="1"/>
  <c r="P42" i="17" s="1"/>
  <c r="R42" i="17" s="1" a="1"/>
  <c r="R42" i="17" s="1"/>
  <c r="P41" i="17" a="1"/>
  <c r="P41" i="17" s="1"/>
  <c r="R41" i="17" s="1" a="1"/>
  <c r="R41" i="17" s="1"/>
  <c r="P40" i="17" a="1"/>
  <c r="P40" i="17" s="1"/>
  <c r="R40" i="17" s="1" a="1"/>
  <c r="R40" i="17" s="1"/>
  <c r="P39" i="17" a="1"/>
  <c r="P39" i="17" s="1"/>
  <c r="R39" i="17" s="1" a="1"/>
  <c r="R39" i="17" s="1"/>
  <c r="P38" i="17" a="1"/>
  <c r="P38" i="17" s="1"/>
  <c r="R38" i="17" s="1" a="1"/>
  <c r="R38" i="17" s="1"/>
  <c r="P37" i="17" a="1"/>
  <c r="P37" i="17" s="1"/>
  <c r="R37" i="17" s="1" a="1"/>
  <c r="R37" i="17" s="1"/>
  <c r="P36" i="17" a="1"/>
  <c r="P36" i="17" s="1"/>
  <c r="R36" i="17" s="1" a="1"/>
  <c r="R36" i="17" s="1"/>
  <c r="P35" i="17" a="1"/>
  <c r="P35" i="17" s="1"/>
  <c r="R35" i="17" s="1" a="1"/>
  <c r="R35" i="17" s="1"/>
  <c r="P34" i="17" a="1"/>
  <c r="P34" i="17" s="1"/>
  <c r="R34" i="17" s="1" a="1"/>
  <c r="R34" i="17" s="1"/>
  <c r="P33" i="17" a="1"/>
  <c r="P33" i="17" s="1"/>
  <c r="R33" i="17" s="1" a="1"/>
  <c r="R33" i="17" s="1"/>
  <c r="P32" i="17" a="1"/>
  <c r="P32" i="17" s="1"/>
  <c r="R32" i="17" s="1" a="1"/>
  <c r="R32" i="17" s="1"/>
  <c r="P31" i="17" a="1"/>
  <c r="P31" i="17" s="1"/>
  <c r="R31" i="17" s="1" a="1"/>
  <c r="R31" i="17" s="1"/>
  <c r="P30" i="17" a="1"/>
  <c r="P30" i="17" s="1"/>
  <c r="R30" i="17" s="1" a="1"/>
  <c r="R30" i="17" s="1"/>
  <c r="P29" i="17" a="1"/>
  <c r="P29" i="17" s="1"/>
  <c r="R29" i="17" s="1" a="1"/>
  <c r="R29" i="17" s="1"/>
  <c r="P28" i="17" a="1"/>
  <c r="P28" i="17" s="1"/>
  <c r="R28" i="17" s="1" a="1"/>
  <c r="R28" i="17" s="1"/>
  <c r="P27" i="17" a="1"/>
  <c r="P27" i="17" s="1"/>
  <c r="R27" i="17" s="1" a="1"/>
  <c r="R27" i="17" s="1"/>
  <c r="P26" i="17" a="1"/>
  <c r="P26" i="17" s="1"/>
  <c r="R26" i="17" s="1" a="1"/>
  <c r="R26" i="17" s="1"/>
  <c r="P25" i="17" a="1"/>
  <c r="P25" i="17" s="1"/>
  <c r="R25" i="17" s="1" a="1"/>
  <c r="R25" i="17" s="1"/>
  <c r="P24" i="17" a="1"/>
  <c r="P24" i="17" s="1"/>
  <c r="R24" i="17" s="1" a="1"/>
  <c r="R24" i="17" s="1"/>
  <c r="P23" i="17" a="1"/>
  <c r="P23" i="17" s="1"/>
  <c r="R23" i="17" s="1" a="1"/>
  <c r="R23" i="17" s="1"/>
  <c r="P22" i="17" a="1"/>
  <c r="P22" i="17" s="1"/>
  <c r="R22" i="17" s="1" a="1"/>
  <c r="R22" i="17" s="1"/>
  <c r="P21" i="17" a="1"/>
  <c r="P21" i="17" s="1"/>
  <c r="R21" i="17" s="1" a="1"/>
  <c r="R21" i="17" s="1"/>
  <c r="P20" i="17" a="1"/>
  <c r="P20" i="17" s="1"/>
  <c r="R20" i="17" s="1" a="1"/>
  <c r="R20" i="17" s="1"/>
  <c r="P19" i="17" a="1"/>
  <c r="P19" i="17" s="1"/>
  <c r="R19" i="17" s="1" a="1"/>
  <c r="R19" i="17" s="1"/>
  <c r="P18" i="17" a="1"/>
  <c r="P18" i="17" s="1"/>
  <c r="R18" i="17" s="1" a="1"/>
  <c r="R18" i="17" s="1"/>
  <c r="P17" i="17" a="1"/>
  <c r="P17" i="17" s="1"/>
  <c r="R17" i="17" s="1" a="1"/>
  <c r="R17" i="17" s="1"/>
  <c r="P16" i="17" a="1"/>
  <c r="P16" i="17" s="1"/>
  <c r="R16" i="17" s="1" a="1"/>
  <c r="R16" i="17" s="1"/>
  <c r="P15" i="17" a="1"/>
  <c r="P15" i="17" s="1"/>
  <c r="R15" i="17" s="1" a="1"/>
  <c r="R15" i="17" s="1"/>
  <c r="P14" i="17" a="1"/>
  <c r="P14" i="17" s="1"/>
  <c r="R14" i="17" s="1" a="1"/>
  <c r="R14" i="17" s="1"/>
  <c r="P13" i="17" a="1"/>
  <c r="P13" i="17" s="1"/>
  <c r="R13" i="17" s="1" a="1"/>
  <c r="R13" i="17" s="1"/>
  <c r="A2" i="41"/>
  <c r="A147" i="11" s="1" a="1"/>
  <c r="AD4" i="41"/>
  <c r="AD3" i="41"/>
  <c r="AD2" i="41"/>
  <c r="AC2" i="41"/>
  <c r="AB3" i="41"/>
  <c r="AC3" i="41"/>
  <c r="AB4" i="41"/>
  <c r="AC4" i="41"/>
  <c r="AB2" i="41"/>
  <c r="Q10" i="17" a="1"/>
  <c r="Q10" i="17" s="1"/>
  <c r="S10" i="17" s="1" a="1"/>
  <c r="S10" i="17" s="1"/>
  <c r="Q9" i="17" a="1"/>
  <c r="Q9" i="17" s="1"/>
  <c r="S9" i="17" s="1" a="1"/>
  <c r="S9" i="17" s="1"/>
  <c r="Q7" i="17" a="1"/>
  <c r="Q7" i="17" s="1"/>
  <c r="E6" i="21" s="1"/>
  <c r="G6" i="21" s="1"/>
  <c r="Q8" i="17" a="1"/>
  <c r="Q8" i="17" s="1"/>
  <c r="S8" i="17" s="1" a="1"/>
  <c r="S8" i="17" s="1"/>
  <c r="Q12" i="17" a="1"/>
  <c r="Q12" i="17" s="1"/>
  <c r="S12" i="17" s="1" a="1"/>
  <c r="S12" i="17" s="1"/>
  <c r="Q11" i="17" a="1"/>
  <c r="Q11" i="17" s="1"/>
  <c r="S11" i="17" s="1" a="1"/>
  <c r="S11" i="17" s="1"/>
  <c r="Q250" i="17" a="1"/>
  <c r="Q250" i="17" s="1"/>
  <c r="S250" i="17" s="1" a="1"/>
  <c r="S250" i="17" s="1"/>
  <c r="Q104" i="17" a="1"/>
  <c r="Q104" i="17" s="1"/>
  <c r="S104" i="17" s="1" a="1"/>
  <c r="S104" i="17" s="1"/>
  <c r="Q103" i="17" a="1"/>
  <c r="Q103" i="17" s="1"/>
  <c r="S103" i="17" s="1" a="1"/>
  <c r="S103" i="17" s="1"/>
  <c r="Q102" i="17" a="1"/>
  <c r="Q102" i="17" s="1"/>
  <c r="S102" i="17" s="1" a="1"/>
  <c r="S102" i="17" s="1"/>
  <c r="Q101" i="17" a="1"/>
  <c r="Q101" i="17" s="1"/>
  <c r="S101" i="17" s="1" a="1"/>
  <c r="S101" i="17" s="1"/>
  <c r="Q100" i="17" a="1"/>
  <c r="Q100" i="17" s="1"/>
  <c r="S100" i="17" s="1" a="1"/>
  <c r="S100" i="17" s="1"/>
  <c r="Q99" i="17" a="1"/>
  <c r="Q99" i="17" s="1"/>
  <c r="S99" i="17" s="1" a="1"/>
  <c r="S99" i="17" s="1"/>
  <c r="Q98" i="17" a="1"/>
  <c r="Q98" i="17" s="1"/>
  <c r="S98" i="17" s="1" a="1"/>
  <c r="S98" i="17" s="1"/>
  <c r="Q97" i="17" a="1"/>
  <c r="Q97" i="17" s="1"/>
  <c r="S97" i="17" s="1" a="1"/>
  <c r="S97" i="17" s="1"/>
  <c r="Q96" i="17" a="1"/>
  <c r="Q96" i="17" s="1"/>
  <c r="S96" i="17" s="1" a="1"/>
  <c r="S96" i="17" s="1"/>
  <c r="Q95" i="17" a="1"/>
  <c r="Q95" i="17" s="1"/>
  <c r="S95" i="17" s="1" a="1"/>
  <c r="S95" i="17" s="1"/>
  <c r="Q94" i="17" a="1"/>
  <c r="Q94" i="17" s="1"/>
  <c r="S94" i="17" s="1" a="1"/>
  <c r="S94" i="17" s="1"/>
  <c r="Q93" i="17" a="1"/>
  <c r="Q93" i="17" s="1"/>
  <c r="S93" i="17" s="1" a="1"/>
  <c r="S93" i="17" s="1"/>
  <c r="Q92" i="17" a="1"/>
  <c r="Q92" i="17" s="1"/>
  <c r="S92" i="17" s="1" a="1"/>
  <c r="S92" i="17" s="1"/>
  <c r="Q91" i="17" a="1"/>
  <c r="Q91" i="17" s="1"/>
  <c r="S91" i="17" s="1" a="1"/>
  <c r="S91" i="17" s="1"/>
  <c r="Q90" i="17" a="1"/>
  <c r="Q90" i="17" s="1"/>
  <c r="S90" i="17" s="1" a="1"/>
  <c r="S90" i="17" s="1"/>
  <c r="Q89" i="17" a="1"/>
  <c r="Q89" i="17" s="1"/>
  <c r="S89" i="17" s="1" a="1"/>
  <c r="S89" i="17" s="1"/>
  <c r="Q88" i="17" a="1"/>
  <c r="Q88" i="17" s="1"/>
  <c r="S88" i="17" s="1" a="1"/>
  <c r="S88" i="17" s="1"/>
  <c r="Q87" i="17" a="1"/>
  <c r="Q87" i="17" s="1"/>
  <c r="S87" i="17" s="1" a="1"/>
  <c r="S87" i="17" s="1"/>
  <c r="Q86" i="17" a="1"/>
  <c r="Q86" i="17" s="1"/>
  <c r="S86" i="17" s="1" a="1"/>
  <c r="S86" i="17" s="1"/>
  <c r="Q85" i="17" a="1"/>
  <c r="Q85" i="17" s="1"/>
  <c r="S85" i="17" s="1" a="1"/>
  <c r="S85" i="17" s="1"/>
  <c r="Q84" i="17" a="1"/>
  <c r="Q84" i="17" s="1"/>
  <c r="S84" i="17" s="1" a="1"/>
  <c r="S84" i="17" s="1"/>
  <c r="Q83" i="17" a="1"/>
  <c r="Q83" i="17" s="1"/>
  <c r="S83" i="17" s="1" a="1"/>
  <c r="S83" i="17" s="1"/>
  <c r="Q82" i="17" a="1"/>
  <c r="Q82" i="17" s="1"/>
  <c r="S82" i="17" s="1" a="1"/>
  <c r="S82" i="17" s="1"/>
  <c r="Q81" i="17" a="1"/>
  <c r="Q81" i="17" s="1"/>
  <c r="S81" i="17" s="1" a="1"/>
  <c r="S81" i="17" s="1"/>
  <c r="Q80" i="17" a="1"/>
  <c r="Q80" i="17" s="1"/>
  <c r="S80" i="17" s="1" a="1"/>
  <c r="S80" i="17" s="1"/>
  <c r="Q79" i="17" a="1"/>
  <c r="Q79" i="17" s="1"/>
  <c r="S79" i="17" s="1" a="1"/>
  <c r="S79" i="17" s="1"/>
  <c r="Q78" i="17" a="1"/>
  <c r="Q78" i="17" s="1"/>
  <c r="S78" i="17" s="1" a="1"/>
  <c r="S78" i="17" s="1"/>
  <c r="Q77" i="17" a="1"/>
  <c r="Q77" i="17" s="1"/>
  <c r="S77" i="17" s="1" a="1"/>
  <c r="S77" i="17" s="1"/>
  <c r="Q76" i="17" a="1"/>
  <c r="Q76" i="17" s="1"/>
  <c r="S76" i="17" s="1" a="1"/>
  <c r="S76" i="17" s="1"/>
  <c r="Q75" i="17" a="1"/>
  <c r="Q75" i="17" s="1"/>
  <c r="S75" i="17" s="1" a="1"/>
  <c r="S75" i="17" s="1"/>
  <c r="Q74" i="17" a="1"/>
  <c r="Q74" i="17" s="1"/>
  <c r="S74" i="17" s="1" a="1"/>
  <c r="S74" i="17" s="1"/>
  <c r="Q73" i="17" a="1"/>
  <c r="Q73" i="17" s="1"/>
  <c r="S73" i="17" s="1" a="1"/>
  <c r="S73" i="17" s="1"/>
  <c r="Q72" i="17" a="1"/>
  <c r="Q72" i="17" s="1"/>
  <c r="S72" i="17" s="1" a="1"/>
  <c r="S72" i="17" s="1"/>
  <c r="Q71" i="17" a="1"/>
  <c r="Q71" i="17" s="1"/>
  <c r="S71" i="17" s="1" a="1"/>
  <c r="S71" i="17" s="1"/>
  <c r="Q70" i="17" a="1"/>
  <c r="Q70" i="17" s="1"/>
  <c r="S70" i="17" s="1" a="1"/>
  <c r="S70" i="17" s="1"/>
  <c r="Q69" i="17" a="1"/>
  <c r="Q69" i="17" s="1"/>
  <c r="S69" i="17" s="1" a="1"/>
  <c r="S69" i="17" s="1"/>
  <c r="Q68" i="17" a="1"/>
  <c r="Q68" i="17" s="1"/>
  <c r="S68" i="17" s="1" a="1"/>
  <c r="S68" i="17" s="1"/>
  <c r="Q67" i="17" a="1"/>
  <c r="Q67" i="17" s="1"/>
  <c r="S67" i="17" s="1" a="1"/>
  <c r="S67" i="17" s="1"/>
  <c r="Q66" i="17" a="1"/>
  <c r="Q66" i="17" s="1"/>
  <c r="S66" i="17" s="1" a="1"/>
  <c r="S66" i="17" s="1"/>
  <c r="Q65" i="17" a="1"/>
  <c r="Q65" i="17" s="1"/>
  <c r="S65" i="17" s="1" a="1"/>
  <c r="S65" i="17" s="1"/>
  <c r="Q64" i="17" a="1"/>
  <c r="Q64" i="17" s="1"/>
  <c r="S64" i="17" s="1" a="1"/>
  <c r="S64" i="17" s="1"/>
  <c r="Q63" i="17" a="1"/>
  <c r="Q63" i="17" s="1"/>
  <c r="S63" i="17" s="1" a="1"/>
  <c r="S63" i="17" s="1"/>
  <c r="Q62" i="17" a="1"/>
  <c r="Q62" i="17" s="1"/>
  <c r="S62" i="17" s="1" a="1"/>
  <c r="S62" i="17" s="1"/>
  <c r="Q61" i="17" a="1"/>
  <c r="Q61" i="17" s="1"/>
  <c r="S61" i="17" s="1" a="1"/>
  <c r="S61" i="17" s="1"/>
  <c r="Q60" i="17" a="1"/>
  <c r="Q60" i="17" s="1"/>
  <c r="S60" i="17" s="1" a="1"/>
  <c r="S60" i="17" s="1"/>
  <c r="Q59" i="17" a="1"/>
  <c r="Q59" i="17" s="1"/>
  <c r="S59" i="17" s="1" a="1"/>
  <c r="S59" i="17" s="1"/>
  <c r="Q58" i="17" a="1"/>
  <c r="Q58" i="17" s="1"/>
  <c r="S58" i="17" s="1" a="1"/>
  <c r="S58" i="17" s="1"/>
  <c r="Q57" i="17" a="1"/>
  <c r="Q57" i="17" s="1"/>
  <c r="S57" i="17" s="1" a="1"/>
  <c r="S57" i="17" s="1"/>
  <c r="Q56" i="17" a="1"/>
  <c r="Q56" i="17" s="1"/>
  <c r="S56" i="17" s="1" a="1"/>
  <c r="S56" i="17" s="1"/>
  <c r="Q55" i="17" a="1"/>
  <c r="Q55" i="17" s="1"/>
  <c r="S55" i="17" s="1" a="1"/>
  <c r="S55" i="17" s="1"/>
  <c r="Q54" i="17" a="1"/>
  <c r="Q54" i="17" s="1"/>
  <c r="S54" i="17" s="1" a="1"/>
  <c r="S54" i="17" s="1"/>
  <c r="Q53" i="17" a="1"/>
  <c r="Q53" i="17" s="1"/>
  <c r="S53" i="17" s="1" a="1"/>
  <c r="S53" i="17" s="1"/>
  <c r="Q52" i="17" a="1"/>
  <c r="Q52" i="17" s="1"/>
  <c r="S52" i="17" s="1" a="1"/>
  <c r="S52" i="17" s="1"/>
  <c r="Q51" i="17" a="1"/>
  <c r="Q51" i="17" s="1"/>
  <c r="S51" i="17" s="1" a="1"/>
  <c r="S51" i="17" s="1"/>
  <c r="Q50" i="17" a="1"/>
  <c r="Q50" i="17" s="1"/>
  <c r="S50" i="17" s="1" a="1"/>
  <c r="S50" i="17" s="1"/>
  <c r="Q49" i="17" a="1"/>
  <c r="Q49" i="17" s="1"/>
  <c r="S49" i="17" s="1" a="1"/>
  <c r="S49" i="17" s="1"/>
  <c r="Q48" i="17" a="1"/>
  <c r="Q48" i="17" s="1"/>
  <c r="S48" i="17" s="1" a="1"/>
  <c r="S48" i="17" s="1"/>
  <c r="Q47" i="17" a="1"/>
  <c r="Q47" i="17" s="1"/>
  <c r="S47" i="17" s="1" a="1"/>
  <c r="S47" i="17" s="1"/>
  <c r="Q46" i="17" a="1"/>
  <c r="Q46" i="17" s="1"/>
  <c r="S46" i="17" s="1" a="1"/>
  <c r="S46" i="17" s="1"/>
  <c r="Q45" i="17" a="1"/>
  <c r="Q45" i="17" s="1"/>
  <c r="S45" i="17" s="1" a="1"/>
  <c r="S45" i="17" s="1"/>
  <c r="Q44" i="17" a="1"/>
  <c r="Q44" i="17" s="1"/>
  <c r="S44" i="17" s="1" a="1"/>
  <c r="S44" i="17" s="1"/>
  <c r="Q43" i="17" a="1"/>
  <c r="Q43" i="17" s="1"/>
  <c r="S43" i="17" s="1" a="1"/>
  <c r="S43" i="17" s="1"/>
  <c r="Q42" i="17" a="1"/>
  <c r="Q42" i="17" s="1"/>
  <c r="S42" i="17" s="1" a="1"/>
  <c r="S42" i="17" s="1"/>
  <c r="Q41" i="17" a="1"/>
  <c r="Q41" i="17" s="1"/>
  <c r="S41" i="17" s="1" a="1"/>
  <c r="S41" i="17" s="1"/>
  <c r="Q40" i="17" a="1"/>
  <c r="Q40" i="17" s="1"/>
  <c r="S40" i="17" s="1" a="1"/>
  <c r="S40" i="17" s="1"/>
  <c r="Q39" i="17" a="1"/>
  <c r="Q39" i="17" s="1"/>
  <c r="S39" i="17" s="1" a="1"/>
  <c r="S39" i="17" s="1"/>
  <c r="Q38" i="17" a="1"/>
  <c r="Q38" i="17" s="1"/>
  <c r="S38" i="17" s="1" a="1"/>
  <c r="S38" i="17" s="1"/>
  <c r="Q37" i="17" a="1"/>
  <c r="Q37" i="17" s="1"/>
  <c r="S37" i="17" s="1" a="1"/>
  <c r="S37" i="17" s="1"/>
  <c r="Q36" i="17" a="1"/>
  <c r="Q36" i="17" s="1"/>
  <c r="S36" i="17" s="1" a="1"/>
  <c r="S36" i="17" s="1"/>
  <c r="Q35" i="17" a="1"/>
  <c r="Q35" i="17" s="1"/>
  <c r="S35" i="17" s="1" a="1"/>
  <c r="S35" i="17" s="1"/>
  <c r="Q34" i="17" a="1"/>
  <c r="Q34" i="17" s="1"/>
  <c r="S34" i="17" s="1" a="1"/>
  <c r="S34" i="17" s="1"/>
  <c r="Q33" i="17" a="1"/>
  <c r="Q33" i="17" s="1"/>
  <c r="S33" i="17" s="1" a="1"/>
  <c r="S33" i="17" s="1"/>
  <c r="Q32" i="17" a="1"/>
  <c r="Q32" i="17" s="1"/>
  <c r="S32" i="17" s="1" a="1"/>
  <c r="S32" i="17" s="1"/>
  <c r="Q31" i="17" a="1"/>
  <c r="Q31" i="17" s="1"/>
  <c r="S31" i="17" s="1" a="1"/>
  <c r="S31" i="17" s="1"/>
  <c r="Q30" i="17" a="1"/>
  <c r="Q30" i="17" s="1"/>
  <c r="S30" i="17" s="1" a="1"/>
  <c r="S30" i="17" s="1"/>
  <c r="Q29" i="17" a="1"/>
  <c r="Q29" i="17" s="1"/>
  <c r="S29" i="17" s="1" a="1"/>
  <c r="S29" i="17" s="1"/>
  <c r="Q28" i="17" a="1"/>
  <c r="Q28" i="17" s="1"/>
  <c r="S28" i="17" s="1" a="1"/>
  <c r="S28" i="17" s="1"/>
  <c r="Q27" i="17" a="1"/>
  <c r="Q27" i="17" s="1"/>
  <c r="S27" i="17" s="1" a="1"/>
  <c r="S27" i="17" s="1"/>
  <c r="Q26" i="17" a="1"/>
  <c r="Q26" i="17" s="1"/>
  <c r="S26" i="17" s="1" a="1"/>
  <c r="S26" i="17" s="1"/>
  <c r="Q25" i="17" a="1"/>
  <c r="Q25" i="17" s="1"/>
  <c r="S25" i="17" s="1" a="1"/>
  <c r="S25" i="17" s="1"/>
  <c r="Q24" i="17" a="1"/>
  <c r="Q24" i="17" s="1"/>
  <c r="S24" i="17" s="1" a="1"/>
  <c r="S24" i="17" s="1"/>
  <c r="Q23" i="17" a="1"/>
  <c r="Q23" i="17" s="1"/>
  <c r="S23" i="17" s="1" a="1"/>
  <c r="S23" i="17" s="1"/>
  <c r="Q22" i="17" a="1"/>
  <c r="Q22" i="17" s="1"/>
  <c r="S22" i="17" s="1" a="1"/>
  <c r="S22" i="17" s="1"/>
  <c r="Q21" i="17" a="1"/>
  <c r="Q21" i="17" s="1"/>
  <c r="S21" i="17" s="1" a="1"/>
  <c r="S21" i="17" s="1"/>
  <c r="Q20" i="17" a="1"/>
  <c r="Q20" i="17" s="1"/>
  <c r="S20" i="17" s="1" a="1"/>
  <c r="S20" i="17" s="1"/>
  <c r="Q19" i="17" a="1"/>
  <c r="Q19" i="17" s="1"/>
  <c r="S19" i="17" s="1" a="1"/>
  <c r="S19" i="17" s="1"/>
  <c r="Q18" i="17" a="1"/>
  <c r="Q18" i="17" s="1"/>
  <c r="S18" i="17" s="1" a="1"/>
  <c r="S18" i="17" s="1"/>
  <c r="Q17" i="17" a="1"/>
  <c r="Q17" i="17" s="1"/>
  <c r="S17" i="17" s="1" a="1"/>
  <c r="S17" i="17" s="1"/>
  <c r="Q16" i="17" a="1"/>
  <c r="Q16" i="17" s="1"/>
  <c r="S16" i="17" s="1" a="1"/>
  <c r="S16" i="17" s="1"/>
  <c r="Q15" i="17" a="1"/>
  <c r="Q15" i="17" s="1"/>
  <c r="S15" i="17" s="1" a="1"/>
  <c r="S15" i="17" s="1"/>
  <c r="Q14" i="17" a="1"/>
  <c r="Q14" i="17" s="1"/>
  <c r="S14" i="17" s="1" a="1"/>
  <c r="S14" i="17" s="1"/>
  <c r="Q13" i="17" a="1"/>
  <c r="Q13" i="17" s="1"/>
  <c r="S13" i="17" s="1" a="1"/>
  <c r="S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I4" i="27"/>
  <c r="H4" i="27"/>
  <c r="B2" i="37"/>
  <c r="D2" i="37" s="1" a="1"/>
  <c r="D2" i="37" s="1"/>
  <c r="Z23" i="27"/>
  <c r="Z15" i="27"/>
  <c r="Y23" i="27"/>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B119" i="11" a="1"/>
  <c r="B119" i="11" s="1"/>
  <c r="T2" i="41"/>
  <c r="T3" i="41"/>
  <c r="S2" i="41"/>
  <c r="S3" i="41"/>
  <c r="R2" i="41"/>
  <c r="R3" i="41"/>
  <c r="G23" i="12"/>
  <c r="G22" i="12"/>
  <c r="G21" i="12"/>
  <c r="F5" i="6"/>
  <c r="E5" i="6"/>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B37" i="11" l="1" a="1"/>
  <c r="B37" i="11" s="1"/>
  <c r="C19" i="25"/>
  <c r="C18" i="25"/>
  <c r="C18" i="35"/>
  <c r="C23" i="36"/>
  <c r="L6" i="21" a="1"/>
  <c r="L6" i="21" s="1"/>
  <c r="S6" i="17" a="1"/>
  <c r="S6" i="17" s="1"/>
  <c r="E5" i="21"/>
  <c r="L5" i="21" a="1"/>
  <c r="L5" i="21" s="1"/>
  <c r="D35" i="21"/>
  <c r="S7" i="17" a="1"/>
  <c r="S7" i="17" s="1"/>
  <c r="I3" i="27" s="1"/>
  <c r="F6" i="6"/>
  <c r="R7" i="17" a="1"/>
  <c r="R7" i="17" s="1"/>
  <c r="E6" i="6"/>
  <c r="Y17" i="27"/>
  <c r="C12" i="25" s="1"/>
  <c r="H3" i="27"/>
  <c r="AE22" i="27"/>
  <c r="AE17" i="27"/>
  <c r="AD22" i="27"/>
  <c r="AD17" i="27"/>
  <c r="AF17" i="27" s="1"/>
  <c r="Z22" i="27"/>
  <c r="Z17" i="27"/>
  <c r="J26" i="36"/>
  <c r="J25" i="36"/>
  <c r="J24" i="36"/>
  <c r="J23" i="36"/>
  <c r="J22" i="36"/>
  <c r="J21" i="36"/>
  <c r="J19" i="36"/>
  <c r="J17" i="36"/>
  <c r="F26" i="30"/>
  <c r="F25" i="30"/>
  <c r="F24" i="30"/>
  <c r="F23" i="30"/>
  <c r="F22" i="30"/>
  <c r="F21" i="30"/>
  <c r="F19" i="30"/>
  <c r="F17" i="30"/>
  <c r="P105" i="17" a="1"/>
  <c r="P105" i="17" s="1"/>
  <c r="R105" i="17" s="1" a="1"/>
  <c r="R105" i="17" s="1"/>
  <c r="P106" i="17" a="1"/>
  <c r="P106" i="17" s="1"/>
  <c r="R106" i="17" s="1" a="1"/>
  <c r="R106" i="17" s="1"/>
  <c r="P107" i="17" a="1"/>
  <c r="P107" i="17" s="1"/>
  <c r="R107" i="17" s="1" a="1"/>
  <c r="R107" i="17" s="1"/>
  <c r="P108" i="17" a="1"/>
  <c r="P108" i="17" s="1"/>
  <c r="R108" i="17" s="1" a="1"/>
  <c r="R108" i="17" s="1"/>
  <c r="P109" i="17" a="1"/>
  <c r="P109" i="17" s="1"/>
  <c r="R109" i="17" s="1" a="1"/>
  <c r="R109" i="17" s="1"/>
  <c r="P110" i="17" a="1"/>
  <c r="P110" i="17" s="1"/>
  <c r="R110" i="17" s="1" a="1"/>
  <c r="R110" i="17" s="1"/>
  <c r="P111" i="17" a="1"/>
  <c r="P111" i="17" s="1"/>
  <c r="R111" i="17" s="1" a="1"/>
  <c r="R111" i="17" s="1"/>
  <c r="P112" i="17" a="1"/>
  <c r="P112" i="17" s="1"/>
  <c r="R112" i="17" s="1" a="1"/>
  <c r="R112" i="17" s="1"/>
  <c r="P113" i="17" a="1"/>
  <c r="P113" i="17" s="1"/>
  <c r="R113" i="17" s="1" a="1"/>
  <c r="R113" i="17" s="1"/>
  <c r="P114" i="17" a="1"/>
  <c r="P114" i="17" s="1"/>
  <c r="R114" i="17" s="1" a="1"/>
  <c r="R114" i="17" s="1"/>
  <c r="P115" i="17" a="1"/>
  <c r="P115" i="17" s="1"/>
  <c r="R115" i="17" s="1" a="1"/>
  <c r="R115" i="17" s="1"/>
  <c r="P116" i="17" a="1"/>
  <c r="P116" i="17" s="1"/>
  <c r="R116" i="17" s="1" a="1"/>
  <c r="R116" i="17" s="1"/>
  <c r="P117" i="17" a="1"/>
  <c r="P117" i="17" s="1"/>
  <c r="R117" i="17" s="1" a="1"/>
  <c r="R117" i="17" s="1"/>
  <c r="P118" i="17" a="1"/>
  <c r="P118" i="17" s="1"/>
  <c r="R118" i="17" s="1" a="1"/>
  <c r="R118" i="17" s="1"/>
  <c r="P119" i="17" a="1"/>
  <c r="P119" i="17" s="1"/>
  <c r="R119" i="17" s="1" a="1"/>
  <c r="R119" i="17" s="1"/>
  <c r="P120" i="17" a="1"/>
  <c r="P120" i="17" s="1"/>
  <c r="R120" i="17" s="1" a="1"/>
  <c r="R120" i="17" s="1"/>
  <c r="P121" i="17" a="1"/>
  <c r="P121" i="17" s="1"/>
  <c r="R121" i="17" s="1" a="1"/>
  <c r="R121" i="17" s="1"/>
  <c r="P122" i="17" a="1"/>
  <c r="P122" i="17" s="1"/>
  <c r="R122" i="17" s="1" a="1"/>
  <c r="R122" i="17" s="1"/>
  <c r="P123" i="17" a="1"/>
  <c r="P123" i="17" s="1"/>
  <c r="R123" i="17" s="1" a="1"/>
  <c r="R123" i="17" s="1"/>
  <c r="P124" i="17" a="1"/>
  <c r="P124" i="17" s="1"/>
  <c r="R124" i="17" s="1" a="1"/>
  <c r="R124" i="17" s="1"/>
  <c r="P125" i="17" a="1"/>
  <c r="P125" i="17" s="1"/>
  <c r="R125" i="17" s="1" a="1"/>
  <c r="R125" i="17" s="1"/>
  <c r="P126" i="17" a="1"/>
  <c r="P126" i="17" s="1"/>
  <c r="R126" i="17" s="1" a="1"/>
  <c r="R126" i="17" s="1"/>
  <c r="P127" i="17" a="1"/>
  <c r="P127" i="17" s="1"/>
  <c r="R127" i="17" s="1" a="1"/>
  <c r="R127" i="17" s="1"/>
  <c r="P128" i="17" a="1"/>
  <c r="P128" i="17" s="1"/>
  <c r="R128" i="17" s="1" a="1"/>
  <c r="R128" i="17" s="1"/>
  <c r="P129" i="17" a="1"/>
  <c r="P129" i="17" s="1"/>
  <c r="R129" i="17" s="1" a="1"/>
  <c r="R129" i="17" s="1"/>
  <c r="P130" i="17" a="1"/>
  <c r="P130" i="17" s="1"/>
  <c r="R130" i="17" s="1" a="1"/>
  <c r="R130" i="17" s="1"/>
  <c r="P131" i="17" a="1"/>
  <c r="P131" i="17" s="1"/>
  <c r="R131" i="17" s="1" a="1"/>
  <c r="R131" i="17" s="1"/>
  <c r="P132" i="17" a="1"/>
  <c r="P132" i="17" s="1"/>
  <c r="R132" i="17" s="1" a="1"/>
  <c r="R132" i="17" s="1"/>
  <c r="P133" i="17" a="1"/>
  <c r="P133" i="17" s="1"/>
  <c r="R133" i="17" s="1" a="1"/>
  <c r="R133" i="17" s="1"/>
  <c r="P134" i="17" a="1"/>
  <c r="P134" i="17" s="1"/>
  <c r="R134" i="17" s="1" a="1"/>
  <c r="R134" i="17" s="1"/>
  <c r="P135" i="17" a="1"/>
  <c r="P135" i="17" s="1"/>
  <c r="R135" i="17" s="1" a="1"/>
  <c r="R135" i="17" s="1"/>
  <c r="P136" i="17" a="1"/>
  <c r="P136" i="17" s="1"/>
  <c r="R136" i="17" s="1" a="1"/>
  <c r="R136" i="17" s="1"/>
  <c r="P137" i="17" a="1"/>
  <c r="P137" i="17" s="1"/>
  <c r="R137" i="17" s="1" a="1"/>
  <c r="R137" i="17" s="1"/>
  <c r="P138" i="17" a="1"/>
  <c r="P138" i="17" s="1"/>
  <c r="R138" i="17" s="1" a="1"/>
  <c r="R138" i="17" s="1"/>
  <c r="P139" i="17" a="1"/>
  <c r="P139" i="17" s="1"/>
  <c r="R139" i="17" s="1" a="1"/>
  <c r="R139" i="17" s="1"/>
  <c r="P140" i="17" a="1"/>
  <c r="P140" i="17" s="1"/>
  <c r="R140" i="17" s="1" a="1"/>
  <c r="R140" i="17" s="1"/>
  <c r="P141" i="17" a="1"/>
  <c r="P141" i="17" s="1"/>
  <c r="R141" i="17" s="1" a="1"/>
  <c r="R141" i="17" s="1"/>
  <c r="P142" i="17" a="1"/>
  <c r="P142" i="17" s="1"/>
  <c r="R142" i="17" s="1" a="1"/>
  <c r="R142" i="17" s="1"/>
  <c r="P143" i="17" a="1"/>
  <c r="P143" i="17" s="1"/>
  <c r="R143" i="17" s="1" a="1"/>
  <c r="R143" i="17" s="1"/>
  <c r="P144" i="17" a="1"/>
  <c r="P144" i="17" s="1"/>
  <c r="R144" i="17" s="1" a="1"/>
  <c r="R144" i="17" s="1"/>
  <c r="P145" i="17" a="1"/>
  <c r="P145" i="17" s="1"/>
  <c r="R145" i="17" s="1" a="1"/>
  <c r="R145" i="17" s="1"/>
  <c r="P146" i="17" a="1"/>
  <c r="P146" i="17" s="1"/>
  <c r="R146" i="17" s="1" a="1"/>
  <c r="R146" i="17" s="1"/>
  <c r="P147" i="17" a="1"/>
  <c r="P147" i="17" s="1"/>
  <c r="R147" i="17" s="1" a="1"/>
  <c r="R147" i="17" s="1"/>
  <c r="P148" i="17" a="1"/>
  <c r="P148" i="17" s="1"/>
  <c r="R148" i="17" s="1" a="1"/>
  <c r="R148" i="17" s="1"/>
  <c r="P149" i="17" a="1"/>
  <c r="P149" i="17" s="1"/>
  <c r="R149" i="17" s="1" a="1"/>
  <c r="R149" i="17" s="1"/>
  <c r="P150" i="17" a="1"/>
  <c r="P150" i="17" s="1"/>
  <c r="R150" i="17" s="1" a="1"/>
  <c r="R150" i="17" s="1"/>
  <c r="P151" i="17" a="1"/>
  <c r="P151" i="17" s="1"/>
  <c r="R151" i="17" s="1" a="1"/>
  <c r="R151" i="17" s="1"/>
  <c r="P152" i="17" a="1"/>
  <c r="P152" i="17" s="1"/>
  <c r="R152" i="17" s="1" a="1"/>
  <c r="R152" i="17" s="1"/>
  <c r="P153" i="17" a="1"/>
  <c r="P153" i="17" s="1"/>
  <c r="R153" i="17" s="1" a="1"/>
  <c r="R153" i="17" s="1"/>
  <c r="P154" i="17" a="1"/>
  <c r="P154" i="17" s="1"/>
  <c r="R154" i="17" s="1" a="1"/>
  <c r="R154" i="17" s="1"/>
  <c r="P155" i="17" a="1"/>
  <c r="P155" i="17" s="1"/>
  <c r="R155" i="17" s="1" a="1"/>
  <c r="R155" i="17" s="1"/>
  <c r="P156" i="17" a="1"/>
  <c r="P156" i="17" s="1"/>
  <c r="R156" i="17" s="1" a="1"/>
  <c r="R156" i="17" s="1"/>
  <c r="P157" i="17" a="1"/>
  <c r="P157" i="17" s="1"/>
  <c r="R157" i="17" s="1" a="1"/>
  <c r="R157" i="17" s="1"/>
  <c r="P158" i="17" a="1"/>
  <c r="P158" i="17" s="1"/>
  <c r="R158" i="17" s="1" a="1"/>
  <c r="R158" i="17" s="1"/>
  <c r="P159" i="17" a="1"/>
  <c r="P159" i="17" s="1"/>
  <c r="R159" i="17" s="1" a="1"/>
  <c r="R159" i="17" s="1"/>
  <c r="P160" i="17" a="1"/>
  <c r="P160" i="17" s="1"/>
  <c r="R160" i="17" s="1" a="1"/>
  <c r="R160" i="17" s="1"/>
  <c r="P161" i="17" a="1"/>
  <c r="P161" i="17" s="1"/>
  <c r="R161" i="17" s="1" a="1"/>
  <c r="R161" i="17" s="1"/>
  <c r="P162" i="17" a="1"/>
  <c r="P162" i="17" s="1"/>
  <c r="R162" i="17" s="1" a="1"/>
  <c r="R162" i="17" s="1"/>
  <c r="P163" i="17" a="1"/>
  <c r="P163" i="17" s="1"/>
  <c r="R163" i="17" s="1" a="1"/>
  <c r="R163" i="17" s="1"/>
  <c r="P164" i="17" a="1"/>
  <c r="P164" i="17" s="1"/>
  <c r="R164" i="17" s="1" a="1"/>
  <c r="R164" i="17" s="1"/>
  <c r="P165" i="17" a="1"/>
  <c r="P165" i="17" s="1"/>
  <c r="R165" i="17" s="1" a="1"/>
  <c r="R165" i="17" s="1"/>
  <c r="P166" i="17" a="1"/>
  <c r="P166" i="17" s="1"/>
  <c r="R166" i="17" s="1" a="1"/>
  <c r="R166" i="17" s="1"/>
  <c r="P167" i="17" a="1"/>
  <c r="P167" i="17" s="1"/>
  <c r="R167" i="17" s="1" a="1"/>
  <c r="R167" i="17" s="1"/>
  <c r="P168" i="17" a="1"/>
  <c r="P168" i="17" s="1"/>
  <c r="R168" i="17" s="1" a="1"/>
  <c r="R168" i="17" s="1"/>
  <c r="P169" i="17" a="1"/>
  <c r="P169" i="17" s="1"/>
  <c r="R169" i="17" s="1" a="1"/>
  <c r="R169" i="17" s="1"/>
  <c r="P170" i="17" a="1"/>
  <c r="P170" i="17" s="1"/>
  <c r="R170" i="17" s="1" a="1"/>
  <c r="R170" i="17" s="1"/>
  <c r="P171" i="17" a="1"/>
  <c r="P171" i="17" s="1"/>
  <c r="R171" i="17" s="1" a="1"/>
  <c r="R171" i="17" s="1"/>
  <c r="P172" i="17" a="1"/>
  <c r="P172" i="17" s="1"/>
  <c r="R172" i="17" s="1" a="1"/>
  <c r="R172" i="17" s="1"/>
  <c r="P173" i="17" a="1"/>
  <c r="P173" i="17" s="1"/>
  <c r="R173" i="17" s="1" a="1"/>
  <c r="R173" i="17" s="1"/>
  <c r="P174" i="17" a="1"/>
  <c r="P174" i="17" s="1"/>
  <c r="R174" i="17" s="1" a="1"/>
  <c r="R174" i="17" s="1"/>
  <c r="P175" i="17" a="1"/>
  <c r="P175" i="17" s="1"/>
  <c r="R175" i="17" s="1" a="1"/>
  <c r="R175" i="17" s="1"/>
  <c r="P176" i="17" a="1"/>
  <c r="P176" i="17" s="1"/>
  <c r="R176" i="17" s="1" a="1"/>
  <c r="R176" i="17" s="1"/>
  <c r="P177" i="17" a="1"/>
  <c r="P177" i="17" s="1"/>
  <c r="R177" i="17" s="1" a="1"/>
  <c r="R177" i="17" s="1"/>
  <c r="P178" i="17" a="1"/>
  <c r="P178" i="17" s="1"/>
  <c r="R178" i="17" s="1" a="1"/>
  <c r="R178" i="17" s="1"/>
  <c r="P179" i="17" a="1"/>
  <c r="P179" i="17" s="1"/>
  <c r="R179" i="17" s="1" a="1"/>
  <c r="R179" i="17" s="1"/>
  <c r="P180" i="17" a="1"/>
  <c r="P180" i="17" s="1"/>
  <c r="R180" i="17" s="1" a="1"/>
  <c r="R180" i="17" s="1"/>
  <c r="P181" i="17" a="1"/>
  <c r="P181" i="17" s="1"/>
  <c r="R181" i="17" s="1" a="1"/>
  <c r="R181" i="17" s="1"/>
  <c r="P182" i="17" a="1"/>
  <c r="P182" i="17" s="1"/>
  <c r="R182" i="17" s="1" a="1"/>
  <c r="R182" i="17" s="1"/>
  <c r="P183" i="17" a="1"/>
  <c r="P183" i="17" s="1"/>
  <c r="R183" i="17" s="1" a="1"/>
  <c r="R183" i="17" s="1"/>
  <c r="P184" i="17" a="1"/>
  <c r="P184" i="17" s="1"/>
  <c r="R184" i="17" s="1" a="1"/>
  <c r="R184" i="17" s="1"/>
  <c r="P185" i="17" a="1"/>
  <c r="P185" i="17" s="1"/>
  <c r="R185" i="17" s="1" a="1"/>
  <c r="R185" i="17" s="1"/>
  <c r="P186" i="17" a="1"/>
  <c r="P186" i="17" s="1"/>
  <c r="R186" i="17" s="1" a="1"/>
  <c r="R186" i="17" s="1"/>
  <c r="P187" i="17" a="1"/>
  <c r="P187" i="17" s="1"/>
  <c r="R187" i="17" s="1" a="1"/>
  <c r="R187" i="17" s="1"/>
  <c r="P188" i="17" a="1"/>
  <c r="P188" i="17" s="1"/>
  <c r="R188" i="17" s="1" a="1"/>
  <c r="R188" i="17" s="1"/>
  <c r="P189" i="17" a="1"/>
  <c r="P189" i="17" s="1"/>
  <c r="R189" i="17" s="1" a="1"/>
  <c r="R189" i="17" s="1"/>
  <c r="P190" i="17" a="1"/>
  <c r="P190" i="17" s="1"/>
  <c r="R190" i="17" s="1" a="1"/>
  <c r="R190" i="17" s="1"/>
  <c r="P191" i="17" a="1"/>
  <c r="P191" i="17" s="1"/>
  <c r="R191" i="17" s="1" a="1"/>
  <c r="R191" i="17" s="1"/>
  <c r="P192" i="17" a="1"/>
  <c r="P192" i="17" s="1"/>
  <c r="R192" i="17" s="1" a="1"/>
  <c r="R192" i="17" s="1"/>
  <c r="P193" i="17" a="1"/>
  <c r="P193" i="17" s="1"/>
  <c r="R193" i="17" s="1" a="1"/>
  <c r="R193" i="17" s="1"/>
  <c r="P194" i="17" a="1"/>
  <c r="P194" i="17" s="1"/>
  <c r="R194" i="17" s="1" a="1"/>
  <c r="R194" i="17" s="1"/>
  <c r="P195" i="17" a="1"/>
  <c r="P195" i="17" s="1"/>
  <c r="R195" i="17" s="1" a="1"/>
  <c r="R195" i="17" s="1"/>
  <c r="P196" i="17" a="1"/>
  <c r="P196" i="17" s="1"/>
  <c r="R196" i="17" s="1" a="1"/>
  <c r="R196" i="17" s="1"/>
  <c r="P197" i="17" a="1"/>
  <c r="P197" i="17" s="1"/>
  <c r="R197" i="17" s="1" a="1"/>
  <c r="R197" i="17" s="1"/>
  <c r="P198" i="17" a="1"/>
  <c r="P198" i="17" s="1"/>
  <c r="R198" i="17" s="1" a="1"/>
  <c r="R198" i="17" s="1"/>
  <c r="P199" i="17" a="1"/>
  <c r="P199" i="17" s="1"/>
  <c r="R199" i="17" s="1" a="1"/>
  <c r="R199" i="17" s="1"/>
  <c r="P200" i="17" a="1"/>
  <c r="P200" i="17" s="1"/>
  <c r="R200" i="17" s="1" a="1"/>
  <c r="R200" i="17" s="1"/>
  <c r="P201" i="17" a="1"/>
  <c r="P201" i="17" s="1"/>
  <c r="R201" i="17" s="1" a="1"/>
  <c r="R201" i="17" s="1"/>
  <c r="P202" i="17" a="1"/>
  <c r="P202" i="17" s="1"/>
  <c r="R202" i="17" s="1" a="1"/>
  <c r="R202" i="17" s="1"/>
  <c r="P203" i="17" a="1"/>
  <c r="P203" i="17" s="1"/>
  <c r="R203" i="17" s="1" a="1"/>
  <c r="R203" i="17" s="1"/>
  <c r="P204" i="17" a="1"/>
  <c r="P204" i="17" s="1"/>
  <c r="R204" i="17" s="1" a="1"/>
  <c r="R204" i="17" s="1"/>
  <c r="P205" i="17" a="1"/>
  <c r="P205" i="17" s="1"/>
  <c r="R205" i="17" s="1" a="1"/>
  <c r="R205" i="17" s="1"/>
  <c r="P206" i="17" a="1"/>
  <c r="P206" i="17" s="1"/>
  <c r="R206" i="17" s="1" a="1"/>
  <c r="R206" i="17" s="1"/>
  <c r="P207" i="17" a="1"/>
  <c r="P207" i="17" s="1"/>
  <c r="R207" i="17" s="1" a="1"/>
  <c r="R207" i="17" s="1"/>
  <c r="P208" i="17" a="1"/>
  <c r="P208" i="17" s="1"/>
  <c r="R208" i="17" s="1" a="1"/>
  <c r="R208" i="17" s="1"/>
  <c r="P209" i="17" a="1"/>
  <c r="P209" i="17" s="1"/>
  <c r="R209" i="17" s="1" a="1"/>
  <c r="R209" i="17" s="1"/>
  <c r="P210" i="17" a="1"/>
  <c r="P210" i="17" s="1"/>
  <c r="R210" i="17" s="1" a="1"/>
  <c r="R210" i="17" s="1"/>
  <c r="P211" i="17" a="1"/>
  <c r="P211" i="17" s="1"/>
  <c r="R211" i="17" s="1" a="1"/>
  <c r="R211" i="17" s="1"/>
  <c r="P212" i="17" a="1"/>
  <c r="P212" i="17" s="1"/>
  <c r="R212" i="17" s="1" a="1"/>
  <c r="R212" i="17" s="1"/>
  <c r="P213" i="17" a="1"/>
  <c r="P213" i="17" s="1"/>
  <c r="R213" i="17" s="1" a="1"/>
  <c r="R213" i="17" s="1"/>
  <c r="P214" i="17" a="1"/>
  <c r="P214" i="17" s="1"/>
  <c r="R214" i="17" s="1" a="1"/>
  <c r="R214" i="17" s="1"/>
  <c r="P215" i="17" a="1"/>
  <c r="P215" i="17" s="1"/>
  <c r="R215" i="17" s="1" a="1"/>
  <c r="R215" i="17" s="1"/>
  <c r="P216" i="17" a="1"/>
  <c r="P216" i="17" s="1"/>
  <c r="R216" i="17" s="1" a="1"/>
  <c r="R216" i="17" s="1"/>
  <c r="P217" i="17" a="1"/>
  <c r="P217" i="17" s="1"/>
  <c r="R217" i="17" s="1" a="1"/>
  <c r="R217" i="17" s="1"/>
  <c r="P218" i="17" a="1"/>
  <c r="P218" i="17" s="1"/>
  <c r="R218" i="17" s="1" a="1"/>
  <c r="R218" i="17" s="1"/>
  <c r="P219" i="17" a="1"/>
  <c r="P219" i="17" s="1"/>
  <c r="R219" i="17" s="1" a="1"/>
  <c r="R219" i="17" s="1"/>
  <c r="P220" i="17" a="1"/>
  <c r="P220" i="17" s="1"/>
  <c r="R220" i="17" s="1" a="1"/>
  <c r="R220" i="17" s="1"/>
  <c r="P221" i="17" a="1"/>
  <c r="P221" i="17" s="1"/>
  <c r="R221" i="17" s="1" a="1"/>
  <c r="R221" i="17" s="1"/>
  <c r="P222" i="17" a="1"/>
  <c r="P222" i="17" s="1"/>
  <c r="R222" i="17" s="1" a="1"/>
  <c r="R222" i="17" s="1"/>
  <c r="P223" i="17" a="1"/>
  <c r="P223" i="17" s="1"/>
  <c r="R223" i="17" s="1" a="1"/>
  <c r="R223" i="17" s="1"/>
  <c r="P224" i="17" a="1"/>
  <c r="P224" i="17" s="1"/>
  <c r="R224" i="17" s="1" a="1"/>
  <c r="R224" i="17" s="1"/>
  <c r="P225" i="17" a="1"/>
  <c r="P225" i="17" s="1"/>
  <c r="R225" i="17" s="1" a="1"/>
  <c r="R225" i="17" s="1"/>
  <c r="P226" i="17" a="1"/>
  <c r="P226" i="17" s="1"/>
  <c r="R226" i="17" s="1" a="1"/>
  <c r="R226" i="17" s="1"/>
  <c r="P227" i="17" a="1"/>
  <c r="P227" i="17" s="1"/>
  <c r="R227" i="17" s="1" a="1"/>
  <c r="R227" i="17" s="1"/>
  <c r="P228" i="17" a="1"/>
  <c r="P228" i="17" s="1"/>
  <c r="R228" i="17" s="1" a="1"/>
  <c r="R228" i="17" s="1"/>
  <c r="P229" i="17" a="1"/>
  <c r="P229" i="17" s="1"/>
  <c r="R229" i="17" s="1" a="1"/>
  <c r="R229" i="17" s="1"/>
  <c r="P230" i="17" a="1"/>
  <c r="P230" i="17" s="1"/>
  <c r="R230" i="17" s="1" a="1"/>
  <c r="R230" i="17" s="1"/>
  <c r="P231" i="17" a="1"/>
  <c r="P231" i="17" s="1"/>
  <c r="R231" i="17" s="1" a="1"/>
  <c r="R231" i="17" s="1"/>
  <c r="P232" i="17" a="1"/>
  <c r="P232" i="17" s="1"/>
  <c r="R232" i="17" s="1" a="1"/>
  <c r="R232" i="17" s="1"/>
  <c r="P233" i="17" a="1"/>
  <c r="P233" i="17" s="1"/>
  <c r="R233" i="17" s="1" a="1"/>
  <c r="R233" i="17" s="1"/>
  <c r="P234" i="17" a="1"/>
  <c r="P234" i="17" s="1"/>
  <c r="R234" i="17" s="1" a="1"/>
  <c r="R234" i="17" s="1"/>
  <c r="P235" i="17" a="1"/>
  <c r="P235" i="17" s="1"/>
  <c r="R235" i="17" s="1" a="1"/>
  <c r="R235" i="17" s="1"/>
  <c r="P236" i="17" a="1"/>
  <c r="P236" i="17" s="1"/>
  <c r="R236" i="17" s="1" a="1"/>
  <c r="R236" i="17" s="1"/>
  <c r="P237" i="17" a="1"/>
  <c r="P237" i="17" s="1"/>
  <c r="R237" i="17" s="1" a="1"/>
  <c r="R237" i="17" s="1"/>
  <c r="P238" i="17" a="1"/>
  <c r="P238" i="17" s="1"/>
  <c r="R238" i="17" s="1" a="1"/>
  <c r="R238" i="17" s="1"/>
  <c r="P239" i="17" a="1"/>
  <c r="P239" i="17" s="1"/>
  <c r="R239" i="17" s="1" a="1"/>
  <c r="R239" i="17" s="1"/>
  <c r="P240" i="17" a="1"/>
  <c r="P240" i="17" s="1"/>
  <c r="R240" i="17" s="1" a="1"/>
  <c r="R240" i="17" s="1"/>
  <c r="P241" i="17" a="1"/>
  <c r="P241" i="17" s="1"/>
  <c r="R241" i="17" s="1" a="1"/>
  <c r="R241" i="17" s="1"/>
  <c r="P242" i="17" a="1"/>
  <c r="P242" i="17" s="1"/>
  <c r="R242" i="17" s="1" a="1"/>
  <c r="R242" i="17" s="1"/>
  <c r="P243" i="17" a="1"/>
  <c r="P243" i="17" s="1"/>
  <c r="R243" i="17" s="1" a="1"/>
  <c r="R243" i="17" s="1"/>
  <c r="P244" i="17" a="1"/>
  <c r="P244" i="17" s="1"/>
  <c r="R244" i="17" s="1" a="1"/>
  <c r="R244" i="17" s="1"/>
  <c r="P245" i="17" a="1"/>
  <c r="P245" i="17" s="1"/>
  <c r="R245" i="17" s="1" a="1"/>
  <c r="R245" i="17" s="1"/>
  <c r="P246" i="17" a="1"/>
  <c r="P246" i="17" s="1"/>
  <c r="R246" i="17" s="1" a="1"/>
  <c r="R246" i="17" s="1"/>
  <c r="P249" i="17" a="1"/>
  <c r="P249" i="17" s="1"/>
  <c r="R249" i="17" s="1" a="1"/>
  <c r="R249" i="17" s="1"/>
  <c r="P247" i="17" a="1"/>
  <c r="P247" i="17" s="1"/>
  <c r="R247" i="17" s="1" a="1"/>
  <c r="R247" i="17" s="1"/>
  <c r="P248" i="17" a="1"/>
  <c r="P248" i="17" s="1"/>
  <c r="R248" i="17" s="1" a="1"/>
  <c r="R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S105" i="17" s="1" a="1"/>
  <c r="S105" i="17" s="1"/>
  <c r="Q106" i="17" a="1"/>
  <c r="Q106" i="17" s="1"/>
  <c r="S106" i="17" s="1" a="1"/>
  <c r="S106" i="17" s="1"/>
  <c r="Q107" i="17" a="1"/>
  <c r="Q107" i="17" s="1"/>
  <c r="S107" i="17" s="1" a="1"/>
  <c r="S107" i="17" s="1"/>
  <c r="Q108" i="17" a="1"/>
  <c r="Q108" i="17" s="1"/>
  <c r="S108" i="17" s="1" a="1"/>
  <c r="S108" i="17" s="1"/>
  <c r="Q109" i="17" a="1"/>
  <c r="Q109" i="17" s="1"/>
  <c r="S109" i="17" s="1" a="1"/>
  <c r="S109" i="17" s="1"/>
  <c r="Q110" i="17" a="1"/>
  <c r="Q110" i="17" s="1"/>
  <c r="S110" i="17" s="1" a="1"/>
  <c r="S110" i="17" s="1"/>
  <c r="Q111" i="17" a="1"/>
  <c r="Q111" i="17" s="1"/>
  <c r="S111" i="17" s="1" a="1"/>
  <c r="S111" i="17" s="1"/>
  <c r="Q112" i="17" a="1"/>
  <c r="Q112" i="17" s="1"/>
  <c r="S112" i="17" s="1" a="1"/>
  <c r="S112" i="17" s="1"/>
  <c r="Q113" i="17" a="1"/>
  <c r="Q113" i="17" s="1"/>
  <c r="S113" i="17" s="1" a="1"/>
  <c r="S113" i="17" s="1"/>
  <c r="Q114" i="17" a="1"/>
  <c r="Q114" i="17" s="1"/>
  <c r="S114" i="17" s="1" a="1"/>
  <c r="S114" i="17" s="1"/>
  <c r="Q115" i="17" a="1"/>
  <c r="Q115" i="17" s="1"/>
  <c r="S115" i="17" s="1" a="1"/>
  <c r="S115" i="17" s="1"/>
  <c r="Q116" i="17" a="1"/>
  <c r="Q116" i="17" s="1"/>
  <c r="S116" i="17" s="1" a="1"/>
  <c r="S116" i="17" s="1"/>
  <c r="Q117" i="17" a="1"/>
  <c r="Q117" i="17" s="1"/>
  <c r="S117" i="17" s="1" a="1"/>
  <c r="S117" i="17" s="1"/>
  <c r="Q118" i="17" a="1"/>
  <c r="Q118" i="17" s="1"/>
  <c r="S118" i="17" s="1" a="1"/>
  <c r="S118" i="17" s="1"/>
  <c r="Q119" i="17" a="1"/>
  <c r="Q119" i="17" s="1"/>
  <c r="S119" i="17" s="1" a="1"/>
  <c r="S119" i="17" s="1"/>
  <c r="Q120" i="17" a="1"/>
  <c r="Q120" i="17" s="1"/>
  <c r="S120" i="17" s="1" a="1"/>
  <c r="S120" i="17" s="1"/>
  <c r="Q121" i="17" a="1"/>
  <c r="Q121" i="17" s="1"/>
  <c r="S121" i="17" s="1" a="1"/>
  <c r="S121" i="17" s="1"/>
  <c r="Q122" i="17" a="1"/>
  <c r="Q122" i="17" s="1"/>
  <c r="S122" i="17" s="1" a="1"/>
  <c r="S122" i="17" s="1"/>
  <c r="Q123" i="17" a="1"/>
  <c r="Q123" i="17" s="1"/>
  <c r="S123" i="17" s="1" a="1"/>
  <c r="S123" i="17" s="1"/>
  <c r="Q124" i="17" a="1"/>
  <c r="Q124" i="17" s="1"/>
  <c r="S124" i="17" s="1" a="1"/>
  <c r="S124" i="17" s="1"/>
  <c r="Q125" i="17" a="1"/>
  <c r="Q125" i="17" s="1"/>
  <c r="S125" i="17" s="1" a="1"/>
  <c r="S125" i="17" s="1"/>
  <c r="Q126" i="17" a="1"/>
  <c r="Q126" i="17" s="1"/>
  <c r="S126" i="17" s="1" a="1"/>
  <c r="S126" i="17" s="1"/>
  <c r="Q127" i="17" a="1"/>
  <c r="Q127" i="17" s="1"/>
  <c r="S127" i="17" s="1" a="1"/>
  <c r="S127" i="17" s="1"/>
  <c r="Q128" i="17" a="1"/>
  <c r="Q128" i="17" s="1"/>
  <c r="S128" i="17" s="1" a="1"/>
  <c r="S128" i="17" s="1"/>
  <c r="Q129" i="17" a="1"/>
  <c r="Q129" i="17" s="1"/>
  <c r="S129" i="17" s="1" a="1"/>
  <c r="S129" i="17" s="1"/>
  <c r="Q130" i="17" a="1"/>
  <c r="Q130" i="17" s="1"/>
  <c r="S130" i="17" s="1" a="1"/>
  <c r="S130" i="17" s="1"/>
  <c r="Q131" i="17" a="1"/>
  <c r="Q131" i="17" s="1"/>
  <c r="S131" i="17" s="1" a="1"/>
  <c r="S131" i="17" s="1"/>
  <c r="Q132" i="17" a="1"/>
  <c r="Q132" i="17" s="1"/>
  <c r="S132" i="17" s="1" a="1"/>
  <c r="S132" i="17" s="1"/>
  <c r="Q133" i="17" a="1"/>
  <c r="Q133" i="17" s="1"/>
  <c r="S133" i="17" s="1" a="1"/>
  <c r="S133" i="17" s="1"/>
  <c r="Q134" i="17" a="1"/>
  <c r="Q134" i="17" s="1"/>
  <c r="S134" i="17" s="1" a="1"/>
  <c r="S134" i="17" s="1"/>
  <c r="Q135" i="17" a="1"/>
  <c r="Q135" i="17" s="1"/>
  <c r="S135" i="17" s="1" a="1"/>
  <c r="S135" i="17" s="1"/>
  <c r="Q136" i="17" a="1"/>
  <c r="Q136" i="17" s="1"/>
  <c r="S136" i="17" s="1" a="1"/>
  <c r="S136" i="17" s="1"/>
  <c r="Q137" i="17" a="1"/>
  <c r="Q137" i="17" s="1"/>
  <c r="S137" i="17" s="1" a="1"/>
  <c r="S137" i="17" s="1"/>
  <c r="Q138" i="17" a="1"/>
  <c r="Q138" i="17" s="1"/>
  <c r="S138" i="17" s="1" a="1"/>
  <c r="S138" i="17" s="1"/>
  <c r="Q139" i="17" a="1"/>
  <c r="Q139" i="17" s="1"/>
  <c r="S139" i="17" s="1" a="1"/>
  <c r="S139" i="17" s="1"/>
  <c r="Q140" i="17" a="1"/>
  <c r="Q140" i="17" s="1"/>
  <c r="S140" i="17" s="1" a="1"/>
  <c r="S140" i="17" s="1"/>
  <c r="Q141" i="17" a="1"/>
  <c r="Q141" i="17" s="1"/>
  <c r="S141" i="17" s="1" a="1"/>
  <c r="S141" i="17" s="1"/>
  <c r="Q142" i="17" a="1"/>
  <c r="Q142" i="17" s="1"/>
  <c r="S142" i="17" s="1" a="1"/>
  <c r="S142" i="17" s="1"/>
  <c r="Q143" i="17" a="1"/>
  <c r="Q143" i="17" s="1"/>
  <c r="S143" i="17" s="1" a="1"/>
  <c r="S143" i="17" s="1"/>
  <c r="Q144" i="17" a="1"/>
  <c r="Q144" i="17" s="1"/>
  <c r="S144" i="17" s="1" a="1"/>
  <c r="S144" i="17" s="1"/>
  <c r="Q145" i="17" a="1"/>
  <c r="Q145" i="17" s="1"/>
  <c r="S145" i="17" s="1" a="1"/>
  <c r="S145" i="17" s="1"/>
  <c r="Q146" i="17" a="1"/>
  <c r="Q146" i="17" s="1"/>
  <c r="S146" i="17" s="1" a="1"/>
  <c r="S146" i="17" s="1"/>
  <c r="Q147" i="17" a="1"/>
  <c r="Q147" i="17" s="1"/>
  <c r="S147" i="17" s="1" a="1"/>
  <c r="S147" i="17" s="1"/>
  <c r="Q148" i="17" a="1"/>
  <c r="Q148" i="17" s="1"/>
  <c r="S148" i="17" s="1" a="1"/>
  <c r="S148" i="17" s="1"/>
  <c r="Q149" i="17" a="1"/>
  <c r="Q149" i="17" s="1"/>
  <c r="S149" i="17" s="1" a="1"/>
  <c r="S149" i="17" s="1"/>
  <c r="Q150" i="17" a="1"/>
  <c r="Q150" i="17" s="1"/>
  <c r="S150" i="17" s="1" a="1"/>
  <c r="S150" i="17" s="1"/>
  <c r="Q151" i="17" a="1"/>
  <c r="Q151" i="17" s="1"/>
  <c r="S151" i="17" s="1" a="1"/>
  <c r="S151" i="17" s="1"/>
  <c r="Q152" i="17" a="1"/>
  <c r="Q152" i="17" s="1"/>
  <c r="S152" i="17" s="1" a="1"/>
  <c r="S152" i="17" s="1"/>
  <c r="Q153" i="17" a="1"/>
  <c r="Q153" i="17" s="1"/>
  <c r="S153" i="17" s="1" a="1"/>
  <c r="S153" i="17" s="1"/>
  <c r="Q154" i="17" a="1"/>
  <c r="Q154" i="17" s="1"/>
  <c r="S154" i="17" s="1" a="1"/>
  <c r="S154" i="17" s="1"/>
  <c r="Q155" i="17" a="1"/>
  <c r="Q155" i="17" s="1"/>
  <c r="S155" i="17" s="1" a="1"/>
  <c r="S155" i="17" s="1"/>
  <c r="Q156" i="17" a="1"/>
  <c r="Q156" i="17" s="1"/>
  <c r="S156" i="17" s="1" a="1"/>
  <c r="S156" i="17" s="1"/>
  <c r="Q157" i="17" a="1"/>
  <c r="Q157" i="17" s="1"/>
  <c r="S157" i="17" s="1" a="1"/>
  <c r="S157" i="17" s="1"/>
  <c r="Q158" i="17" a="1"/>
  <c r="Q158" i="17" s="1"/>
  <c r="S158" i="17" s="1" a="1"/>
  <c r="S158" i="17" s="1"/>
  <c r="Q159" i="17" a="1"/>
  <c r="Q159" i="17" s="1"/>
  <c r="S159" i="17" s="1" a="1"/>
  <c r="S159" i="17" s="1"/>
  <c r="Q160" i="17" a="1"/>
  <c r="Q160" i="17" s="1"/>
  <c r="S160" i="17" s="1" a="1"/>
  <c r="S160" i="17" s="1"/>
  <c r="Q161" i="17" a="1"/>
  <c r="Q161" i="17" s="1"/>
  <c r="S161" i="17" s="1" a="1"/>
  <c r="S161" i="17" s="1"/>
  <c r="Q162" i="17" a="1"/>
  <c r="Q162" i="17" s="1"/>
  <c r="S162" i="17" s="1" a="1"/>
  <c r="S162" i="17" s="1"/>
  <c r="Q163" i="17" a="1"/>
  <c r="Q163" i="17" s="1"/>
  <c r="S163" i="17" s="1" a="1"/>
  <c r="S163" i="17" s="1"/>
  <c r="Q164" i="17" a="1"/>
  <c r="Q164" i="17" s="1"/>
  <c r="S164" i="17" s="1" a="1"/>
  <c r="S164" i="17" s="1"/>
  <c r="Q165" i="17" a="1"/>
  <c r="Q165" i="17" s="1"/>
  <c r="S165" i="17" s="1" a="1"/>
  <c r="S165" i="17" s="1"/>
  <c r="Q166" i="17" a="1"/>
  <c r="Q166" i="17" s="1"/>
  <c r="S166" i="17" s="1" a="1"/>
  <c r="S166" i="17" s="1"/>
  <c r="Q167" i="17" a="1"/>
  <c r="Q167" i="17" s="1"/>
  <c r="S167" i="17" s="1" a="1"/>
  <c r="S167" i="17" s="1"/>
  <c r="Q168" i="17" a="1"/>
  <c r="Q168" i="17" s="1"/>
  <c r="S168" i="17" s="1" a="1"/>
  <c r="S168" i="17" s="1"/>
  <c r="Q169" i="17" a="1"/>
  <c r="Q169" i="17" s="1"/>
  <c r="S169" i="17" s="1" a="1"/>
  <c r="S169" i="17" s="1"/>
  <c r="Q170" i="17" a="1"/>
  <c r="Q170" i="17" s="1"/>
  <c r="S170" i="17" s="1" a="1"/>
  <c r="S170" i="17" s="1"/>
  <c r="Q171" i="17" a="1"/>
  <c r="Q171" i="17" s="1"/>
  <c r="S171" i="17" s="1" a="1"/>
  <c r="S171" i="17" s="1"/>
  <c r="Q172" i="17" a="1"/>
  <c r="Q172" i="17" s="1"/>
  <c r="S172" i="17" s="1" a="1"/>
  <c r="S172" i="17" s="1"/>
  <c r="Q173" i="17" a="1"/>
  <c r="Q173" i="17" s="1"/>
  <c r="S173" i="17" s="1" a="1"/>
  <c r="S173" i="17" s="1"/>
  <c r="Q174" i="17" a="1"/>
  <c r="Q174" i="17" s="1"/>
  <c r="S174" i="17" s="1" a="1"/>
  <c r="S174" i="17" s="1"/>
  <c r="Q175" i="17" a="1"/>
  <c r="Q175" i="17" s="1"/>
  <c r="S175" i="17" s="1" a="1"/>
  <c r="S175" i="17" s="1"/>
  <c r="Q176" i="17" a="1"/>
  <c r="Q176" i="17" s="1"/>
  <c r="S176" i="17" s="1" a="1"/>
  <c r="S176" i="17" s="1"/>
  <c r="Q177" i="17" a="1"/>
  <c r="Q177" i="17" s="1"/>
  <c r="S177" i="17" s="1" a="1"/>
  <c r="S177" i="17" s="1"/>
  <c r="Q178" i="17" a="1"/>
  <c r="Q178" i="17" s="1"/>
  <c r="S178" i="17" s="1" a="1"/>
  <c r="S178" i="17" s="1"/>
  <c r="Q179" i="17" a="1"/>
  <c r="Q179" i="17" s="1"/>
  <c r="S179" i="17" s="1" a="1"/>
  <c r="S179" i="17" s="1"/>
  <c r="Q180" i="17" a="1"/>
  <c r="Q180" i="17" s="1"/>
  <c r="S180" i="17" s="1" a="1"/>
  <c r="S180" i="17" s="1"/>
  <c r="Q181" i="17" a="1"/>
  <c r="Q181" i="17" s="1"/>
  <c r="S181" i="17" s="1" a="1"/>
  <c r="S181" i="17" s="1"/>
  <c r="Q182" i="17" a="1"/>
  <c r="Q182" i="17" s="1"/>
  <c r="S182" i="17" s="1" a="1"/>
  <c r="S182" i="17" s="1"/>
  <c r="Q183" i="17" a="1"/>
  <c r="Q183" i="17" s="1"/>
  <c r="S183" i="17" s="1" a="1"/>
  <c r="S183" i="17" s="1"/>
  <c r="Q184" i="17" a="1"/>
  <c r="Q184" i="17" s="1"/>
  <c r="S184" i="17" s="1" a="1"/>
  <c r="S184" i="17" s="1"/>
  <c r="Q185" i="17" a="1"/>
  <c r="Q185" i="17" s="1"/>
  <c r="S185" i="17" s="1" a="1"/>
  <c r="S185" i="17" s="1"/>
  <c r="Q186" i="17" a="1"/>
  <c r="Q186" i="17" s="1"/>
  <c r="S186" i="17" s="1" a="1"/>
  <c r="S186" i="17" s="1"/>
  <c r="Q187" i="17" a="1"/>
  <c r="Q187" i="17" s="1"/>
  <c r="S187" i="17" s="1" a="1"/>
  <c r="S187" i="17" s="1"/>
  <c r="Q188" i="17" a="1"/>
  <c r="Q188" i="17" s="1"/>
  <c r="S188" i="17" s="1" a="1"/>
  <c r="S188" i="17" s="1"/>
  <c r="Q189" i="17" a="1"/>
  <c r="Q189" i="17" s="1"/>
  <c r="S189" i="17" s="1" a="1"/>
  <c r="S189" i="17" s="1"/>
  <c r="Q190" i="17" a="1"/>
  <c r="Q190" i="17" s="1"/>
  <c r="S190" i="17" s="1" a="1"/>
  <c r="S190" i="17" s="1"/>
  <c r="Q191" i="17" a="1"/>
  <c r="Q191" i="17" s="1"/>
  <c r="S191" i="17" s="1" a="1"/>
  <c r="S191" i="17" s="1"/>
  <c r="Q192" i="17" a="1"/>
  <c r="Q192" i="17" s="1"/>
  <c r="S192" i="17" s="1" a="1"/>
  <c r="S192" i="17" s="1"/>
  <c r="Q193" i="17" a="1"/>
  <c r="Q193" i="17" s="1"/>
  <c r="S193" i="17" s="1" a="1"/>
  <c r="S193" i="17" s="1"/>
  <c r="Q194" i="17" a="1"/>
  <c r="Q194" i="17" s="1"/>
  <c r="S194" i="17" s="1" a="1"/>
  <c r="S194" i="17" s="1"/>
  <c r="Q195" i="17" a="1"/>
  <c r="Q195" i="17" s="1"/>
  <c r="S195" i="17" s="1" a="1"/>
  <c r="S195" i="17" s="1"/>
  <c r="Q196" i="17" a="1"/>
  <c r="Q196" i="17" s="1"/>
  <c r="S196" i="17" s="1" a="1"/>
  <c r="S196" i="17" s="1"/>
  <c r="Q197" i="17" a="1"/>
  <c r="Q197" i="17" s="1"/>
  <c r="S197" i="17" s="1" a="1"/>
  <c r="S197" i="17" s="1"/>
  <c r="Q198" i="17" a="1"/>
  <c r="Q198" i="17" s="1"/>
  <c r="S198" i="17" s="1" a="1"/>
  <c r="S198" i="17" s="1"/>
  <c r="Q199" i="17" a="1"/>
  <c r="Q199" i="17" s="1"/>
  <c r="S199" i="17" s="1" a="1"/>
  <c r="S199" i="17" s="1"/>
  <c r="Q200" i="17" a="1"/>
  <c r="Q200" i="17" s="1"/>
  <c r="S200" i="17" s="1" a="1"/>
  <c r="S200" i="17" s="1"/>
  <c r="Q201" i="17" a="1"/>
  <c r="Q201" i="17" s="1"/>
  <c r="S201" i="17" s="1" a="1"/>
  <c r="S201" i="17" s="1"/>
  <c r="Q202" i="17" a="1"/>
  <c r="Q202" i="17" s="1"/>
  <c r="S202" i="17" s="1" a="1"/>
  <c r="S202" i="17" s="1"/>
  <c r="Q203" i="17" a="1"/>
  <c r="Q203" i="17" s="1"/>
  <c r="S203" i="17" s="1" a="1"/>
  <c r="S203" i="17" s="1"/>
  <c r="Q204" i="17" a="1"/>
  <c r="Q204" i="17" s="1"/>
  <c r="S204" i="17" s="1" a="1"/>
  <c r="S204" i="17" s="1"/>
  <c r="Q205" i="17" a="1"/>
  <c r="Q205" i="17" s="1"/>
  <c r="S205" i="17" s="1" a="1"/>
  <c r="S205" i="17" s="1"/>
  <c r="Q206" i="17" a="1"/>
  <c r="Q206" i="17" s="1"/>
  <c r="S206" i="17" s="1" a="1"/>
  <c r="S206" i="17" s="1"/>
  <c r="Q207" i="17" a="1"/>
  <c r="Q207" i="17" s="1"/>
  <c r="S207" i="17" s="1" a="1"/>
  <c r="S207" i="17" s="1"/>
  <c r="Q208" i="17" a="1"/>
  <c r="Q208" i="17" s="1"/>
  <c r="S208" i="17" s="1" a="1"/>
  <c r="S208" i="17" s="1"/>
  <c r="Q209" i="17" a="1"/>
  <c r="Q209" i="17" s="1"/>
  <c r="S209" i="17" s="1" a="1"/>
  <c r="S209" i="17" s="1"/>
  <c r="Q210" i="17" a="1"/>
  <c r="Q210" i="17" s="1"/>
  <c r="S210" i="17" s="1" a="1"/>
  <c r="S210" i="17" s="1"/>
  <c r="Q211" i="17" a="1"/>
  <c r="Q211" i="17" s="1"/>
  <c r="S211" i="17" s="1" a="1"/>
  <c r="S211" i="17" s="1"/>
  <c r="Q212" i="17" a="1"/>
  <c r="Q212" i="17" s="1"/>
  <c r="S212" i="17" s="1" a="1"/>
  <c r="S212" i="17" s="1"/>
  <c r="Q213" i="17" a="1"/>
  <c r="Q213" i="17" s="1"/>
  <c r="S213" i="17" s="1" a="1"/>
  <c r="S213" i="17" s="1"/>
  <c r="Q214" i="17" a="1"/>
  <c r="Q214" i="17" s="1"/>
  <c r="S214" i="17" s="1" a="1"/>
  <c r="S214" i="17" s="1"/>
  <c r="Q215" i="17" a="1"/>
  <c r="Q215" i="17" s="1"/>
  <c r="S215" i="17" s="1" a="1"/>
  <c r="S215" i="17" s="1"/>
  <c r="Q216" i="17" a="1"/>
  <c r="Q216" i="17" s="1"/>
  <c r="S216" i="17" s="1" a="1"/>
  <c r="S216" i="17" s="1"/>
  <c r="Q217" i="17" a="1"/>
  <c r="Q217" i="17" s="1"/>
  <c r="S217" i="17" s="1" a="1"/>
  <c r="S217" i="17" s="1"/>
  <c r="Q218" i="17" a="1"/>
  <c r="Q218" i="17" s="1"/>
  <c r="S218" i="17" s="1" a="1"/>
  <c r="S218" i="17" s="1"/>
  <c r="Q219" i="17" a="1"/>
  <c r="Q219" i="17" s="1"/>
  <c r="S219" i="17" s="1" a="1"/>
  <c r="S219" i="17" s="1"/>
  <c r="Q220" i="17" a="1"/>
  <c r="Q220" i="17" s="1"/>
  <c r="S220" i="17" s="1" a="1"/>
  <c r="S220" i="17" s="1"/>
  <c r="Q221" i="17" a="1"/>
  <c r="Q221" i="17" s="1"/>
  <c r="S221" i="17" s="1" a="1"/>
  <c r="S221" i="17" s="1"/>
  <c r="Q222" i="17" a="1"/>
  <c r="Q222" i="17" s="1"/>
  <c r="S222" i="17" s="1" a="1"/>
  <c r="S222" i="17" s="1"/>
  <c r="Q223" i="17" a="1"/>
  <c r="Q223" i="17" s="1"/>
  <c r="S223" i="17" s="1" a="1"/>
  <c r="S223" i="17" s="1"/>
  <c r="Q224" i="17" a="1"/>
  <c r="Q224" i="17" s="1"/>
  <c r="S224" i="17" s="1" a="1"/>
  <c r="S224" i="17" s="1"/>
  <c r="Q225" i="17" a="1"/>
  <c r="Q225" i="17" s="1"/>
  <c r="S225" i="17" s="1" a="1"/>
  <c r="S225" i="17" s="1"/>
  <c r="Q226" i="17" a="1"/>
  <c r="Q226" i="17" s="1"/>
  <c r="S226" i="17" s="1" a="1"/>
  <c r="S226" i="17" s="1"/>
  <c r="Q227" i="17" a="1"/>
  <c r="Q227" i="17" s="1"/>
  <c r="S227" i="17" s="1" a="1"/>
  <c r="S227" i="17" s="1"/>
  <c r="Q228" i="17" a="1"/>
  <c r="Q228" i="17" s="1"/>
  <c r="S228" i="17" s="1" a="1"/>
  <c r="S228" i="17" s="1"/>
  <c r="Q229" i="17" a="1"/>
  <c r="Q229" i="17" s="1"/>
  <c r="S229" i="17" s="1" a="1"/>
  <c r="S229" i="17" s="1"/>
  <c r="Q230" i="17" a="1"/>
  <c r="Q230" i="17" s="1"/>
  <c r="S230" i="17" s="1" a="1"/>
  <c r="S230" i="17" s="1"/>
  <c r="Q231" i="17" a="1"/>
  <c r="Q231" i="17" s="1"/>
  <c r="S231" i="17" s="1" a="1"/>
  <c r="S231" i="17" s="1"/>
  <c r="Q232" i="17" a="1"/>
  <c r="Q232" i="17" s="1"/>
  <c r="S232" i="17" s="1" a="1"/>
  <c r="S232" i="17" s="1"/>
  <c r="Q233" i="17" a="1"/>
  <c r="Q233" i="17" s="1"/>
  <c r="S233" i="17" s="1" a="1"/>
  <c r="S233" i="17" s="1"/>
  <c r="Q234" i="17" a="1"/>
  <c r="Q234" i="17" s="1"/>
  <c r="S234" i="17" s="1" a="1"/>
  <c r="S234" i="17" s="1"/>
  <c r="Q235" i="17" a="1"/>
  <c r="Q235" i="17" s="1"/>
  <c r="S235" i="17" s="1" a="1"/>
  <c r="S235" i="17" s="1"/>
  <c r="Q236" i="17" a="1"/>
  <c r="Q236" i="17" s="1"/>
  <c r="S236" i="17" s="1" a="1"/>
  <c r="S236" i="17" s="1"/>
  <c r="Q237" i="17" a="1"/>
  <c r="Q237" i="17" s="1"/>
  <c r="S237" i="17" s="1" a="1"/>
  <c r="S237" i="17" s="1"/>
  <c r="Q238" i="17" a="1"/>
  <c r="Q238" i="17" s="1"/>
  <c r="S238" i="17" s="1" a="1"/>
  <c r="S238" i="17" s="1"/>
  <c r="Q239" i="17" a="1"/>
  <c r="Q239" i="17" s="1"/>
  <c r="S239" i="17" s="1" a="1"/>
  <c r="S239" i="17" s="1"/>
  <c r="Q240" i="17" a="1"/>
  <c r="Q240" i="17" s="1"/>
  <c r="S240" i="17" s="1" a="1"/>
  <c r="S240" i="17" s="1"/>
  <c r="Q241" i="17" a="1"/>
  <c r="Q241" i="17" s="1"/>
  <c r="S241" i="17" s="1" a="1"/>
  <c r="S241" i="17" s="1"/>
  <c r="Q242" i="17" a="1"/>
  <c r="Q242" i="17" s="1"/>
  <c r="S242" i="17" s="1" a="1"/>
  <c r="S242" i="17" s="1"/>
  <c r="Q243" i="17" a="1"/>
  <c r="Q243" i="17" s="1"/>
  <c r="S243" i="17" s="1" a="1"/>
  <c r="S243" i="17" s="1"/>
  <c r="Q244" i="17" a="1"/>
  <c r="Q244" i="17" s="1"/>
  <c r="S244" i="17" s="1" a="1"/>
  <c r="S244" i="17" s="1"/>
  <c r="Q245" i="17" a="1"/>
  <c r="Q245" i="17" s="1"/>
  <c r="S245" i="17" s="1" a="1"/>
  <c r="S245" i="17" s="1"/>
  <c r="Q246" i="17" a="1"/>
  <c r="Q246" i="17" s="1"/>
  <c r="S246" i="17" s="1" a="1"/>
  <c r="S246" i="17" s="1"/>
  <c r="Q249" i="17" a="1"/>
  <c r="Q249" i="17" s="1"/>
  <c r="S249" i="17" s="1" a="1"/>
  <c r="S249" i="17" s="1"/>
  <c r="Q247" i="17" a="1"/>
  <c r="Q247" i="17" s="1"/>
  <c r="S247" i="17" s="1" a="1"/>
  <c r="S247" i="17" s="1"/>
  <c r="Q248" i="17" a="1"/>
  <c r="Q248" i="17" s="1"/>
  <c r="S248" i="17" s="1" a="1"/>
  <c r="S248" i="17" s="1"/>
  <c r="U2001" i="31" a="1"/>
  <c r="U2001" i="31" s="1"/>
  <c r="W2001" i="31" s="1" a="1"/>
  <c r="W2001" i="31" s="1"/>
  <c r="V2001" i="31" a="1"/>
  <c r="V2001" i="31" s="1"/>
  <c r="X2001" i="31" s="1" a="1"/>
  <c r="X2001" i="31" s="1"/>
  <c r="U2000" i="31" a="1"/>
  <c r="U2000" i="31" s="1"/>
  <c r="W2000" i="31" s="1" a="1"/>
  <c r="W2000" i="31" s="1"/>
  <c r="V2000" i="31" a="1"/>
  <c r="V2000" i="31" s="1"/>
  <c r="X2000" i="31" s="1" a="1"/>
  <c r="X2000" i="31" s="1"/>
  <c r="U1999" i="31" a="1"/>
  <c r="U1999" i="31" s="1"/>
  <c r="W1999" i="31" s="1" a="1"/>
  <c r="W1999" i="31" s="1"/>
  <c r="V1999" i="31" a="1"/>
  <c r="V1999" i="31" s="1"/>
  <c r="X1999" i="31" s="1" a="1"/>
  <c r="X1999" i="31" s="1"/>
  <c r="U1998" i="31" a="1"/>
  <c r="U1998" i="31" s="1"/>
  <c r="W1998" i="31" s="1" a="1"/>
  <c r="W1998" i="31" s="1"/>
  <c r="V1998" i="31" a="1"/>
  <c r="V1998" i="31" s="1"/>
  <c r="X1998" i="31" s="1" a="1"/>
  <c r="X1998" i="31" s="1"/>
  <c r="U1997" i="31" a="1"/>
  <c r="U1997" i="31" s="1"/>
  <c r="W1997" i="31" s="1" a="1"/>
  <c r="W1997" i="31" s="1"/>
  <c r="V1997" i="31" a="1"/>
  <c r="V1997" i="31" s="1"/>
  <c r="X1997" i="31" s="1" a="1"/>
  <c r="X1997" i="31" s="1"/>
  <c r="U1996" i="31" a="1"/>
  <c r="U1996" i="31" s="1"/>
  <c r="W1996" i="31" s="1" a="1"/>
  <c r="W1996" i="31" s="1"/>
  <c r="V1996" i="31" a="1"/>
  <c r="V1996" i="31" s="1"/>
  <c r="X1996" i="31" s="1" a="1"/>
  <c r="X1996" i="31" s="1"/>
  <c r="U1995" i="31" a="1"/>
  <c r="U1995" i="31" s="1"/>
  <c r="W1995" i="31" s="1" a="1"/>
  <c r="W1995" i="31" s="1"/>
  <c r="V1995" i="31" a="1"/>
  <c r="V1995" i="31" s="1"/>
  <c r="X1995" i="31" s="1" a="1"/>
  <c r="X1995" i="31" s="1"/>
  <c r="U1994" i="31" a="1"/>
  <c r="U1994" i="31" s="1"/>
  <c r="W1994" i="31" s="1" a="1"/>
  <c r="W1994" i="31" s="1"/>
  <c r="V1994" i="31" a="1"/>
  <c r="V1994" i="31" s="1"/>
  <c r="X1994" i="31" s="1" a="1"/>
  <c r="X1994" i="31" s="1"/>
  <c r="U1993" i="31" a="1"/>
  <c r="U1993" i="31" s="1"/>
  <c r="W1993" i="31" s="1" a="1"/>
  <c r="W1993" i="31" s="1"/>
  <c r="V1993" i="31" a="1"/>
  <c r="V1993" i="31" s="1"/>
  <c r="X1993" i="31" s="1" a="1"/>
  <c r="X1993" i="31" s="1"/>
  <c r="U1992" i="31" a="1"/>
  <c r="U1992" i="31" s="1"/>
  <c r="W1992" i="31" s="1" a="1"/>
  <c r="W1992" i="31" s="1"/>
  <c r="V1992" i="31" a="1"/>
  <c r="V1992" i="31" s="1"/>
  <c r="X1992" i="31" s="1" a="1"/>
  <c r="X1992" i="31" s="1"/>
  <c r="U1991" i="31" a="1"/>
  <c r="U1991" i="31" s="1"/>
  <c r="W1991" i="31" s="1" a="1"/>
  <c r="W1991" i="31" s="1"/>
  <c r="V1991" i="31" a="1"/>
  <c r="V1991" i="31" s="1"/>
  <c r="X1991" i="31" s="1" a="1"/>
  <c r="X1991" i="31" s="1"/>
  <c r="U1990" i="31" a="1"/>
  <c r="U1990" i="31" s="1"/>
  <c r="W1990" i="31" s="1" a="1"/>
  <c r="W1990" i="31" s="1"/>
  <c r="V1990" i="31" a="1"/>
  <c r="V1990" i="31" s="1"/>
  <c r="X1990" i="31" s="1" a="1"/>
  <c r="X1990" i="31" s="1"/>
  <c r="U1989" i="31" a="1"/>
  <c r="U1989" i="31" s="1"/>
  <c r="W1989" i="31" s="1" a="1"/>
  <c r="W1989" i="31" s="1"/>
  <c r="V1989" i="31" a="1"/>
  <c r="V1989" i="31" s="1"/>
  <c r="X1989" i="31" s="1" a="1"/>
  <c r="X1989" i="31" s="1"/>
  <c r="U1988" i="31" a="1"/>
  <c r="U1988" i="31" s="1"/>
  <c r="W1988" i="31" s="1" a="1"/>
  <c r="W1988" i="31" s="1"/>
  <c r="V1988" i="31" a="1"/>
  <c r="V1988" i="31" s="1"/>
  <c r="X1988" i="31" s="1" a="1"/>
  <c r="X1988" i="31" s="1"/>
  <c r="U1987" i="31" a="1"/>
  <c r="U1987" i="31" s="1"/>
  <c r="W1987" i="31" s="1" a="1"/>
  <c r="W1987" i="31" s="1"/>
  <c r="V1987" i="31" a="1"/>
  <c r="V1987" i="31" s="1"/>
  <c r="X1987" i="31" s="1" a="1"/>
  <c r="X1987" i="31" s="1"/>
  <c r="U1986" i="31" a="1"/>
  <c r="U1986" i="31" s="1"/>
  <c r="W1986" i="31" s="1" a="1"/>
  <c r="W1986" i="31" s="1"/>
  <c r="V1986" i="31" a="1"/>
  <c r="V1986" i="31" s="1"/>
  <c r="X1986" i="31" s="1" a="1"/>
  <c r="X1986" i="31" s="1"/>
  <c r="U1985" i="31" a="1"/>
  <c r="U1985" i="31" s="1"/>
  <c r="W1985" i="31" s="1" a="1"/>
  <c r="W1985" i="31" s="1"/>
  <c r="V1985" i="31" a="1"/>
  <c r="V1985" i="31" s="1"/>
  <c r="X1985" i="31" s="1" a="1"/>
  <c r="X1985" i="31" s="1"/>
  <c r="U1984" i="31" a="1"/>
  <c r="U1984" i="31" s="1"/>
  <c r="W1984" i="31" s="1" a="1"/>
  <c r="W1984" i="31" s="1"/>
  <c r="V1984" i="31" a="1"/>
  <c r="V1984" i="31" s="1"/>
  <c r="X1984" i="31" s="1" a="1"/>
  <c r="X1984" i="31" s="1"/>
  <c r="U1983" i="31" a="1"/>
  <c r="U1983" i="31" s="1"/>
  <c r="W1983" i="31" s="1" a="1"/>
  <c r="W1983" i="31" s="1"/>
  <c r="V1983" i="31" a="1"/>
  <c r="V1983" i="31" s="1"/>
  <c r="X1983" i="31" s="1" a="1"/>
  <c r="X1983" i="31" s="1"/>
  <c r="U1982" i="31" a="1"/>
  <c r="U1982" i="31" s="1"/>
  <c r="W1982" i="31" s="1" a="1"/>
  <c r="W1982" i="31" s="1"/>
  <c r="V1982" i="31" a="1"/>
  <c r="V1982" i="31" s="1"/>
  <c r="X1982" i="31" s="1" a="1"/>
  <c r="X1982" i="31" s="1"/>
  <c r="U1981" i="31" a="1"/>
  <c r="U1981" i="31" s="1"/>
  <c r="W1981" i="31" s="1" a="1"/>
  <c r="W1981" i="31" s="1"/>
  <c r="V1981" i="31" a="1"/>
  <c r="V1981" i="31" s="1"/>
  <c r="X1981" i="31" s="1" a="1"/>
  <c r="X1981" i="31" s="1"/>
  <c r="U1980" i="31" a="1"/>
  <c r="U1980" i="31" s="1"/>
  <c r="W1980" i="31" s="1" a="1"/>
  <c r="W1980" i="31" s="1"/>
  <c r="V1980" i="31" a="1"/>
  <c r="V1980" i="31" s="1"/>
  <c r="X1980" i="31" s="1" a="1"/>
  <c r="X1980" i="31" s="1"/>
  <c r="U1979" i="31" a="1"/>
  <c r="U1979" i="31" s="1"/>
  <c r="W1979" i="31" s="1" a="1"/>
  <c r="W1979" i="31" s="1"/>
  <c r="V1979" i="31" a="1"/>
  <c r="V1979" i="31" s="1"/>
  <c r="X1979" i="31" s="1" a="1"/>
  <c r="X1979" i="31" s="1"/>
  <c r="U1978" i="31" a="1"/>
  <c r="U1978" i="31" s="1"/>
  <c r="W1978" i="31" s="1" a="1"/>
  <c r="W1978" i="31" s="1"/>
  <c r="V1978" i="31" a="1"/>
  <c r="V1978" i="31" s="1"/>
  <c r="X1978" i="31" s="1" a="1"/>
  <c r="X1978" i="31" s="1"/>
  <c r="U1977" i="31" a="1"/>
  <c r="U1977" i="31" s="1"/>
  <c r="W1977" i="31" s="1" a="1"/>
  <c r="W1977" i="31" s="1"/>
  <c r="V1977" i="31" a="1"/>
  <c r="V1977" i="31" s="1"/>
  <c r="X1977" i="31" s="1" a="1"/>
  <c r="X1977" i="31" s="1"/>
  <c r="U1976" i="31" a="1"/>
  <c r="U1976" i="31" s="1"/>
  <c r="W1976" i="31" s="1" a="1"/>
  <c r="W1976" i="31" s="1"/>
  <c r="V1976" i="31" a="1"/>
  <c r="V1976" i="31" s="1"/>
  <c r="X1976" i="31" s="1" a="1"/>
  <c r="X1976" i="31" s="1"/>
  <c r="U1975" i="31" a="1"/>
  <c r="U1975" i="31" s="1"/>
  <c r="W1975" i="31" s="1" a="1"/>
  <c r="W1975" i="31" s="1"/>
  <c r="V1975" i="31" a="1"/>
  <c r="V1975" i="31" s="1"/>
  <c r="X1975" i="31" s="1" a="1"/>
  <c r="X1975" i="31" s="1"/>
  <c r="U1974" i="31" a="1"/>
  <c r="U1974" i="31" s="1"/>
  <c r="W1974" i="31" s="1" a="1"/>
  <c r="W1974" i="31" s="1"/>
  <c r="V1974" i="31" a="1"/>
  <c r="V1974" i="31" s="1"/>
  <c r="X1974" i="31" s="1" a="1"/>
  <c r="X1974" i="31" s="1"/>
  <c r="U1973" i="31" a="1"/>
  <c r="U1973" i="31" s="1"/>
  <c r="W1973" i="31" s="1" a="1"/>
  <c r="W1973" i="31" s="1"/>
  <c r="V1973" i="31" a="1"/>
  <c r="V1973" i="31" s="1"/>
  <c r="X1973" i="31" s="1" a="1"/>
  <c r="X1973" i="31" s="1"/>
  <c r="U1972" i="31" a="1"/>
  <c r="U1972" i="31" s="1"/>
  <c r="W1972" i="31" s="1" a="1"/>
  <c r="W1972" i="31" s="1"/>
  <c r="V1972" i="31" a="1"/>
  <c r="V1972" i="31" s="1"/>
  <c r="X1972" i="31" s="1" a="1"/>
  <c r="X1972" i="31" s="1"/>
  <c r="U1971" i="31" a="1"/>
  <c r="U1971" i="31" s="1"/>
  <c r="W1971" i="31" s="1" a="1"/>
  <c r="W1971" i="31" s="1"/>
  <c r="V1971" i="31" a="1"/>
  <c r="V1971" i="31" s="1"/>
  <c r="X1971" i="31" s="1" a="1"/>
  <c r="X1971" i="31" s="1"/>
  <c r="U1970" i="31" a="1"/>
  <c r="U1970" i="31" s="1"/>
  <c r="W1970" i="31" s="1" a="1"/>
  <c r="W1970" i="31" s="1"/>
  <c r="V1970" i="31" a="1"/>
  <c r="V1970" i="31" s="1"/>
  <c r="X1970" i="31" s="1" a="1"/>
  <c r="X1970" i="31" s="1"/>
  <c r="U1969" i="31" a="1"/>
  <c r="U1969" i="31" s="1"/>
  <c r="W1969" i="31" s="1" a="1"/>
  <c r="W1969" i="31" s="1"/>
  <c r="V1969" i="31" a="1"/>
  <c r="V1969" i="31" s="1"/>
  <c r="X1969" i="31" s="1" a="1"/>
  <c r="X1969" i="31" s="1"/>
  <c r="U1968" i="31" a="1"/>
  <c r="U1968" i="31" s="1"/>
  <c r="W1968" i="31" s="1" a="1"/>
  <c r="W1968" i="31" s="1"/>
  <c r="V1968" i="31" a="1"/>
  <c r="V1968" i="31" s="1"/>
  <c r="X1968" i="31" s="1" a="1"/>
  <c r="X1968" i="31" s="1"/>
  <c r="U1967" i="31" a="1"/>
  <c r="U1967" i="31" s="1"/>
  <c r="W1967" i="31" s="1" a="1"/>
  <c r="W1967" i="31" s="1"/>
  <c r="V1967" i="31" a="1"/>
  <c r="V1967" i="31" s="1"/>
  <c r="X1967" i="31" s="1" a="1"/>
  <c r="X1967" i="31" s="1"/>
  <c r="U1966" i="31" a="1"/>
  <c r="U1966" i="31" s="1"/>
  <c r="W1966" i="31" s="1" a="1"/>
  <c r="W1966" i="31" s="1"/>
  <c r="V1966" i="31" a="1"/>
  <c r="V1966" i="31" s="1"/>
  <c r="X1966" i="31" s="1" a="1"/>
  <c r="X1966" i="31" s="1"/>
  <c r="U1965" i="31" a="1"/>
  <c r="U1965" i="31" s="1"/>
  <c r="W1965" i="31" s="1" a="1"/>
  <c r="W1965" i="31" s="1"/>
  <c r="V1965" i="31" a="1"/>
  <c r="V1965" i="31" s="1"/>
  <c r="X1965" i="31" s="1" a="1"/>
  <c r="X1965" i="31" s="1"/>
  <c r="U1964" i="31" a="1"/>
  <c r="U1964" i="31" s="1"/>
  <c r="W1964" i="31" s="1" a="1"/>
  <c r="W1964" i="31" s="1"/>
  <c r="V1964" i="31" a="1"/>
  <c r="V1964" i="31" s="1"/>
  <c r="X1964" i="31" s="1" a="1"/>
  <c r="X1964" i="31" s="1"/>
  <c r="U1963" i="31" a="1"/>
  <c r="U1963" i="31" s="1"/>
  <c r="W1963" i="31" s="1" a="1"/>
  <c r="W1963" i="31" s="1"/>
  <c r="V1963" i="31" a="1"/>
  <c r="V1963" i="31" s="1"/>
  <c r="X1963" i="31" s="1" a="1"/>
  <c r="X1963" i="31" s="1"/>
  <c r="U1962" i="31" a="1"/>
  <c r="U1962" i="31" s="1"/>
  <c r="W1962" i="31" s="1" a="1"/>
  <c r="W1962" i="31" s="1"/>
  <c r="V1962" i="31" a="1"/>
  <c r="V1962" i="31" s="1"/>
  <c r="X1962" i="31" s="1" a="1"/>
  <c r="X1962" i="31" s="1"/>
  <c r="U1961" i="31" a="1"/>
  <c r="U1961" i="31" s="1"/>
  <c r="W1961" i="31" s="1" a="1"/>
  <c r="W1961" i="31" s="1"/>
  <c r="V1961" i="31" a="1"/>
  <c r="V1961" i="31" s="1"/>
  <c r="X1961" i="31" s="1" a="1"/>
  <c r="X1961" i="31" s="1"/>
  <c r="U1960" i="31" a="1"/>
  <c r="U1960" i="31" s="1"/>
  <c r="W1960" i="31" s="1" a="1"/>
  <c r="W1960" i="31" s="1"/>
  <c r="V1960" i="31" a="1"/>
  <c r="V1960" i="31" s="1"/>
  <c r="X1960" i="31" s="1" a="1"/>
  <c r="X1960" i="31" s="1"/>
  <c r="U1959" i="31" a="1"/>
  <c r="U1959" i="31" s="1"/>
  <c r="W1959" i="31" s="1" a="1"/>
  <c r="W1959" i="31" s="1"/>
  <c r="V1959" i="31" a="1"/>
  <c r="V1959" i="31" s="1"/>
  <c r="X1959" i="31" s="1" a="1"/>
  <c r="X1959" i="31" s="1"/>
  <c r="U1958" i="31" a="1"/>
  <c r="U1958" i="31" s="1"/>
  <c r="W1958" i="31" s="1" a="1"/>
  <c r="W1958" i="31" s="1"/>
  <c r="V1958" i="31" a="1"/>
  <c r="V1958" i="31" s="1"/>
  <c r="X1958" i="31" s="1" a="1"/>
  <c r="X1958" i="31" s="1"/>
  <c r="U1957" i="31" a="1"/>
  <c r="U1957" i="31" s="1"/>
  <c r="W1957" i="31" s="1" a="1"/>
  <c r="W1957" i="31" s="1"/>
  <c r="V1957" i="31" a="1"/>
  <c r="V1957" i="31" s="1"/>
  <c r="X1957" i="31" s="1" a="1"/>
  <c r="X1957" i="31" s="1"/>
  <c r="U1956" i="31" a="1"/>
  <c r="U1956" i="31" s="1"/>
  <c r="W1956" i="31" s="1" a="1"/>
  <c r="W1956" i="31" s="1"/>
  <c r="V1956" i="31" a="1"/>
  <c r="V1956" i="31" s="1"/>
  <c r="X1956" i="31" s="1" a="1"/>
  <c r="X1956" i="31" s="1"/>
  <c r="U1955" i="31" a="1"/>
  <c r="U1955" i="31" s="1"/>
  <c r="W1955" i="31" s="1" a="1"/>
  <c r="W1955" i="31" s="1"/>
  <c r="V1955" i="31" a="1"/>
  <c r="V1955" i="31" s="1"/>
  <c r="X1955" i="31" s="1" a="1"/>
  <c r="X1955" i="31" s="1"/>
  <c r="U1954" i="31" a="1"/>
  <c r="U1954" i="31" s="1"/>
  <c r="W1954" i="31" s="1" a="1"/>
  <c r="W1954" i="31" s="1"/>
  <c r="V1954" i="31" a="1"/>
  <c r="V1954" i="31" s="1"/>
  <c r="X1954" i="31" s="1" a="1"/>
  <c r="X1954" i="31" s="1"/>
  <c r="U1953" i="31" a="1"/>
  <c r="U1953" i="31" s="1"/>
  <c r="W1953" i="31" s="1" a="1"/>
  <c r="W1953" i="31" s="1"/>
  <c r="V1953" i="31" a="1"/>
  <c r="V1953" i="31" s="1"/>
  <c r="X1953" i="31" s="1" a="1"/>
  <c r="X1953" i="31" s="1"/>
  <c r="U1952" i="31" a="1"/>
  <c r="U1952" i="31" s="1"/>
  <c r="W1952" i="31" s="1" a="1"/>
  <c r="W1952" i="31" s="1"/>
  <c r="V1952" i="31" a="1"/>
  <c r="V1952" i="31" s="1"/>
  <c r="X1952" i="31" s="1" a="1"/>
  <c r="X1952" i="31" s="1"/>
  <c r="U1951" i="31" a="1"/>
  <c r="U1951" i="31" s="1"/>
  <c r="W1951" i="31" s="1" a="1"/>
  <c r="W1951" i="31" s="1"/>
  <c r="V1951" i="31" a="1"/>
  <c r="V1951" i="31" s="1"/>
  <c r="X1951" i="31" s="1" a="1"/>
  <c r="X1951" i="31" s="1"/>
  <c r="U1950" i="31" a="1"/>
  <c r="U1950" i="31" s="1"/>
  <c r="W1950" i="31" s="1" a="1"/>
  <c r="W1950" i="31" s="1"/>
  <c r="V1950" i="31" a="1"/>
  <c r="V1950" i="31" s="1"/>
  <c r="X1950" i="31" s="1" a="1"/>
  <c r="X1950" i="31" s="1"/>
  <c r="U1949" i="31" a="1"/>
  <c r="U1949" i="31" s="1"/>
  <c r="W1949" i="31" s="1" a="1"/>
  <c r="W1949" i="31" s="1"/>
  <c r="V1949" i="31" a="1"/>
  <c r="V1949" i="31" s="1"/>
  <c r="X1949" i="31" s="1" a="1"/>
  <c r="X1949" i="31" s="1"/>
  <c r="U1948" i="31" a="1"/>
  <c r="U1948" i="31" s="1"/>
  <c r="W1948" i="31" s="1" a="1"/>
  <c r="W1948" i="31" s="1"/>
  <c r="V1948" i="31" a="1"/>
  <c r="V1948" i="31" s="1"/>
  <c r="X1948" i="31" s="1" a="1"/>
  <c r="X1948" i="31" s="1"/>
  <c r="U1947" i="31" a="1"/>
  <c r="U1947" i="31" s="1"/>
  <c r="W1947" i="31" s="1" a="1"/>
  <c r="W1947" i="31" s="1"/>
  <c r="V1947" i="31" a="1"/>
  <c r="V1947" i="31" s="1"/>
  <c r="X1947" i="31" s="1" a="1"/>
  <c r="X1947" i="31" s="1"/>
  <c r="U1946" i="31" a="1"/>
  <c r="U1946" i="31" s="1"/>
  <c r="W1946" i="31" s="1" a="1"/>
  <c r="W1946" i="31" s="1"/>
  <c r="V1946" i="31" a="1"/>
  <c r="V1946" i="31" s="1"/>
  <c r="X1946" i="31" s="1" a="1"/>
  <c r="X1946" i="31" s="1"/>
  <c r="U1945" i="31" a="1"/>
  <c r="U1945" i="31" s="1"/>
  <c r="W1945" i="31" s="1" a="1"/>
  <c r="W1945" i="31" s="1"/>
  <c r="V1945" i="31" a="1"/>
  <c r="V1945" i="31" s="1"/>
  <c r="X1945" i="31" s="1" a="1"/>
  <c r="X1945" i="31" s="1"/>
  <c r="U1944" i="31" a="1"/>
  <c r="U1944" i="31" s="1"/>
  <c r="W1944" i="31" s="1" a="1"/>
  <c r="W1944" i="31" s="1"/>
  <c r="V1944" i="31" a="1"/>
  <c r="V1944" i="31" s="1"/>
  <c r="X1944" i="31" s="1" a="1"/>
  <c r="X1944" i="31" s="1"/>
  <c r="U1943" i="31" a="1"/>
  <c r="U1943" i="31" s="1"/>
  <c r="W1943" i="31" s="1" a="1"/>
  <c r="W1943" i="31" s="1"/>
  <c r="V1943" i="31" a="1"/>
  <c r="V1943" i="31" s="1"/>
  <c r="X1943" i="31" s="1" a="1"/>
  <c r="X1943" i="31" s="1"/>
  <c r="U1942" i="31" a="1"/>
  <c r="U1942" i="31" s="1"/>
  <c r="W1942" i="31" s="1" a="1"/>
  <c r="W1942" i="31" s="1"/>
  <c r="V1942" i="31" a="1"/>
  <c r="V1942" i="31" s="1"/>
  <c r="X1942" i="31" s="1" a="1"/>
  <c r="X1942" i="31" s="1"/>
  <c r="U1941" i="31" a="1"/>
  <c r="U1941" i="31" s="1"/>
  <c r="W1941" i="31" s="1" a="1"/>
  <c r="W1941" i="31" s="1"/>
  <c r="V1941" i="31" a="1"/>
  <c r="V1941" i="31" s="1"/>
  <c r="X1941" i="31" s="1" a="1"/>
  <c r="X1941" i="31" s="1"/>
  <c r="U1940" i="31" a="1"/>
  <c r="U1940" i="31" s="1"/>
  <c r="W1940" i="31" s="1" a="1"/>
  <c r="W1940" i="31" s="1"/>
  <c r="V1940" i="31" a="1"/>
  <c r="V1940" i="31" s="1"/>
  <c r="X1940" i="31" s="1" a="1"/>
  <c r="X1940" i="31" s="1"/>
  <c r="U1939" i="31" a="1"/>
  <c r="U1939" i="31" s="1"/>
  <c r="W1939" i="31" s="1" a="1"/>
  <c r="W1939" i="31" s="1"/>
  <c r="V1939" i="31" a="1"/>
  <c r="V1939" i="31" s="1"/>
  <c r="X1939" i="31" s="1" a="1"/>
  <c r="X1939" i="31" s="1"/>
  <c r="U1938" i="31" a="1"/>
  <c r="U1938" i="31" s="1"/>
  <c r="W1938" i="31" s="1" a="1"/>
  <c r="W1938" i="31" s="1"/>
  <c r="V1938" i="31" a="1"/>
  <c r="V1938" i="31" s="1"/>
  <c r="X1938" i="31" s="1" a="1"/>
  <c r="X1938" i="31" s="1"/>
  <c r="U1937" i="31" a="1"/>
  <c r="U1937" i="31" s="1"/>
  <c r="W1937" i="31" s="1" a="1"/>
  <c r="W1937" i="31" s="1"/>
  <c r="V1937" i="31" a="1"/>
  <c r="V1937" i="31" s="1"/>
  <c r="X1937" i="31" s="1" a="1"/>
  <c r="X1937" i="31" s="1"/>
  <c r="U1936" i="31" a="1"/>
  <c r="U1936" i="31" s="1"/>
  <c r="W1936" i="31" s="1" a="1"/>
  <c r="W1936" i="31" s="1"/>
  <c r="V1936" i="31" a="1"/>
  <c r="V1936" i="31" s="1"/>
  <c r="X1936" i="31" s="1" a="1"/>
  <c r="X1936" i="31" s="1"/>
  <c r="U1935" i="31" a="1"/>
  <c r="U1935" i="31" s="1"/>
  <c r="W1935" i="31" s="1" a="1"/>
  <c r="W1935" i="31" s="1"/>
  <c r="V1935" i="31" a="1"/>
  <c r="V1935" i="31" s="1"/>
  <c r="X1935" i="31" s="1" a="1"/>
  <c r="X1935" i="31" s="1"/>
  <c r="U1934" i="31" a="1"/>
  <c r="U1934" i="31" s="1"/>
  <c r="W1934" i="31" s="1" a="1"/>
  <c r="W1934" i="31" s="1"/>
  <c r="V1934" i="31" a="1"/>
  <c r="V1934" i="31" s="1"/>
  <c r="X1934" i="31" s="1" a="1"/>
  <c r="X1934" i="31" s="1"/>
  <c r="U1933" i="31" a="1"/>
  <c r="U1933" i="31" s="1"/>
  <c r="W1933" i="31" s="1" a="1"/>
  <c r="W1933" i="31" s="1"/>
  <c r="V1933" i="31" a="1"/>
  <c r="V1933" i="31" s="1"/>
  <c r="X1933" i="31" s="1" a="1"/>
  <c r="X1933" i="31" s="1"/>
  <c r="U1932" i="31" a="1"/>
  <c r="U1932" i="31" s="1"/>
  <c r="W1932" i="31" s="1" a="1"/>
  <c r="W1932" i="31" s="1"/>
  <c r="V1932" i="31" a="1"/>
  <c r="V1932" i="31" s="1"/>
  <c r="X1932" i="31" s="1" a="1"/>
  <c r="X1932" i="31" s="1"/>
  <c r="U1931" i="31" a="1"/>
  <c r="U1931" i="31" s="1"/>
  <c r="W1931" i="31" s="1" a="1"/>
  <c r="W1931" i="31" s="1"/>
  <c r="V1931" i="31" a="1"/>
  <c r="V1931" i="31" s="1"/>
  <c r="X1931" i="31" s="1" a="1"/>
  <c r="X1931" i="31" s="1"/>
  <c r="U1930" i="31" a="1"/>
  <c r="U1930" i="31" s="1"/>
  <c r="W1930" i="31" s="1" a="1"/>
  <c r="W1930" i="31" s="1"/>
  <c r="V1930" i="31" a="1"/>
  <c r="V1930" i="31" s="1"/>
  <c r="X1930" i="31" s="1" a="1"/>
  <c r="X1930" i="31" s="1"/>
  <c r="U1929" i="31" a="1"/>
  <c r="U1929" i="31" s="1"/>
  <c r="W1929" i="31" s="1" a="1"/>
  <c r="W1929" i="31" s="1"/>
  <c r="V1929" i="31" a="1"/>
  <c r="V1929" i="31" s="1"/>
  <c r="X1929" i="31" s="1" a="1"/>
  <c r="X1929" i="31" s="1"/>
  <c r="U1928" i="31" a="1"/>
  <c r="U1928" i="31" s="1"/>
  <c r="W1928" i="31" s="1" a="1"/>
  <c r="W1928" i="31" s="1"/>
  <c r="V1928" i="31" a="1"/>
  <c r="V1928" i="31" s="1"/>
  <c r="X1928" i="31" s="1" a="1"/>
  <c r="X1928" i="31" s="1"/>
  <c r="U1927" i="31" a="1"/>
  <c r="U1927" i="31" s="1"/>
  <c r="W1927" i="31" s="1" a="1"/>
  <c r="W1927" i="31" s="1"/>
  <c r="V1927" i="31" a="1"/>
  <c r="V1927" i="31" s="1"/>
  <c r="X1927" i="31" s="1" a="1"/>
  <c r="X1927" i="31" s="1"/>
  <c r="U1926" i="31" a="1"/>
  <c r="U1926" i="31" s="1"/>
  <c r="W1926" i="31" s="1" a="1"/>
  <c r="W1926" i="31" s="1"/>
  <c r="V1926" i="31" a="1"/>
  <c r="V1926" i="31" s="1"/>
  <c r="X1926" i="31" s="1" a="1"/>
  <c r="X1926" i="31" s="1"/>
  <c r="U1925" i="31" a="1"/>
  <c r="U1925" i="31" s="1"/>
  <c r="W1925" i="31" s="1" a="1"/>
  <c r="W1925" i="31" s="1"/>
  <c r="V1925" i="31" a="1"/>
  <c r="V1925" i="31" s="1"/>
  <c r="X1925" i="31" s="1" a="1"/>
  <c r="X1925" i="31" s="1"/>
  <c r="U1924" i="31" a="1"/>
  <c r="U1924" i="31" s="1"/>
  <c r="W1924" i="31" s="1" a="1"/>
  <c r="W1924" i="31" s="1"/>
  <c r="V1924" i="31" a="1"/>
  <c r="V1924" i="31" s="1"/>
  <c r="X1924" i="31" s="1" a="1"/>
  <c r="X1924" i="31" s="1"/>
  <c r="U1923" i="31" a="1"/>
  <c r="U1923" i="31" s="1"/>
  <c r="W1923" i="31" s="1" a="1"/>
  <c r="W1923" i="31" s="1"/>
  <c r="V1923" i="31" a="1"/>
  <c r="V1923" i="31" s="1"/>
  <c r="X1923" i="31" s="1" a="1"/>
  <c r="X1923" i="31" s="1"/>
  <c r="U1922" i="31" a="1"/>
  <c r="U1922" i="31" s="1"/>
  <c r="W1922" i="31" s="1" a="1"/>
  <c r="W1922" i="31" s="1"/>
  <c r="V1922" i="31" a="1"/>
  <c r="V1922" i="31" s="1"/>
  <c r="X1922" i="31" s="1" a="1"/>
  <c r="X1922" i="31" s="1"/>
  <c r="U1921" i="31" a="1"/>
  <c r="U1921" i="31" s="1"/>
  <c r="W1921" i="31" s="1" a="1"/>
  <c r="W1921" i="31" s="1"/>
  <c r="V1921" i="31" a="1"/>
  <c r="V1921" i="31" s="1"/>
  <c r="X1921" i="31" s="1" a="1"/>
  <c r="X1921" i="31" s="1"/>
  <c r="U1920" i="31" a="1"/>
  <c r="U1920" i="31" s="1"/>
  <c r="W1920" i="31" s="1" a="1"/>
  <c r="W1920" i="31" s="1"/>
  <c r="V1920" i="31" a="1"/>
  <c r="V1920" i="31" s="1"/>
  <c r="X1920" i="31" s="1" a="1"/>
  <c r="X1920" i="31" s="1"/>
  <c r="U1919" i="31" a="1"/>
  <c r="U1919" i="31" s="1"/>
  <c r="W1919" i="31" s="1" a="1"/>
  <c r="W1919" i="31" s="1"/>
  <c r="V1919" i="31" a="1"/>
  <c r="V1919" i="31" s="1"/>
  <c r="X1919" i="31" s="1" a="1"/>
  <c r="X1919" i="31" s="1"/>
  <c r="U1918" i="31" a="1"/>
  <c r="U1918" i="31" s="1"/>
  <c r="W1918" i="31" s="1" a="1"/>
  <c r="W1918" i="31" s="1"/>
  <c r="V1918" i="31" a="1"/>
  <c r="V1918" i="31" s="1"/>
  <c r="X1918" i="31" s="1" a="1"/>
  <c r="X1918" i="31" s="1"/>
  <c r="U1917" i="31" a="1"/>
  <c r="U1917" i="31" s="1"/>
  <c r="W1917" i="31" s="1" a="1"/>
  <c r="W1917" i="31" s="1"/>
  <c r="V1917" i="31" a="1"/>
  <c r="V1917" i="31" s="1"/>
  <c r="X1917" i="31" s="1" a="1"/>
  <c r="X1917" i="31" s="1"/>
  <c r="U1916" i="31" a="1"/>
  <c r="U1916" i="31" s="1"/>
  <c r="W1916" i="31" s="1" a="1"/>
  <c r="W1916" i="31" s="1"/>
  <c r="V1916" i="31" a="1"/>
  <c r="V1916" i="31" s="1"/>
  <c r="X1916" i="31" s="1" a="1"/>
  <c r="X1916" i="31" s="1"/>
  <c r="U1915" i="31" a="1"/>
  <c r="U1915" i="31" s="1"/>
  <c r="W1915" i="31" s="1" a="1"/>
  <c r="W1915" i="31" s="1"/>
  <c r="V1915" i="31" a="1"/>
  <c r="V1915" i="31" s="1"/>
  <c r="X1915" i="31" s="1" a="1"/>
  <c r="X1915" i="31" s="1"/>
  <c r="U1914" i="31" a="1"/>
  <c r="U1914" i="31" s="1"/>
  <c r="W1914" i="31" s="1" a="1"/>
  <c r="W1914" i="31" s="1"/>
  <c r="V1914" i="31" a="1"/>
  <c r="V1914" i="31" s="1"/>
  <c r="X1914" i="31" s="1" a="1"/>
  <c r="X1914" i="31" s="1"/>
  <c r="U1913" i="31" a="1"/>
  <c r="U1913" i="31" s="1"/>
  <c r="W1913" i="31" s="1" a="1"/>
  <c r="W1913" i="31" s="1"/>
  <c r="V1913" i="31" a="1"/>
  <c r="V1913" i="31" s="1"/>
  <c r="X1913" i="31" s="1" a="1"/>
  <c r="X1913" i="31" s="1"/>
  <c r="U1912" i="31" a="1"/>
  <c r="U1912" i="31" s="1"/>
  <c r="W1912" i="31" s="1" a="1"/>
  <c r="W1912" i="31" s="1"/>
  <c r="V1912" i="31" a="1"/>
  <c r="V1912" i="31" s="1"/>
  <c r="X1912" i="31" s="1" a="1"/>
  <c r="X1912" i="31" s="1"/>
  <c r="U1911" i="31" a="1"/>
  <c r="U1911" i="31" s="1"/>
  <c r="W1911" i="31" s="1" a="1"/>
  <c r="W1911" i="31" s="1"/>
  <c r="V1911" i="31" a="1"/>
  <c r="V1911" i="31" s="1"/>
  <c r="X1911" i="31" s="1" a="1"/>
  <c r="X1911" i="31" s="1"/>
  <c r="U1910" i="31" a="1"/>
  <c r="U1910" i="31" s="1"/>
  <c r="W1910" i="31" s="1" a="1"/>
  <c r="W1910" i="31" s="1"/>
  <c r="V1910" i="31" a="1"/>
  <c r="V1910" i="31" s="1"/>
  <c r="X1910" i="31" s="1" a="1"/>
  <c r="X1910" i="31" s="1"/>
  <c r="U1909" i="31" a="1"/>
  <c r="U1909" i="31" s="1"/>
  <c r="W1909" i="31" s="1" a="1"/>
  <c r="W1909" i="31" s="1"/>
  <c r="V1909" i="31" a="1"/>
  <c r="V1909" i="31" s="1"/>
  <c r="X1909" i="31" s="1" a="1"/>
  <c r="X1909" i="31" s="1"/>
  <c r="U1908" i="31" a="1"/>
  <c r="U1908" i="31" s="1"/>
  <c r="W1908" i="31" s="1" a="1"/>
  <c r="W1908" i="31" s="1"/>
  <c r="V1908" i="31" a="1"/>
  <c r="V1908" i="31" s="1"/>
  <c r="X1908" i="31" s="1" a="1"/>
  <c r="X1908" i="31" s="1"/>
  <c r="U1907" i="31" a="1"/>
  <c r="U1907" i="31" s="1"/>
  <c r="W1907" i="31" s="1" a="1"/>
  <c r="W1907" i="31" s="1"/>
  <c r="V1907" i="31" a="1"/>
  <c r="V1907" i="31" s="1"/>
  <c r="X1907" i="31" s="1" a="1"/>
  <c r="X1907" i="31" s="1"/>
  <c r="U1906" i="31" a="1"/>
  <c r="U1906" i="31" s="1"/>
  <c r="W1906" i="31" s="1" a="1"/>
  <c r="W1906" i="31" s="1"/>
  <c r="V1906" i="31" a="1"/>
  <c r="V1906" i="31" s="1"/>
  <c r="X1906" i="31" s="1" a="1"/>
  <c r="X1906" i="31" s="1"/>
  <c r="U1905" i="31" a="1"/>
  <c r="U1905" i="31" s="1"/>
  <c r="W1905" i="31" s="1" a="1"/>
  <c r="W1905" i="31" s="1"/>
  <c r="V1905" i="31" a="1"/>
  <c r="V1905" i="31" s="1"/>
  <c r="X1905" i="31" s="1" a="1"/>
  <c r="X1905" i="31" s="1"/>
  <c r="U1904" i="31" a="1"/>
  <c r="U1904" i="31" s="1"/>
  <c r="W1904" i="31" s="1" a="1"/>
  <c r="W1904" i="31" s="1"/>
  <c r="V1904" i="31" a="1"/>
  <c r="V1904" i="31" s="1"/>
  <c r="X1904" i="31" s="1" a="1"/>
  <c r="X1904" i="31" s="1"/>
  <c r="U1903" i="31" a="1"/>
  <c r="U1903" i="31" s="1"/>
  <c r="W1903" i="31" s="1" a="1"/>
  <c r="W1903" i="31" s="1"/>
  <c r="V1903" i="31" a="1"/>
  <c r="V1903" i="31" s="1"/>
  <c r="X1903" i="31" s="1" a="1"/>
  <c r="X1903" i="31" s="1"/>
  <c r="U1902" i="31" a="1"/>
  <c r="U1902" i="31" s="1"/>
  <c r="W1902" i="31" s="1" a="1"/>
  <c r="W1902" i="31" s="1"/>
  <c r="V1902" i="31" a="1"/>
  <c r="V1902" i="31" s="1"/>
  <c r="X1902" i="31" s="1" a="1"/>
  <c r="X1902" i="31" s="1"/>
  <c r="U1901" i="31" a="1"/>
  <c r="U1901" i="31" s="1"/>
  <c r="W1901" i="31" s="1" a="1"/>
  <c r="W1901" i="31" s="1"/>
  <c r="V1901" i="31" a="1"/>
  <c r="V1901" i="31" s="1"/>
  <c r="X1901" i="31" s="1" a="1"/>
  <c r="X1901" i="31" s="1"/>
  <c r="U1900" i="31" a="1"/>
  <c r="U1900" i="31" s="1"/>
  <c r="W1900" i="31" s="1" a="1"/>
  <c r="W1900" i="31" s="1"/>
  <c r="V1900" i="31" a="1"/>
  <c r="V1900" i="31" s="1"/>
  <c r="X1900" i="31" s="1" a="1"/>
  <c r="X1900" i="31" s="1"/>
  <c r="U1899" i="31" a="1"/>
  <c r="U1899" i="31" s="1"/>
  <c r="W1899" i="31" s="1" a="1"/>
  <c r="W1899" i="31" s="1"/>
  <c r="V1899" i="31" a="1"/>
  <c r="V1899" i="31" s="1"/>
  <c r="X1899" i="31" s="1" a="1"/>
  <c r="X1899" i="31" s="1"/>
  <c r="U1898" i="31" a="1"/>
  <c r="U1898" i="31" s="1"/>
  <c r="W1898" i="31" s="1" a="1"/>
  <c r="W1898" i="31" s="1"/>
  <c r="V1898" i="31" a="1"/>
  <c r="V1898" i="31" s="1"/>
  <c r="X1898" i="31" s="1" a="1"/>
  <c r="X1898" i="31" s="1"/>
  <c r="U1897" i="31" a="1"/>
  <c r="U1897" i="31" s="1"/>
  <c r="W1897" i="31" s="1" a="1"/>
  <c r="W1897" i="31" s="1"/>
  <c r="V1897" i="31" a="1"/>
  <c r="V1897" i="31" s="1"/>
  <c r="X1897" i="31" s="1" a="1"/>
  <c r="X1897" i="31" s="1"/>
  <c r="U1896" i="31" a="1"/>
  <c r="U1896" i="31" s="1"/>
  <c r="W1896" i="31" s="1" a="1"/>
  <c r="W1896" i="31" s="1"/>
  <c r="V1896" i="31" a="1"/>
  <c r="V1896" i="31" s="1"/>
  <c r="X1896" i="31" s="1" a="1"/>
  <c r="X1896" i="31" s="1"/>
  <c r="U1895" i="31" a="1"/>
  <c r="U1895" i="31" s="1"/>
  <c r="W1895" i="31" s="1" a="1"/>
  <c r="W1895" i="31" s="1"/>
  <c r="V1895" i="31" a="1"/>
  <c r="V1895" i="31" s="1"/>
  <c r="X1895" i="31" s="1" a="1"/>
  <c r="X1895" i="31" s="1"/>
  <c r="U1894" i="31" a="1"/>
  <c r="U1894" i="31" s="1"/>
  <c r="W1894" i="31" s="1" a="1"/>
  <c r="W1894" i="31" s="1"/>
  <c r="V1894" i="31" a="1"/>
  <c r="V1894" i="31" s="1"/>
  <c r="X1894" i="31" s="1" a="1"/>
  <c r="X1894" i="31" s="1"/>
  <c r="U1893" i="31" a="1"/>
  <c r="U1893" i="31" s="1"/>
  <c r="W1893" i="31" s="1" a="1"/>
  <c r="W1893" i="31" s="1"/>
  <c r="V1893" i="31" a="1"/>
  <c r="V1893" i="31" s="1"/>
  <c r="X1893" i="31" s="1" a="1"/>
  <c r="X1893" i="31" s="1"/>
  <c r="U1892" i="31" a="1"/>
  <c r="U1892" i="31" s="1"/>
  <c r="W1892" i="31" s="1" a="1"/>
  <c r="W1892" i="31" s="1"/>
  <c r="V1892" i="31" a="1"/>
  <c r="V1892" i="31" s="1"/>
  <c r="X1892" i="31" s="1" a="1"/>
  <c r="X1892" i="31" s="1"/>
  <c r="U1891" i="31" a="1"/>
  <c r="U1891" i="31" s="1"/>
  <c r="W1891" i="31" s="1" a="1"/>
  <c r="W1891" i="31" s="1"/>
  <c r="V1891" i="31" a="1"/>
  <c r="V1891" i="31" s="1"/>
  <c r="X1891" i="31" s="1" a="1"/>
  <c r="X1891" i="31" s="1"/>
  <c r="U1890" i="31" a="1"/>
  <c r="U1890" i="31" s="1"/>
  <c r="W1890" i="31" s="1" a="1"/>
  <c r="W1890" i="31" s="1"/>
  <c r="V1890" i="31" a="1"/>
  <c r="V1890" i="31" s="1"/>
  <c r="X1890" i="31" s="1" a="1"/>
  <c r="X1890" i="31" s="1"/>
  <c r="U1889" i="31" a="1"/>
  <c r="U1889" i="31" s="1"/>
  <c r="W1889" i="31" s="1" a="1"/>
  <c r="W1889" i="31" s="1"/>
  <c r="V1889" i="31" a="1"/>
  <c r="V1889" i="31" s="1"/>
  <c r="X1889" i="31" s="1" a="1"/>
  <c r="X1889" i="31" s="1"/>
  <c r="U1888" i="31" a="1"/>
  <c r="U1888" i="31" s="1"/>
  <c r="W1888" i="31" s="1" a="1"/>
  <c r="W1888" i="31" s="1"/>
  <c r="V1888" i="31" a="1"/>
  <c r="V1888" i="31" s="1"/>
  <c r="X1888" i="31" s="1" a="1"/>
  <c r="X1888" i="31" s="1"/>
  <c r="U1887" i="31" a="1"/>
  <c r="U1887" i="31" s="1"/>
  <c r="W1887" i="31" s="1" a="1"/>
  <c r="W1887" i="31" s="1"/>
  <c r="V1887" i="31" a="1"/>
  <c r="V1887" i="31" s="1"/>
  <c r="X1887" i="31" s="1" a="1"/>
  <c r="X1887" i="31" s="1"/>
  <c r="U1886" i="31" a="1"/>
  <c r="U1886" i="31" s="1"/>
  <c r="W1886" i="31" s="1" a="1"/>
  <c r="W1886" i="31" s="1"/>
  <c r="V1886" i="31" a="1"/>
  <c r="V1886" i="31" s="1"/>
  <c r="X1886" i="31" s="1" a="1"/>
  <c r="X1886" i="31" s="1"/>
  <c r="U1885" i="31" a="1"/>
  <c r="U1885" i="31" s="1"/>
  <c r="W1885" i="31" s="1" a="1"/>
  <c r="W1885" i="31" s="1"/>
  <c r="V1885" i="31" a="1"/>
  <c r="V1885" i="31" s="1"/>
  <c r="X1885" i="31" s="1" a="1"/>
  <c r="X1885" i="31" s="1"/>
  <c r="U1884" i="31" a="1"/>
  <c r="U1884" i="31" s="1"/>
  <c r="W1884" i="31" s="1" a="1"/>
  <c r="W1884" i="31" s="1"/>
  <c r="V1884" i="31" a="1"/>
  <c r="V1884" i="31" s="1"/>
  <c r="X1884" i="31" s="1" a="1"/>
  <c r="X1884" i="31" s="1"/>
  <c r="U1883" i="31" a="1"/>
  <c r="U1883" i="31" s="1"/>
  <c r="W1883" i="31" s="1" a="1"/>
  <c r="W1883" i="31" s="1"/>
  <c r="V1883" i="31" a="1"/>
  <c r="V1883" i="31" s="1"/>
  <c r="X1883" i="31" s="1" a="1"/>
  <c r="X1883" i="31" s="1"/>
  <c r="U1882" i="31" a="1"/>
  <c r="U1882" i="31" s="1"/>
  <c r="W1882" i="31" s="1" a="1"/>
  <c r="W1882" i="31" s="1"/>
  <c r="V1882" i="31" a="1"/>
  <c r="V1882" i="31" s="1"/>
  <c r="X1882" i="31" s="1" a="1"/>
  <c r="X1882" i="31" s="1"/>
  <c r="U1881" i="31" a="1"/>
  <c r="U1881" i="31" s="1"/>
  <c r="W1881" i="31" s="1" a="1"/>
  <c r="W1881" i="31" s="1"/>
  <c r="V1881" i="31" a="1"/>
  <c r="V1881" i="31" s="1"/>
  <c r="X1881" i="31" s="1" a="1"/>
  <c r="X1881" i="31" s="1"/>
  <c r="U1880" i="31" a="1"/>
  <c r="U1880" i="31" s="1"/>
  <c r="W1880" i="31" s="1" a="1"/>
  <c r="W1880" i="31" s="1"/>
  <c r="V1880" i="31" a="1"/>
  <c r="V1880" i="31" s="1"/>
  <c r="X1880" i="31" s="1" a="1"/>
  <c r="X1880" i="31" s="1"/>
  <c r="U1879" i="31" a="1"/>
  <c r="U1879" i="31" s="1"/>
  <c r="W1879" i="31" s="1" a="1"/>
  <c r="W1879" i="31" s="1"/>
  <c r="V1879" i="31" a="1"/>
  <c r="V1879" i="31" s="1"/>
  <c r="X1879" i="31" s="1" a="1"/>
  <c r="X1879" i="31" s="1"/>
  <c r="U1878" i="31" a="1"/>
  <c r="U1878" i="31" s="1"/>
  <c r="W1878" i="31" s="1" a="1"/>
  <c r="W1878" i="31" s="1"/>
  <c r="V1878" i="31" a="1"/>
  <c r="V1878" i="31" s="1"/>
  <c r="X1878" i="31" s="1" a="1"/>
  <c r="X1878" i="31" s="1"/>
  <c r="U1877" i="31" a="1"/>
  <c r="U1877" i="31" s="1"/>
  <c r="W1877" i="31" s="1" a="1"/>
  <c r="W1877" i="31" s="1"/>
  <c r="V1877" i="31" a="1"/>
  <c r="V1877" i="31" s="1"/>
  <c r="X1877" i="31" s="1" a="1"/>
  <c r="X1877" i="31" s="1"/>
  <c r="U1876" i="31" a="1"/>
  <c r="U1876" i="31" s="1"/>
  <c r="W1876" i="31" s="1" a="1"/>
  <c r="W1876" i="31" s="1"/>
  <c r="V1876" i="31" a="1"/>
  <c r="V1876" i="31" s="1"/>
  <c r="X1876" i="31" s="1" a="1"/>
  <c r="X1876" i="31" s="1"/>
  <c r="U1875" i="31" a="1"/>
  <c r="U1875" i="31" s="1"/>
  <c r="W1875" i="31" s="1" a="1"/>
  <c r="W1875" i="31" s="1"/>
  <c r="V1875" i="31" a="1"/>
  <c r="V1875" i="31" s="1"/>
  <c r="X1875" i="31" s="1" a="1"/>
  <c r="X1875" i="31" s="1"/>
  <c r="U1874" i="31" a="1"/>
  <c r="U1874" i="31" s="1"/>
  <c r="W1874" i="31" s="1" a="1"/>
  <c r="W1874" i="31" s="1"/>
  <c r="V1874" i="31" a="1"/>
  <c r="V1874" i="31" s="1"/>
  <c r="X1874" i="31" s="1" a="1"/>
  <c r="X1874" i="31" s="1"/>
  <c r="U1873" i="31" a="1"/>
  <c r="U1873" i="31" s="1"/>
  <c r="W1873" i="31" s="1" a="1"/>
  <c r="W1873" i="31" s="1"/>
  <c r="V1873" i="31" a="1"/>
  <c r="V1873" i="31" s="1"/>
  <c r="X1873" i="31" s="1" a="1"/>
  <c r="X1873" i="31" s="1"/>
  <c r="U1872" i="31" a="1"/>
  <c r="U1872" i="31" s="1"/>
  <c r="W1872" i="31" s="1" a="1"/>
  <c r="W1872" i="31" s="1"/>
  <c r="V1872" i="31" a="1"/>
  <c r="V1872" i="31" s="1"/>
  <c r="X1872" i="31" s="1" a="1"/>
  <c r="X1872" i="31" s="1"/>
  <c r="U1871" i="31" a="1"/>
  <c r="U1871" i="31" s="1"/>
  <c r="W1871" i="31" s="1" a="1"/>
  <c r="W1871" i="31" s="1"/>
  <c r="V1871" i="31" a="1"/>
  <c r="V1871" i="31" s="1"/>
  <c r="X1871" i="31" s="1" a="1"/>
  <c r="X1871" i="31" s="1"/>
  <c r="U1870" i="31" a="1"/>
  <c r="U1870" i="31" s="1"/>
  <c r="W1870" i="31" s="1" a="1"/>
  <c r="W1870" i="31" s="1"/>
  <c r="V1870" i="31" a="1"/>
  <c r="V1870" i="31" s="1"/>
  <c r="X1870" i="31" s="1" a="1"/>
  <c r="X1870" i="31" s="1"/>
  <c r="U1869" i="31" a="1"/>
  <c r="U1869" i="31" s="1"/>
  <c r="W1869" i="31" s="1" a="1"/>
  <c r="W1869" i="31" s="1"/>
  <c r="V1869" i="31" a="1"/>
  <c r="V1869" i="31" s="1"/>
  <c r="X1869" i="31" s="1" a="1"/>
  <c r="X1869" i="31" s="1"/>
  <c r="U1868" i="31" a="1"/>
  <c r="U1868" i="31" s="1"/>
  <c r="W1868" i="31" s="1" a="1"/>
  <c r="W1868" i="31" s="1"/>
  <c r="V1868" i="31" a="1"/>
  <c r="V1868" i="31" s="1"/>
  <c r="X1868" i="31" s="1" a="1"/>
  <c r="X1868" i="31" s="1"/>
  <c r="U1867" i="31" a="1"/>
  <c r="U1867" i="31" s="1"/>
  <c r="W1867" i="31" s="1" a="1"/>
  <c r="W1867" i="31" s="1"/>
  <c r="V1867" i="31" a="1"/>
  <c r="V1867" i="31" s="1"/>
  <c r="X1867" i="31" s="1" a="1"/>
  <c r="X1867" i="31" s="1"/>
  <c r="U1866" i="31" a="1"/>
  <c r="U1866" i="31" s="1"/>
  <c r="W1866" i="31" s="1" a="1"/>
  <c r="W1866" i="31" s="1"/>
  <c r="V1866" i="31" a="1"/>
  <c r="V1866" i="31" s="1"/>
  <c r="X1866" i="31" s="1" a="1"/>
  <c r="X1866" i="31" s="1"/>
  <c r="U1865" i="31" a="1"/>
  <c r="U1865" i="31" s="1"/>
  <c r="W1865" i="31" s="1" a="1"/>
  <c r="W1865" i="31" s="1"/>
  <c r="V1865" i="31" a="1"/>
  <c r="V1865" i="31" s="1"/>
  <c r="X1865" i="31" s="1" a="1"/>
  <c r="X1865" i="31" s="1"/>
  <c r="U1864" i="31" a="1"/>
  <c r="U1864" i="31" s="1"/>
  <c r="W1864" i="31" s="1" a="1"/>
  <c r="W1864" i="31" s="1"/>
  <c r="V1864" i="31" a="1"/>
  <c r="V1864" i="31" s="1"/>
  <c r="X1864" i="31" s="1" a="1"/>
  <c r="X1864" i="31" s="1"/>
  <c r="U1863" i="31" a="1"/>
  <c r="U1863" i="31" s="1"/>
  <c r="W1863" i="31" s="1" a="1"/>
  <c r="W1863" i="31" s="1"/>
  <c r="V1863" i="31" a="1"/>
  <c r="V1863" i="31" s="1"/>
  <c r="X1863" i="31" s="1" a="1"/>
  <c r="X1863" i="31" s="1"/>
  <c r="U1862" i="31" a="1"/>
  <c r="U1862" i="31" s="1"/>
  <c r="W1862" i="31" s="1" a="1"/>
  <c r="W1862" i="31" s="1"/>
  <c r="V1862" i="31" a="1"/>
  <c r="V1862" i="31" s="1"/>
  <c r="X1862" i="31" s="1" a="1"/>
  <c r="X1862" i="31" s="1"/>
  <c r="U1861" i="31" a="1"/>
  <c r="U1861" i="31" s="1"/>
  <c r="W1861" i="31" s="1" a="1"/>
  <c r="W1861" i="31" s="1"/>
  <c r="V1861" i="31" a="1"/>
  <c r="V1861" i="31" s="1"/>
  <c r="X1861" i="31" s="1" a="1"/>
  <c r="X1861" i="31" s="1"/>
  <c r="U1860" i="31" a="1"/>
  <c r="U1860" i="31" s="1"/>
  <c r="W1860" i="31" s="1" a="1"/>
  <c r="W1860" i="31" s="1"/>
  <c r="V1860" i="31" a="1"/>
  <c r="V1860" i="31" s="1"/>
  <c r="X1860" i="31" s="1" a="1"/>
  <c r="X1860" i="31" s="1"/>
  <c r="U1859" i="31" a="1"/>
  <c r="U1859" i="31" s="1"/>
  <c r="W1859" i="31" s="1" a="1"/>
  <c r="W1859" i="31" s="1"/>
  <c r="V1859" i="31" a="1"/>
  <c r="V1859" i="31" s="1"/>
  <c r="X1859" i="31" s="1" a="1"/>
  <c r="X1859" i="31" s="1"/>
  <c r="U1858" i="31" a="1"/>
  <c r="U1858" i="31" s="1"/>
  <c r="W1858" i="31" s="1" a="1"/>
  <c r="W1858" i="31" s="1"/>
  <c r="V1858" i="31" a="1"/>
  <c r="V1858" i="31" s="1"/>
  <c r="X1858" i="31" s="1" a="1"/>
  <c r="X1858" i="31" s="1"/>
  <c r="U1857" i="31" a="1"/>
  <c r="U1857" i="31" s="1"/>
  <c r="W1857" i="31" s="1" a="1"/>
  <c r="W1857" i="31" s="1"/>
  <c r="V1857" i="31" a="1"/>
  <c r="V1857" i="31" s="1"/>
  <c r="X1857" i="31" s="1" a="1"/>
  <c r="X1857" i="31" s="1"/>
  <c r="U1856" i="31" a="1"/>
  <c r="U1856" i="31" s="1"/>
  <c r="W1856" i="31" s="1" a="1"/>
  <c r="W1856" i="31" s="1"/>
  <c r="V1856" i="31" a="1"/>
  <c r="V1856" i="31" s="1"/>
  <c r="X1856" i="31" s="1" a="1"/>
  <c r="X1856" i="31" s="1"/>
  <c r="U1855" i="31" a="1"/>
  <c r="U1855" i="31" s="1"/>
  <c r="W1855" i="31" s="1" a="1"/>
  <c r="W1855" i="31" s="1"/>
  <c r="V1855" i="31" a="1"/>
  <c r="V1855" i="31" s="1"/>
  <c r="X1855" i="31" s="1" a="1"/>
  <c r="X1855" i="31" s="1"/>
  <c r="U1854" i="31" a="1"/>
  <c r="U1854" i="31" s="1"/>
  <c r="W1854" i="31" s="1" a="1"/>
  <c r="W1854" i="31" s="1"/>
  <c r="V1854" i="31" a="1"/>
  <c r="V1854" i="31" s="1"/>
  <c r="X1854" i="31" s="1" a="1"/>
  <c r="X1854" i="31" s="1"/>
  <c r="U1853" i="31" a="1"/>
  <c r="U1853" i="31" s="1"/>
  <c r="W1853" i="31" s="1" a="1"/>
  <c r="W1853" i="31" s="1"/>
  <c r="V1853" i="31" a="1"/>
  <c r="V1853" i="31" s="1"/>
  <c r="X1853" i="31" s="1" a="1"/>
  <c r="X1853" i="31" s="1"/>
  <c r="U1852" i="31" a="1"/>
  <c r="U1852" i="31" s="1"/>
  <c r="W1852" i="31" s="1" a="1"/>
  <c r="W1852" i="31" s="1"/>
  <c r="V1852" i="31" a="1"/>
  <c r="V1852" i="31" s="1"/>
  <c r="X1852" i="31" s="1" a="1"/>
  <c r="X1852" i="31" s="1"/>
  <c r="U1851" i="31" a="1"/>
  <c r="U1851" i="31" s="1"/>
  <c r="W1851" i="31" s="1" a="1"/>
  <c r="W1851" i="31" s="1"/>
  <c r="V1851" i="31" a="1"/>
  <c r="V1851" i="31" s="1"/>
  <c r="X1851" i="31" s="1" a="1"/>
  <c r="X1851" i="31" s="1"/>
  <c r="U1850" i="31" a="1"/>
  <c r="U1850" i="31" s="1"/>
  <c r="W1850" i="31" s="1" a="1"/>
  <c r="W1850" i="31" s="1"/>
  <c r="V1850" i="31" a="1"/>
  <c r="V1850" i="31" s="1"/>
  <c r="X1850" i="31" s="1" a="1"/>
  <c r="X1850" i="31" s="1"/>
  <c r="U1849" i="31" a="1"/>
  <c r="U1849" i="31" s="1"/>
  <c r="W1849" i="31" s="1" a="1"/>
  <c r="W1849" i="31" s="1"/>
  <c r="V1849" i="31" a="1"/>
  <c r="V1849" i="31" s="1"/>
  <c r="X1849" i="31" s="1" a="1"/>
  <c r="X1849" i="31" s="1"/>
  <c r="U1848" i="31" a="1"/>
  <c r="U1848" i="31" s="1"/>
  <c r="W1848" i="31" s="1" a="1"/>
  <c r="W1848" i="31" s="1"/>
  <c r="V1848" i="31" a="1"/>
  <c r="V1848" i="31" s="1"/>
  <c r="X1848" i="31" s="1" a="1"/>
  <c r="X1848" i="31" s="1"/>
  <c r="U1847" i="31" a="1"/>
  <c r="U1847" i="31" s="1"/>
  <c r="W1847" i="31" s="1" a="1"/>
  <c r="W1847" i="31" s="1"/>
  <c r="V1847" i="31" a="1"/>
  <c r="V1847" i="31" s="1"/>
  <c r="X1847" i="31" s="1" a="1"/>
  <c r="X1847" i="31" s="1"/>
  <c r="U1846" i="31" a="1"/>
  <c r="U1846" i="31" s="1"/>
  <c r="W1846" i="31" s="1" a="1"/>
  <c r="W1846" i="31" s="1"/>
  <c r="V1846" i="31" a="1"/>
  <c r="V1846" i="31" s="1"/>
  <c r="X1846" i="31" s="1" a="1"/>
  <c r="X1846" i="31" s="1"/>
  <c r="U1845" i="31" a="1"/>
  <c r="U1845" i="31" s="1"/>
  <c r="W1845" i="31" s="1" a="1"/>
  <c r="W1845" i="31" s="1"/>
  <c r="V1845" i="31" a="1"/>
  <c r="V1845" i="31" s="1"/>
  <c r="X1845" i="31" s="1" a="1"/>
  <c r="X1845" i="31" s="1"/>
  <c r="U1844" i="31" a="1"/>
  <c r="U1844" i="31" s="1"/>
  <c r="W1844" i="31" s="1" a="1"/>
  <c r="W1844" i="31" s="1"/>
  <c r="V1844" i="31" a="1"/>
  <c r="V1844" i="31" s="1"/>
  <c r="X1844" i="31" s="1" a="1"/>
  <c r="X1844" i="31" s="1"/>
  <c r="U1843" i="31" a="1"/>
  <c r="U1843" i="31" s="1"/>
  <c r="W1843" i="31" s="1" a="1"/>
  <c r="W1843" i="31" s="1"/>
  <c r="V1843" i="31" a="1"/>
  <c r="V1843" i="31" s="1"/>
  <c r="X1843" i="31" s="1" a="1"/>
  <c r="X1843" i="31" s="1"/>
  <c r="U1842" i="31" a="1"/>
  <c r="U1842" i="31" s="1"/>
  <c r="W1842" i="31" s="1" a="1"/>
  <c r="W1842" i="31" s="1"/>
  <c r="V1842" i="31" a="1"/>
  <c r="V1842" i="31" s="1"/>
  <c r="X1842" i="31" s="1" a="1"/>
  <c r="X1842" i="31" s="1"/>
  <c r="U1841" i="31" a="1"/>
  <c r="U1841" i="31" s="1"/>
  <c r="W1841" i="31" s="1" a="1"/>
  <c r="W1841" i="31" s="1"/>
  <c r="V1841" i="31" a="1"/>
  <c r="V1841" i="31" s="1"/>
  <c r="X1841" i="31" s="1" a="1"/>
  <c r="X1841" i="31" s="1"/>
  <c r="U1840" i="31" a="1"/>
  <c r="U1840" i="31" s="1"/>
  <c r="W1840" i="31" s="1" a="1"/>
  <c r="W1840" i="31" s="1"/>
  <c r="V1840" i="31" a="1"/>
  <c r="V1840" i="31" s="1"/>
  <c r="X1840" i="31" s="1" a="1"/>
  <c r="X1840" i="31" s="1"/>
  <c r="U1839" i="31" a="1"/>
  <c r="U1839" i="31" s="1"/>
  <c r="W1839" i="31" s="1" a="1"/>
  <c r="W1839" i="31" s="1"/>
  <c r="V1839" i="31" a="1"/>
  <c r="V1839" i="31" s="1"/>
  <c r="X1839" i="31" s="1" a="1"/>
  <c r="X1839" i="31" s="1"/>
  <c r="U1838" i="31" a="1"/>
  <c r="U1838" i="31" s="1"/>
  <c r="W1838" i="31" s="1" a="1"/>
  <c r="W1838" i="31" s="1"/>
  <c r="V1838" i="31" a="1"/>
  <c r="V1838" i="31" s="1"/>
  <c r="X1838" i="31" s="1" a="1"/>
  <c r="X1838" i="31" s="1"/>
  <c r="U1837" i="31" a="1"/>
  <c r="U1837" i="31" s="1"/>
  <c r="W1837" i="31" s="1" a="1"/>
  <c r="W1837" i="31" s="1"/>
  <c r="V1837" i="31" a="1"/>
  <c r="V1837" i="31" s="1"/>
  <c r="X1837" i="31" s="1" a="1"/>
  <c r="X1837" i="31" s="1"/>
  <c r="U1836" i="31" a="1"/>
  <c r="U1836" i="31" s="1"/>
  <c r="W1836" i="31" s="1" a="1"/>
  <c r="W1836" i="31" s="1"/>
  <c r="V1836" i="31" a="1"/>
  <c r="V1836" i="31" s="1"/>
  <c r="X1836" i="31" s="1" a="1"/>
  <c r="X1836" i="31" s="1"/>
  <c r="U1835" i="31" a="1"/>
  <c r="U1835" i="31" s="1"/>
  <c r="W1835" i="31" s="1" a="1"/>
  <c r="W1835" i="31" s="1"/>
  <c r="V1835" i="31" a="1"/>
  <c r="V1835" i="31" s="1"/>
  <c r="X1835" i="31" s="1" a="1"/>
  <c r="X1835" i="31" s="1"/>
  <c r="U1834" i="31" a="1"/>
  <c r="U1834" i="31" s="1"/>
  <c r="W1834" i="31" s="1" a="1"/>
  <c r="W1834" i="31" s="1"/>
  <c r="V1834" i="31" a="1"/>
  <c r="V1834" i="31" s="1"/>
  <c r="X1834" i="31" s="1" a="1"/>
  <c r="X1834" i="31" s="1"/>
  <c r="U1833" i="31" a="1"/>
  <c r="U1833" i="31" s="1"/>
  <c r="W1833" i="31" s="1" a="1"/>
  <c r="W1833" i="31" s="1"/>
  <c r="V1833" i="31" a="1"/>
  <c r="V1833" i="31" s="1"/>
  <c r="X1833" i="31" s="1" a="1"/>
  <c r="X1833" i="31" s="1"/>
  <c r="U1832" i="31" a="1"/>
  <c r="U1832" i="31" s="1"/>
  <c r="W1832" i="31" s="1" a="1"/>
  <c r="W1832" i="31" s="1"/>
  <c r="V1832" i="31" a="1"/>
  <c r="V1832" i="31" s="1"/>
  <c r="X1832" i="31" s="1" a="1"/>
  <c r="X1832" i="31" s="1"/>
  <c r="U1831" i="31" a="1"/>
  <c r="U1831" i="31" s="1"/>
  <c r="W1831" i="31" s="1" a="1"/>
  <c r="W1831" i="31" s="1"/>
  <c r="V1831" i="31" a="1"/>
  <c r="V1831" i="31" s="1"/>
  <c r="X1831" i="31" s="1" a="1"/>
  <c r="X1831" i="31" s="1"/>
  <c r="U1830" i="31" a="1"/>
  <c r="U1830" i="31" s="1"/>
  <c r="W1830" i="31" s="1" a="1"/>
  <c r="W1830" i="31" s="1"/>
  <c r="V1830" i="31" a="1"/>
  <c r="V1830" i="31" s="1"/>
  <c r="X1830" i="31" s="1" a="1"/>
  <c r="X1830" i="31" s="1"/>
  <c r="U1829" i="31" a="1"/>
  <c r="U1829" i="31" s="1"/>
  <c r="W1829" i="31" s="1" a="1"/>
  <c r="W1829" i="31" s="1"/>
  <c r="V1829" i="31" a="1"/>
  <c r="V1829" i="31" s="1"/>
  <c r="X1829" i="31" s="1" a="1"/>
  <c r="X1829" i="31" s="1"/>
  <c r="U1828" i="31" a="1"/>
  <c r="U1828" i="31" s="1"/>
  <c r="W1828" i="31" s="1" a="1"/>
  <c r="W1828" i="31" s="1"/>
  <c r="V1828" i="31" a="1"/>
  <c r="V1828" i="31" s="1"/>
  <c r="X1828" i="31" s="1" a="1"/>
  <c r="X1828" i="31" s="1"/>
  <c r="U1827" i="31" a="1"/>
  <c r="U1827" i="31" s="1"/>
  <c r="W1827" i="31" s="1" a="1"/>
  <c r="W1827" i="31" s="1"/>
  <c r="V1827" i="31" a="1"/>
  <c r="V1827" i="31" s="1"/>
  <c r="X1827" i="31" s="1" a="1"/>
  <c r="X1827" i="31" s="1"/>
  <c r="U1826" i="31" a="1"/>
  <c r="U1826" i="31" s="1"/>
  <c r="W1826" i="31" s="1" a="1"/>
  <c r="W1826" i="31" s="1"/>
  <c r="V1826" i="31" a="1"/>
  <c r="V1826" i="31" s="1"/>
  <c r="X1826" i="31" s="1" a="1"/>
  <c r="X1826" i="31" s="1"/>
  <c r="U1825" i="31" a="1"/>
  <c r="U1825" i="31" s="1"/>
  <c r="W1825" i="31" s="1" a="1"/>
  <c r="W1825" i="31" s="1"/>
  <c r="V1825" i="31" a="1"/>
  <c r="V1825" i="31" s="1"/>
  <c r="X1825" i="31" s="1" a="1"/>
  <c r="X1825" i="31" s="1"/>
  <c r="U1824" i="31" a="1"/>
  <c r="U1824" i="31" s="1"/>
  <c r="W1824" i="31" s="1" a="1"/>
  <c r="W1824" i="31" s="1"/>
  <c r="V1824" i="31" a="1"/>
  <c r="V1824" i="31" s="1"/>
  <c r="X1824" i="31" s="1" a="1"/>
  <c r="X1824" i="31" s="1"/>
  <c r="U1823" i="31" a="1"/>
  <c r="U1823" i="31" s="1"/>
  <c r="W1823" i="31" s="1" a="1"/>
  <c r="W1823" i="31" s="1"/>
  <c r="V1823" i="31" a="1"/>
  <c r="V1823" i="31" s="1"/>
  <c r="X1823" i="31" s="1" a="1"/>
  <c r="X1823" i="31" s="1"/>
  <c r="U1822" i="31" a="1"/>
  <c r="U1822" i="31" s="1"/>
  <c r="W1822" i="31" s="1" a="1"/>
  <c r="W1822" i="31" s="1"/>
  <c r="V1822" i="31" a="1"/>
  <c r="V1822" i="31" s="1"/>
  <c r="X1822" i="31" s="1" a="1"/>
  <c r="X1822" i="31" s="1"/>
  <c r="U1821" i="31" a="1"/>
  <c r="U1821" i="31" s="1"/>
  <c r="W1821" i="31" s="1" a="1"/>
  <c r="W1821" i="31" s="1"/>
  <c r="V1821" i="31" a="1"/>
  <c r="V1821" i="31" s="1"/>
  <c r="X1821" i="31" s="1" a="1"/>
  <c r="X1821" i="31" s="1"/>
  <c r="U1820" i="31" a="1"/>
  <c r="U1820" i="31" s="1"/>
  <c r="W1820" i="31" s="1" a="1"/>
  <c r="W1820" i="31" s="1"/>
  <c r="V1820" i="31" a="1"/>
  <c r="V1820" i="31" s="1"/>
  <c r="X1820" i="31" s="1" a="1"/>
  <c r="X1820" i="31" s="1"/>
  <c r="U1819" i="31" a="1"/>
  <c r="U1819" i="31" s="1"/>
  <c r="W1819" i="31" s="1" a="1"/>
  <c r="W1819" i="31" s="1"/>
  <c r="V1819" i="31" a="1"/>
  <c r="V1819" i="31" s="1"/>
  <c r="X1819" i="31" s="1" a="1"/>
  <c r="X1819" i="31" s="1"/>
  <c r="U1818" i="31" a="1"/>
  <c r="U1818" i="31" s="1"/>
  <c r="W1818" i="31" s="1" a="1"/>
  <c r="W1818" i="31" s="1"/>
  <c r="V1818" i="31" a="1"/>
  <c r="V1818" i="31" s="1"/>
  <c r="X1818" i="31" s="1" a="1"/>
  <c r="X1818" i="31" s="1"/>
  <c r="U1817" i="31" a="1"/>
  <c r="U1817" i="31" s="1"/>
  <c r="W1817" i="31" s="1" a="1"/>
  <c r="W1817" i="31" s="1"/>
  <c r="V1817" i="31" a="1"/>
  <c r="V1817" i="31" s="1"/>
  <c r="X1817" i="31" s="1" a="1"/>
  <c r="X1817" i="31" s="1"/>
  <c r="U1816" i="31" a="1"/>
  <c r="U1816" i="31" s="1"/>
  <c r="W1816" i="31" s="1" a="1"/>
  <c r="W1816" i="31" s="1"/>
  <c r="V1816" i="31" a="1"/>
  <c r="V1816" i="31" s="1"/>
  <c r="X1816" i="31" s="1" a="1"/>
  <c r="X1816" i="31" s="1"/>
  <c r="U1815" i="31" a="1"/>
  <c r="U1815" i="31" s="1"/>
  <c r="W1815" i="31" s="1" a="1"/>
  <c r="W1815" i="31" s="1"/>
  <c r="V1815" i="31" a="1"/>
  <c r="V1815" i="31" s="1"/>
  <c r="X1815" i="31" s="1" a="1"/>
  <c r="X1815" i="31" s="1"/>
  <c r="U1814" i="31" a="1"/>
  <c r="U1814" i="31" s="1"/>
  <c r="W1814" i="31" s="1" a="1"/>
  <c r="W1814" i="31" s="1"/>
  <c r="V1814" i="31" a="1"/>
  <c r="V1814" i="31" s="1"/>
  <c r="X1814" i="31" s="1" a="1"/>
  <c r="X1814" i="31" s="1"/>
  <c r="U1813" i="31" a="1"/>
  <c r="U1813" i="31" s="1"/>
  <c r="W1813" i="31" s="1" a="1"/>
  <c r="W1813" i="31" s="1"/>
  <c r="V1813" i="31" a="1"/>
  <c r="V1813" i="31" s="1"/>
  <c r="X1813" i="31" s="1" a="1"/>
  <c r="X1813" i="31" s="1"/>
  <c r="U1812" i="31" a="1"/>
  <c r="U1812" i="31" s="1"/>
  <c r="W1812" i="31" s="1" a="1"/>
  <c r="W1812" i="31" s="1"/>
  <c r="V1812" i="31" a="1"/>
  <c r="V1812" i="31" s="1"/>
  <c r="X1812" i="31" s="1" a="1"/>
  <c r="X1812" i="31" s="1"/>
  <c r="U1811" i="31" a="1"/>
  <c r="U1811" i="31" s="1"/>
  <c r="W1811" i="31" s="1" a="1"/>
  <c r="W1811" i="31" s="1"/>
  <c r="V1811" i="31" a="1"/>
  <c r="V1811" i="31" s="1"/>
  <c r="X1811" i="31" s="1" a="1"/>
  <c r="X1811" i="31" s="1"/>
  <c r="U1810" i="31" a="1"/>
  <c r="U1810" i="31" s="1"/>
  <c r="W1810" i="31" s="1" a="1"/>
  <c r="W1810" i="31" s="1"/>
  <c r="V1810" i="31" a="1"/>
  <c r="V1810" i="31" s="1"/>
  <c r="X1810" i="31" s="1" a="1"/>
  <c r="X1810" i="31" s="1"/>
  <c r="U1809" i="31" a="1"/>
  <c r="U1809" i="31" s="1"/>
  <c r="W1809" i="31" s="1" a="1"/>
  <c r="W1809" i="31" s="1"/>
  <c r="V1809" i="31" a="1"/>
  <c r="V1809" i="31" s="1"/>
  <c r="X1809" i="31" s="1" a="1"/>
  <c r="X1809" i="31" s="1"/>
  <c r="U1808" i="31" a="1"/>
  <c r="U1808" i="31" s="1"/>
  <c r="W1808" i="31" s="1" a="1"/>
  <c r="W1808" i="31" s="1"/>
  <c r="V1808" i="31" a="1"/>
  <c r="V1808" i="31" s="1"/>
  <c r="X1808" i="31" s="1" a="1"/>
  <c r="X1808" i="31" s="1"/>
  <c r="U1807" i="31" a="1"/>
  <c r="U1807" i="31" s="1"/>
  <c r="W1807" i="31" s="1" a="1"/>
  <c r="W1807" i="31" s="1"/>
  <c r="V1807" i="31" a="1"/>
  <c r="V1807" i="31" s="1"/>
  <c r="X1807" i="31" s="1" a="1"/>
  <c r="X1807" i="31" s="1"/>
  <c r="U1806" i="31" a="1"/>
  <c r="U1806" i="31" s="1"/>
  <c r="W1806" i="31" s="1" a="1"/>
  <c r="W1806" i="31" s="1"/>
  <c r="V1806" i="31" a="1"/>
  <c r="V1806" i="31" s="1"/>
  <c r="X1806" i="31" s="1" a="1"/>
  <c r="X1806" i="31" s="1"/>
  <c r="U1805" i="31" a="1"/>
  <c r="U1805" i="31" s="1"/>
  <c r="W1805" i="31" s="1" a="1"/>
  <c r="W1805" i="31" s="1"/>
  <c r="V1805" i="31" a="1"/>
  <c r="V1805" i="31" s="1"/>
  <c r="X1805" i="31" s="1" a="1"/>
  <c r="X1805" i="31" s="1"/>
  <c r="U1804" i="31" a="1"/>
  <c r="U1804" i="31" s="1"/>
  <c r="W1804" i="31" s="1" a="1"/>
  <c r="W1804" i="31" s="1"/>
  <c r="V1804" i="31" a="1"/>
  <c r="V1804" i="31" s="1"/>
  <c r="X1804" i="31" s="1" a="1"/>
  <c r="X1804" i="31" s="1"/>
  <c r="U1803" i="31" a="1"/>
  <c r="U1803" i="31" s="1"/>
  <c r="W1803" i="31" s="1" a="1"/>
  <c r="W1803" i="31" s="1"/>
  <c r="V1803" i="31" a="1"/>
  <c r="V1803" i="31" s="1"/>
  <c r="X1803" i="31" s="1" a="1"/>
  <c r="X1803" i="31" s="1"/>
  <c r="U1802" i="31" a="1"/>
  <c r="U1802" i="31" s="1"/>
  <c r="W1802" i="31" s="1" a="1"/>
  <c r="W1802" i="31" s="1"/>
  <c r="V1802" i="31" a="1"/>
  <c r="V1802" i="31" s="1"/>
  <c r="X1802" i="31" s="1" a="1"/>
  <c r="X1802" i="31" s="1"/>
  <c r="U1801" i="31" a="1"/>
  <c r="U1801" i="31" s="1"/>
  <c r="W1801" i="31" s="1" a="1"/>
  <c r="W1801" i="31" s="1"/>
  <c r="V1801" i="31" a="1"/>
  <c r="V1801" i="31" s="1"/>
  <c r="X1801" i="31" s="1" a="1"/>
  <c r="X1801" i="31" s="1"/>
  <c r="U1800" i="31" a="1"/>
  <c r="U1800" i="31" s="1"/>
  <c r="W1800" i="31" s="1" a="1"/>
  <c r="W1800" i="31" s="1"/>
  <c r="V1800" i="31" a="1"/>
  <c r="V1800" i="31" s="1"/>
  <c r="X1800" i="31" s="1" a="1"/>
  <c r="X1800" i="31" s="1"/>
  <c r="U1799" i="31" a="1"/>
  <c r="U1799" i="31" s="1"/>
  <c r="W1799" i="31" s="1" a="1"/>
  <c r="W1799" i="31" s="1"/>
  <c r="V1799" i="31" a="1"/>
  <c r="V1799" i="31" s="1"/>
  <c r="X1799" i="31" s="1" a="1"/>
  <c r="X1799" i="31" s="1"/>
  <c r="U1798" i="31" a="1"/>
  <c r="U1798" i="31" s="1"/>
  <c r="W1798" i="31" s="1" a="1"/>
  <c r="W1798" i="31" s="1"/>
  <c r="V1798" i="31" a="1"/>
  <c r="V1798" i="31" s="1"/>
  <c r="X1798" i="31" s="1" a="1"/>
  <c r="X1798" i="31" s="1"/>
  <c r="U1797" i="31" a="1"/>
  <c r="U1797" i="31" s="1"/>
  <c r="W1797" i="31" s="1" a="1"/>
  <c r="W1797" i="31" s="1"/>
  <c r="V1797" i="31" a="1"/>
  <c r="V1797" i="31" s="1"/>
  <c r="X1797" i="31" s="1" a="1"/>
  <c r="X1797" i="31" s="1"/>
  <c r="U1796" i="31" a="1"/>
  <c r="U1796" i="31" s="1"/>
  <c r="W1796" i="31" s="1" a="1"/>
  <c r="W1796" i="31" s="1"/>
  <c r="V1796" i="31" a="1"/>
  <c r="V1796" i="31" s="1"/>
  <c r="X1796" i="31" s="1" a="1"/>
  <c r="X1796" i="31" s="1"/>
  <c r="U1795" i="31" a="1"/>
  <c r="U1795" i="31" s="1"/>
  <c r="W1795" i="31" s="1" a="1"/>
  <c r="W1795" i="31" s="1"/>
  <c r="V1795" i="31" a="1"/>
  <c r="V1795" i="31" s="1"/>
  <c r="X1795" i="31" s="1" a="1"/>
  <c r="X1795" i="31" s="1"/>
  <c r="U1794" i="31" a="1"/>
  <c r="U1794" i="31" s="1"/>
  <c r="W1794" i="31" s="1" a="1"/>
  <c r="W1794" i="31" s="1"/>
  <c r="V1794" i="31" a="1"/>
  <c r="V1794" i="31" s="1"/>
  <c r="X1794" i="31" s="1" a="1"/>
  <c r="X1794" i="31" s="1"/>
  <c r="U1793" i="31" a="1"/>
  <c r="U1793" i="31" s="1"/>
  <c r="W1793" i="31" s="1" a="1"/>
  <c r="W1793" i="31" s="1"/>
  <c r="V1793" i="31" a="1"/>
  <c r="V1793" i="31" s="1"/>
  <c r="X1793" i="31" s="1" a="1"/>
  <c r="X1793" i="31" s="1"/>
  <c r="U1792" i="31" a="1"/>
  <c r="U1792" i="31" s="1"/>
  <c r="W1792" i="31" s="1" a="1"/>
  <c r="W1792" i="31" s="1"/>
  <c r="V1792" i="31" a="1"/>
  <c r="V1792" i="31" s="1"/>
  <c r="X1792" i="31" s="1" a="1"/>
  <c r="X1792" i="31" s="1"/>
  <c r="U1791" i="31" a="1"/>
  <c r="U1791" i="31" s="1"/>
  <c r="W1791" i="31" s="1" a="1"/>
  <c r="W1791" i="31" s="1"/>
  <c r="V1791" i="31" a="1"/>
  <c r="V1791" i="31" s="1"/>
  <c r="X1791" i="31" s="1" a="1"/>
  <c r="X1791" i="31" s="1"/>
  <c r="U1790" i="31" a="1"/>
  <c r="U1790" i="31" s="1"/>
  <c r="W1790" i="31" s="1" a="1"/>
  <c r="W1790" i="31" s="1"/>
  <c r="V1790" i="31" a="1"/>
  <c r="V1790" i="31" s="1"/>
  <c r="X1790" i="31" s="1" a="1"/>
  <c r="X1790" i="31" s="1"/>
  <c r="U1789" i="31" a="1"/>
  <c r="U1789" i="31" s="1"/>
  <c r="W1789" i="31" s="1" a="1"/>
  <c r="W1789" i="31" s="1"/>
  <c r="V1789" i="31" a="1"/>
  <c r="V1789" i="31" s="1"/>
  <c r="X1789" i="31" s="1" a="1"/>
  <c r="X1789" i="31" s="1"/>
  <c r="U1788" i="31" a="1"/>
  <c r="U1788" i="31" s="1"/>
  <c r="W1788" i="31" s="1" a="1"/>
  <c r="W1788" i="31" s="1"/>
  <c r="V1788" i="31" a="1"/>
  <c r="V1788" i="31" s="1"/>
  <c r="X1788" i="31" s="1" a="1"/>
  <c r="X1788" i="31" s="1"/>
  <c r="U1787" i="31" a="1"/>
  <c r="U1787" i="31" s="1"/>
  <c r="W1787" i="31" s="1" a="1"/>
  <c r="W1787" i="31" s="1"/>
  <c r="V1787" i="31" a="1"/>
  <c r="V1787" i="31" s="1"/>
  <c r="X1787" i="31" s="1" a="1"/>
  <c r="X1787" i="31" s="1"/>
  <c r="U1786" i="31" a="1"/>
  <c r="U1786" i="31" s="1"/>
  <c r="W1786" i="31" s="1" a="1"/>
  <c r="W1786" i="31" s="1"/>
  <c r="V1786" i="31" a="1"/>
  <c r="V1786" i="31" s="1"/>
  <c r="X1786" i="31" s="1" a="1"/>
  <c r="X1786" i="31" s="1"/>
  <c r="U1785" i="31" a="1"/>
  <c r="U1785" i="31" s="1"/>
  <c r="W1785" i="31" s="1" a="1"/>
  <c r="W1785" i="31" s="1"/>
  <c r="V1785" i="31" a="1"/>
  <c r="V1785" i="31" s="1"/>
  <c r="X1785" i="31" s="1" a="1"/>
  <c r="X1785" i="31" s="1"/>
  <c r="U1784" i="31" a="1"/>
  <c r="U1784" i="31" s="1"/>
  <c r="W1784" i="31" s="1" a="1"/>
  <c r="W1784" i="31" s="1"/>
  <c r="V1784" i="31" a="1"/>
  <c r="V1784" i="31" s="1"/>
  <c r="X1784" i="31" s="1" a="1"/>
  <c r="X1784" i="31" s="1"/>
  <c r="U1783" i="31" a="1"/>
  <c r="U1783" i="31" s="1"/>
  <c r="W1783" i="31" s="1" a="1"/>
  <c r="W1783" i="31" s="1"/>
  <c r="V1783" i="31" a="1"/>
  <c r="V1783" i="31" s="1"/>
  <c r="X1783" i="31" s="1" a="1"/>
  <c r="X1783" i="31" s="1"/>
  <c r="U1782" i="31" a="1"/>
  <c r="U1782" i="31" s="1"/>
  <c r="W1782" i="31" s="1" a="1"/>
  <c r="W1782" i="31" s="1"/>
  <c r="V1782" i="31" a="1"/>
  <c r="V1782" i="31" s="1"/>
  <c r="X1782" i="31" s="1" a="1"/>
  <c r="X1782" i="31" s="1"/>
  <c r="U1781" i="31" a="1"/>
  <c r="U1781" i="31" s="1"/>
  <c r="W1781" i="31" s="1" a="1"/>
  <c r="W1781" i="31" s="1"/>
  <c r="V1781" i="31" a="1"/>
  <c r="V1781" i="31" s="1"/>
  <c r="X1781" i="31" s="1" a="1"/>
  <c r="X1781" i="31" s="1"/>
  <c r="U1780" i="31" a="1"/>
  <c r="U1780" i="31" s="1"/>
  <c r="W1780" i="31" s="1" a="1"/>
  <c r="W1780" i="31" s="1"/>
  <c r="V1780" i="31" a="1"/>
  <c r="V1780" i="31" s="1"/>
  <c r="X1780" i="31" s="1" a="1"/>
  <c r="X1780" i="31" s="1"/>
  <c r="U1779" i="31" a="1"/>
  <c r="U1779" i="31" s="1"/>
  <c r="W1779" i="31" s="1" a="1"/>
  <c r="W1779" i="31" s="1"/>
  <c r="V1779" i="31" a="1"/>
  <c r="V1779" i="31" s="1"/>
  <c r="X1779" i="31" s="1" a="1"/>
  <c r="X1779" i="31" s="1"/>
  <c r="U1778" i="31" a="1"/>
  <c r="U1778" i="31" s="1"/>
  <c r="W1778" i="31" s="1" a="1"/>
  <c r="W1778" i="31" s="1"/>
  <c r="V1778" i="31" a="1"/>
  <c r="V1778" i="31" s="1"/>
  <c r="X1778" i="31" s="1" a="1"/>
  <c r="X1778" i="31" s="1"/>
  <c r="U1777" i="31" a="1"/>
  <c r="U1777" i="31" s="1"/>
  <c r="W1777" i="31" s="1" a="1"/>
  <c r="W1777" i="31" s="1"/>
  <c r="V1777" i="31" a="1"/>
  <c r="V1777" i="31" s="1"/>
  <c r="X1777" i="31" s="1" a="1"/>
  <c r="X1777" i="31" s="1"/>
  <c r="U1776" i="31" a="1"/>
  <c r="U1776" i="31" s="1"/>
  <c r="W1776" i="31" s="1" a="1"/>
  <c r="W1776" i="31" s="1"/>
  <c r="V1776" i="31" a="1"/>
  <c r="V1776" i="31" s="1"/>
  <c r="X1776" i="31" s="1" a="1"/>
  <c r="X1776" i="31" s="1"/>
  <c r="U1775" i="31" a="1"/>
  <c r="U1775" i="31" s="1"/>
  <c r="W1775" i="31" s="1" a="1"/>
  <c r="W1775" i="31" s="1"/>
  <c r="V1775" i="31" a="1"/>
  <c r="V1775" i="31" s="1"/>
  <c r="X1775" i="31" s="1" a="1"/>
  <c r="X1775" i="31" s="1"/>
  <c r="U1774" i="31" a="1"/>
  <c r="U1774" i="31" s="1"/>
  <c r="W1774" i="31" s="1" a="1"/>
  <c r="W1774" i="31" s="1"/>
  <c r="V1774" i="31" a="1"/>
  <c r="V1774" i="31" s="1"/>
  <c r="X1774" i="31" s="1" a="1"/>
  <c r="X1774" i="31" s="1"/>
  <c r="U1773" i="31" a="1"/>
  <c r="U1773" i="31" s="1"/>
  <c r="W1773" i="31" s="1" a="1"/>
  <c r="W1773" i="31" s="1"/>
  <c r="V1773" i="31" a="1"/>
  <c r="V1773" i="31" s="1"/>
  <c r="X1773" i="31" s="1" a="1"/>
  <c r="X1773" i="31" s="1"/>
  <c r="U1772" i="31" a="1"/>
  <c r="U1772" i="31" s="1"/>
  <c r="W1772" i="31" s="1" a="1"/>
  <c r="W1772" i="31" s="1"/>
  <c r="V1772" i="31" a="1"/>
  <c r="V1772" i="31" s="1"/>
  <c r="X1772" i="31" s="1" a="1"/>
  <c r="X1772" i="31" s="1"/>
  <c r="U1771" i="31" a="1"/>
  <c r="U1771" i="31" s="1"/>
  <c r="W1771" i="31" s="1" a="1"/>
  <c r="W1771" i="31" s="1"/>
  <c r="V1771" i="31" a="1"/>
  <c r="V1771" i="31" s="1"/>
  <c r="X1771" i="31" s="1" a="1"/>
  <c r="X1771" i="31" s="1"/>
  <c r="U1770" i="31" a="1"/>
  <c r="U1770" i="31" s="1"/>
  <c r="W1770" i="31" s="1" a="1"/>
  <c r="W1770" i="31" s="1"/>
  <c r="V1770" i="31" a="1"/>
  <c r="V1770" i="31" s="1"/>
  <c r="X1770" i="31" s="1" a="1"/>
  <c r="X1770" i="31" s="1"/>
  <c r="U1769" i="31" a="1"/>
  <c r="U1769" i="31" s="1"/>
  <c r="W1769" i="31" s="1" a="1"/>
  <c r="W1769" i="31" s="1"/>
  <c r="V1769" i="31" a="1"/>
  <c r="V1769" i="31" s="1"/>
  <c r="X1769" i="31" s="1" a="1"/>
  <c r="X1769" i="31" s="1"/>
  <c r="U1768" i="31" a="1"/>
  <c r="U1768" i="31" s="1"/>
  <c r="W1768" i="31" s="1" a="1"/>
  <c r="W1768" i="31" s="1"/>
  <c r="V1768" i="31" a="1"/>
  <c r="V1768" i="31" s="1"/>
  <c r="X1768" i="31" s="1" a="1"/>
  <c r="X1768" i="31" s="1"/>
  <c r="U1767" i="31" a="1"/>
  <c r="U1767" i="31" s="1"/>
  <c r="W1767" i="31" s="1" a="1"/>
  <c r="W1767" i="31" s="1"/>
  <c r="V1767" i="31" a="1"/>
  <c r="V1767" i="31" s="1"/>
  <c r="X1767" i="31" s="1" a="1"/>
  <c r="X1767" i="31" s="1"/>
  <c r="U1766" i="31" a="1"/>
  <c r="U1766" i="31" s="1"/>
  <c r="W1766" i="31" s="1" a="1"/>
  <c r="W1766" i="31" s="1"/>
  <c r="V1766" i="31" a="1"/>
  <c r="V1766" i="31" s="1"/>
  <c r="X1766" i="31" s="1" a="1"/>
  <c r="X1766" i="31" s="1"/>
  <c r="U1765" i="31" a="1"/>
  <c r="U1765" i="31" s="1"/>
  <c r="W1765" i="31" s="1" a="1"/>
  <c r="W1765" i="31" s="1"/>
  <c r="V1765" i="31" a="1"/>
  <c r="V1765" i="31" s="1"/>
  <c r="X1765" i="31" s="1" a="1"/>
  <c r="X1765" i="31" s="1"/>
  <c r="U1764" i="31" a="1"/>
  <c r="U1764" i="31" s="1"/>
  <c r="W1764" i="31" s="1" a="1"/>
  <c r="W1764" i="31" s="1"/>
  <c r="V1764" i="31" a="1"/>
  <c r="V1764" i="31" s="1"/>
  <c r="X1764" i="31" s="1" a="1"/>
  <c r="X1764" i="31" s="1"/>
  <c r="U1763" i="31" a="1"/>
  <c r="U1763" i="31" s="1"/>
  <c r="W1763" i="31" s="1" a="1"/>
  <c r="W1763" i="31" s="1"/>
  <c r="V1763" i="31" a="1"/>
  <c r="V1763" i="31" s="1"/>
  <c r="X1763" i="31" s="1" a="1"/>
  <c r="X1763" i="31" s="1"/>
  <c r="U1762" i="31" a="1"/>
  <c r="U1762" i="31" s="1"/>
  <c r="W1762" i="31" s="1" a="1"/>
  <c r="W1762" i="31" s="1"/>
  <c r="V1762" i="31" a="1"/>
  <c r="V1762" i="31" s="1"/>
  <c r="X1762" i="31" s="1" a="1"/>
  <c r="X1762" i="31" s="1"/>
  <c r="U1761" i="31" a="1"/>
  <c r="U1761" i="31" s="1"/>
  <c r="W1761" i="31" s="1" a="1"/>
  <c r="W1761" i="31" s="1"/>
  <c r="V1761" i="31" a="1"/>
  <c r="V1761" i="31" s="1"/>
  <c r="X1761" i="31" s="1" a="1"/>
  <c r="X1761" i="31" s="1"/>
  <c r="U1760" i="31" a="1"/>
  <c r="U1760" i="31" s="1"/>
  <c r="W1760" i="31" s="1" a="1"/>
  <c r="W1760" i="31" s="1"/>
  <c r="V1760" i="31" a="1"/>
  <c r="V1760" i="31" s="1"/>
  <c r="X1760" i="31" s="1" a="1"/>
  <c r="X1760" i="31" s="1"/>
  <c r="U1759" i="31" a="1"/>
  <c r="U1759" i="31" s="1"/>
  <c r="W1759" i="31" s="1" a="1"/>
  <c r="W1759" i="31" s="1"/>
  <c r="V1759" i="31" a="1"/>
  <c r="V1759" i="31" s="1"/>
  <c r="X1759" i="31" s="1" a="1"/>
  <c r="X1759" i="31" s="1"/>
  <c r="U1758" i="31" a="1"/>
  <c r="U1758" i="31" s="1"/>
  <c r="W1758" i="31" s="1" a="1"/>
  <c r="W1758" i="31" s="1"/>
  <c r="V1758" i="31" a="1"/>
  <c r="V1758" i="31" s="1"/>
  <c r="X1758" i="31" s="1" a="1"/>
  <c r="X1758" i="31" s="1"/>
  <c r="U1757" i="31" a="1"/>
  <c r="U1757" i="31" s="1"/>
  <c r="W1757" i="31" s="1" a="1"/>
  <c r="W1757" i="31" s="1"/>
  <c r="V1757" i="31" a="1"/>
  <c r="V1757" i="31" s="1"/>
  <c r="X1757" i="31" s="1" a="1"/>
  <c r="X1757" i="31" s="1"/>
  <c r="U1756" i="31" a="1"/>
  <c r="U1756" i="31" s="1"/>
  <c r="W1756" i="31" s="1" a="1"/>
  <c r="W1756" i="31" s="1"/>
  <c r="V1756" i="31" a="1"/>
  <c r="V1756" i="31" s="1"/>
  <c r="X1756" i="31" s="1" a="1"/>
  <c r="X1756" i="31" s="1"/>
  <c r="U1755" i="31" a="1"/>
  <c r="U1755" i="31" s="1"/>
  <c r="W1755" i="31" s="1" a="1"/>
  <c r="W1755" i="31" s="1"/>
  <c r="V1755" i="31" a="1"/>
  <c r="V1755" i="31" s="1"/>
  <c r="X1755" i="31" s="1" a="1"/>
  <c r="X1755" i="31" s="1"/>
  <c r="U1754" i="31" a="1"/>
  <c r="U1754" i="31" s="1"/>
  <c r="W1754" i="31" s="1" a="1"/>
  <c r="W1754" i="31" s="1"/>
  <c r="V1754" i="31" a="1"/>
  <c r="V1754" i="31" s="1"/>
  <c r="X1754" i="31" s="1" a="1"/>
  <c r="X1754" i="31" s="1"/>
  <c r="U1753" i="31" a="1"/>
  <c r="U1753" i="31" s="1"/>
  <c r="W1753" i="31" s="1" a="1"/>
  <c r="W1753" i="31" s="1"/>
  <c r="V1753" i="31" a="1"/>
  <c r="V1753" i="31" s="1"/>
  <c r="X1753" i="31" s="1" a="1"/>
  <c r="X1753" i="31" s="1"/>
  <c r="U1752" i="31" a="1"/>
  <c r="U1752" i="31" s="1"/>
  <c r="W1752" i="31" s="1" a="1"/>
  <c r="W1752" i="31" s="1"/>
  <c r="V1752" i="31" a="1"/>
  <c r="V1752" i="31" s="1"/>
  <c r="X1752" i="31" s="1" a="1"/>
  <c r="X1752" i="31" s="1"/>
  <c r="U1751" i="31" a="1"/>
  <c r="U1751" i="31" s="1"/>
  <c r="W1751" i="31" s="1" a="1"/>
  <c r="W1751" i="31" s="1"/>
  <c r="V1751" i="31" a="1"/>
  <c r="V1751" i="31" s="1"/>
  <c r="X1751" i="31" s="1" a="1"/>
  <c r="X1751" i="31" s="1"/>
  <c r="U1750" i="31" a="1"/>
  <c r="U1750" i="31" s="1"/>
  <c r="W1750" i="31" s="1" a="1"/>
  <c r="W1750" i="31" s="1"/>
  <c r="V1750" i="31" a="1"/>
  <c r="V1750" i="31" s="1"/>
  <c r="X1750" i="31" s="1" a="1"/>
  <c r="X1750" i="31" s="1"/>
  <c r="U1749" i="31" a="1"/>
  <c r="U1749" i="31" s="1"/>
  <c r="W1749" i="31" s="1" a="1"/>
  <c r="W1749" i="31" s="1"/>
  <c r="V1749" i="31" a="1"/>
  <c r="V1749" i="31" s="1"/>
  <c r="X1749" i="31" s="1" a="1"/>
  <c r="X1749" i="31" s="1"/>
  <c r="U1748" i="31" a="1"/>
  <c r="U1748" i="31" s="1"/>
  <c r="W1748" i="31" s="1" a="1"/>
  <c r="W1748" i="31" s="1"/>
  <c r="V1748" i="31" a="1"/>
  <c r="V1748" i="31" s="1"/>
  <c r="X1748" i="31" s="1" a="1"/>
  <c r="X1748" i="31" s="1"/>
  <c r="U1747" i="31" a="1"/>
  <c r="U1747" i="31" s="1"/>
  <c r="W1747" i="31" s="1" a="1"/>
  <c r="W1747" i="31" s="1"/>
  <c r="V1747" i="31" a="1"/>
  <c r="V1747" i="31" s="1"/>
  <c r="X1747" i="31" s="1" a="1"/>
  <c r="X1747" i="31" s="1"/>
  <c r="U1746" i="31" a="1"/>
  <c r="U1746" i="31" s="1"/>
  <c r="W1746" i="31" s="1" a="1"/>
  <c r="W1746" i="31" s="1"/>
  <c r="V1746" i="31" a="1"/>
  <c r="V1746" i="31" s="1"/>
  <c r="X1746" i="31" s="1" a="1"/>
  <c r="X1746" i="31" s="1"/>
  <c r="U1745" i="31" a="1"/>
  <c r="U1745" i="31" s="1"/>
  <c r="W1745" i="31" s="1" a="1"/>
  <c r="W1745" i="31" s="1"/>
  <c r="V1745" i="31" a="1"/>
  <c r="V1745" i="31" s="1"/>
  <c r="X1745" i="31" s="1" a="1"/>
  <c r="X1745" i="31" s="1"/>
  <c r="U1744" i="31" a="1"/>
  <c r="U1744" i="31" s="1"/>
  <c r="W1744" i="31" s="1" a="1"/>
  <c r="W1744" i="31" s="1"/>
  <c r="V1744" i="31" a="1"/>
  <c r="V1744" i="31" s="1"/>
  <c r="X1744" i="31" s="1" a="1"/>
  <c r="X1744" i="31" s="1"/>
  <c r="U1743" i="31" a="1"/>
  <c r="U1743" i="31" s="1"/>
  <c r="W1743" i="31" s="1" a="1"/>
  <c r="W1743" i="31" s="1"/>
  <c r="V1743" i="31" a="1"/>
  <c r="V1743" i="31" s="1"/>
  <c r="X1743" i="31" s="1" a="1"/>
  <c r="X1743" i="31" s="1"/>
  <c r="U1742" i="31" a="1"/>
  <c r="U1742" i="31" s="1"/>
  <c r="W1742" i="31" s="1" a="1"/>
  <c r="W1742" i="31" s="1"/>
  <c r="V1742" i="31" a="1"/>
  <c r="V1742" i="31" s="1"/>
  <c r="X1742" i="31" s="1" a="1"/>
  <c r="X1742" i="31" s="1"/>
  <c r="U1741" i="31" a="1"/>
  <c r="U1741" i="31" s="1"/>
  <c r="W1741" i="31" s="1" a="1"/>
  <c r="W1741" i="31" s="1"/>
  <c r="V1741" i="31" a="1"/>
  <c r="V1741" i="31" s="1"/>
  <c r="X1741" i="31" s="1" a="1"/>
  <c r="X1741" i="31" s="1"/>
  <c r="U1740" i="31" a="1"/>
  <c r="U1740" i="31" s="1"/>
  <c r="W1740" i="31" s="1" a="1"/>
  <c r="W1740" i="31" s="1"/>
  <c r="V1740" i="31" a="1"/>
  <c r="V1740" i="31" s="1"/>
  <c r="X1740" i="31" s="1" a="1"/>
  <c r="X1740" i="31" s="1"/>
  <c r="U1739" i="31" a="1"/>
  <c r="U1739" i="31" s="1"/>
  <c r="W1739" i="31" s="1" a="1"/>
  <c r="W1739" i="31" s="1"/>
  <c r="V1739" i="31" a="1"/>
  <c r="V1739" i="31" s="1"/>
  <c r="X1739" i="31" s="1" a="1"/>
  <c r="X1739" i="31" s="1"/>
  <c r="U1738" i="31" a="1"/>
  <c r="U1738" i="31" s="1"/>
  <c r="W1738" i="31" s="1" a="1"/>
  <c r="W1738" i="31" s="1"/>
  <c r="V1738" i="31" a="1"/>
  <c r="V1738" i="31" s="1"/>
  <c r="X1738" i="31" s="1" a="1"/>
  <c r="X1738" i="31" s="1"/>
  <c r="U1737" i="31" a="1"/>
  <c r="U1737" i="31" s="1"/>
  <c r="W1737" i="31" s="1" a="1"/>
  <c r="W1737" i="31" s="1"/>
  <c r="V1737" i="31" a="1"/>
  <c r="V1737" i="31" s="1"/>
  <c r="X1737" i="31" s="1" a="1"/>
  <c r="X1737" i="31" s="1"/>
  <c r="U1736" i="31" a="1"/>
  <c r="U1736" i="31" s="1"/>
  <c r="W1736" i="31" s="1" a="1"/>
  <c r="W1736" i="31" s="1"/>
  <c r="V1736" i="31" a="1"/>
  <c r="V1736" i="31" s="1"/>
  <c r="X1736" i="31" s="1" a="1"/>
  <c r="X1736" i="31" s="1"/>
  <c r="U1735" i="31" a="1"/>
  <c r="U1735" i="31" s="1"/>
  <c r="W1735" i="31" s="1" a="1"/>
  <c r="W1735" i="31" s="1"/>
  <c r="V1735" i="31" a="1"/>
  <c r="V1735" i="31" s="1"/>
  <c r="X1735" i="31" s="1" a="1"/>
  <c r="X1735" i="31" s="1"/>
  <c r="U1734" i="31" a="1"/>
  <c r="U1734" i="31" s="1"/>
  <c r="W1734" i="31" s="1" a="1"/>
  <c r="W1734" i="31" s="1"/>
  <c r="V1734" i="31" a="1"/>
  <c r="V1734" i="31" s="1"/>
  <c r="X1734" i="31" s="1" a="1"/>
  <c r="X1734" i="31" s="1"/>
  <c r="U1733" i="31" a="1"/>
  <c r="U1733" i="31" s="1"/>
  <c r="W1733" i="31" s="1" a="1"/>
  <c r="W1733" i="31" s="1"/>
  <c r="V1733" i="31" a="1"/>
  <c r="V1733" i="31" s="1"/>
  <c r="X1733" i="31" s="1" a="1"/>
  <c r="X1733" i="31" s="1"/>
  <c r="U1732" i="31" a="1"/>
  <c r="U1732" i="31" s="1"/>
  <c r="W1732" i="31" s="1" a="1"/>
  <c r="W1732" i="31" s="1"/>
  <c r="V1732" i="31" a="1"/>
  <c r="V1732" i="31" s="1"/>
  <c r="X1732" i="31" s="1" a="1"/>
  <c r="X1732" i="31" s="1"/>
  <c r="U1731" i="31" a="1"/>
  <c r="U1731" i="31" s="1"/>
  <c r="W1731" i="31" s="1" a="1"/>
  <c r="W1731" i="31" s="1"/>
  <c r="V1731" i="31" a="1"/>
  <c r="V1731" i="31" s="1"/>
  <c r="X1731" i="31" s="1" a="1"/>
  <c r="X1731" i="31" s="1"/>
  <c r="U1730" i="31" a="1"/>
  <c r="U1730" i="31" s="1"/>
  <c r="W1730" i="31" s="1" a="1"/>
  <c r="W1730" i="31" s="1"/>
  <c r="V1730" i="31" a="1"/>
  <c r="V1730" i="31" s="1"/>
  <c r="X1730" i="31" s="1" a="1"/>
  <c r="X1730" i="31" s="1"/>
  <c r="U1729" i="31" a="1"/>
  <c r="U1729" i="31" s="1"/>
  <c r="W1729" i="31" s="1" a="1"/>
  <c r="W1729" i="31" s="1"/>
  <c r="V1729" i="31" a="1"/>
  <c r="V1729" i="31" s="1"/>
  <c r="X1729" i="31" s="1" a="1"/>
  <c r="X1729" i="31" s="1"/>
  <c r="U1728" i="31" a="1"/>
  <c r="U1728" i="31" s="1"/>
  <c r="W1728" i="31" s="1" a="1"/>
  <c r="W1728" i="31" s="1"/>
  <c r="V1728" i="31" a="1"/>
  <c r="V1728" i="31" s="1"/>
  <c r="X1728" i="31" s="1" a="1"/>
  <c r="X1728" i="31" s="1"/>
  <c r="U1727" i="31" a="1"/>
  <c r="U1727" i="31" s="1"/>
  <c r="W1727" i="31" s="1" a="1"/>
  <c r="W1727" i="31" s="1"/>
  <c r="V1727" i="31" a="1"/>
  <c r="V1727" i="31" s="1"/>
  <c r="X1727" i="31" s="1" a="1"/>
  <c r="X1727" i="31" s="1"/>
  <c r="U1726" i="31" a="1"/>
  <c r="U1726" i="31" s="1"/>
  <c r="W1726" i="31" s="1" a="1"/>
  <c r="W1726" i="31" s="1"/>
  <c r="V1726" i="31" a="1"/>
  <c r="V1726" i="31" s="1"/>
  <c r="X1726" i="31" s="1" a="1"/>
  <c r="X1726" i="31" s="1"/>
  <c r="U1725" i="31" a="1"/>
  <c r="U1725" i="31" s="1"/>
  <c r="W1725" i="31" s="1" a="1"/>
  <c r="W1725" i="31" s="1"/>
  <c r="V1725" i="31" a="1"/>
  <c r="V1725" i="31" s="1"/>
  <c r="X1725" i="31" s="1" a="1"/>
  <c r="X1725" i="31" s="1"/>
  <c r="U1724" i="31" a="1"/>
  <c r="U1724" i="31" s="1"/>
  <c r="W1724" i="31" s="1" a="1"/>
  <c r="W1724" i="31" s="1"/>
  <c r="V1724" i="31" a="1"/>
  <c r="V1724" i="31" s="1"/>
  <c r="X1724" i="31" s="1" a="1"/>
  <c r="X1724" i="31" s="1"/>
  <c r="U1723" i="31" a="1"/>
  <c r="U1723" i="31" s="1"/>
  <c r="W1723" i="31" s="1" a="1"/>
  <c r="W1723" i="31" s="1"/>
  <c r="V1723" i="31" a="1"/>
  <c r="V1723" i="31" s="1"/>
  <c r="X1723" i="31" s="1" a="1"/>
  <c r="X1723" i="31" s="1"/>
  <c r="U1722" i="31" a="1"/>
  <c r="U1722" i="31" s="1"/>
  <c r="W1722" i="31" s="1" a="1"/>
  <c r="W1722" i="31" s="1"/>
  <c r="V1722" i="31" a="1"/>
  <c r="V1722" i="31" s="1"/>
  <c r="X1722" i="31" s="1" a="1"/>
  <c r="X1722" i="31" s="1"/>
  <c r="U1721" i="31" a="1"/>
  <c r="U1721" i="31" s="1"/>
  <c r="W1721" i="31" s="1" a="1"/>
  <c r="W1721" i="31" s="1"/>
  <c r="V1721" i="31" a="1"/>
  <c r="V1721" i="31" s="1"/>
  <c r="X1721" i="31" s="1" a="1"/>
  <c r="X1721" i="31" s="1"/>
  <c r="U1720" i="31" a="1"/>
  <c r="U1720" i="31" s="1"/>
  <c r="W1720" i="31" s="1" a="1"/>
  <c r="W1720" i="31" s="1"/>
  <c r="V1720" i="31" a="1"/>
  <c r="V1720" i="31" s="1"/>
  <c r="X1720" i="31" s="1" a="1"/>
  <c r="X1720" i="31" s="1"/>
  <c r="U1719" i="31" a="1"/>
  <c r="U1719" i="31" s="1"/>
  <c r="W1719" i="31" s="1" a="1"/>
  <c r="W1719" i="31" s="1"/>
  <c r="V1719" i="31" a="1"/>
  <c r="V1719" i="31" s="1"/>
  <c r="X1719" i="31" s="1" a="1"/>
  <c r="X1719" i="31" s="1"/>
  <c r="U1718" i="31" a="1"/>
  <c r="U1718" i="31" s="1"/>
  <c r="W1718" i="31" s="1" a="1"/>
  <c r="W1718" i="31" s="1"/>
  <c r="V1718" i="31" a="1"/>
  <c r="V1718" i="31" s="1"/>
  <c r="X1718" i="31" s="1" a="1"/>
  <c r="X1718" i="31" s="1"/>
  <c r="U1717" i="31" a="1"/>
  <c r="U1717" i="31" s="1"/>
  <c r="W1717" i="31" s="1" a="1"/>
  <c r="W1717" i="31" s="1"/>
  <c r="V1717" i="31" a="1"/>
  <c r="V1717" i="31" s="1"/>
  <c r="X1717" i="31" s="1" a="1"/>
  <c r="X1717" i="31" s="1"/>
  <c r="U1716" i="31" a="1"/>
  <c r="U1716" i="31" s="1"/>
  <c r="W1716" i="31" s="1" a="1"/>
  <c r="W1716" i="31" s="1"/>
  <c r="V1716" i="31" a="1"/>
  <c r="V1716" i="31" s="1"/>
  <c r="X1716" i="31" s="1" a="1"/>
  <c r="X1716" i="31" s="1"/>
  <c r="U1715" i="31" a="1"/>
  <c r="U1715" i="31" s="1"/>
  <c r="W1715" i="31" s="1" a="1"/>
  <c r="W1715" i="31" s="1"/>
  <c r="V1715" i="31" a="1"/>
  <c r="V1715" i="31" s="1"/>
  <c r="X1715" i="31" s="1" a="1"/>
  <c r="X1715" i="31" s="1"/>
  <c r="U1714" i="31" a="1"/>
  <c r="U1714" i="31" s="1"/>
  <c r="W1714" i="31" s="1" a="1"/>
  <c r="W1714" i="31" s="1"/>
  <c r="V1714" i="31" a="1"/>
  <c r="V1714" i="31" s="1"/>
  <c r="X1714" i="31" s="1" a="1"/>
  <c r="X1714" i="31" s="1"/>
  <c r="U1713" i="31" a="1"/>
  <c r="U1713" i="31" s="1"/>
  <c r="W1713" i="31" s="1" a="1"/>
  <c r="W1713" i="31" s="1"/>
  <c r="V1713" i="31" a="1"/>
  <c r="V1713" i="31" s="1"/>
  <c r="X1713" i="31" s="1" a="1"/>
  <c r="X1713" i="31" s="1"/>
  <c r="U1712" i="31" a="1"/>
  <c r="U1712" i="31" s="1"/>
  <c r="W1712" i="31" s="1" a="1"/>
  <c r="W1712" i="31" s="1"/>
  <c r="V1712" i="31" a="1"/>
  <c r="V1712" i="31" s="1"/>
  <c r="X1712" i="31" s="1" a="1"/>
  <c r="X1712" i="31" s="1"/>
  <c r="U1711" i="31" a="1"/>
  <c r="U1711" i="31" s="1"/>
  <c r="W1711" i="31" s="1" a="1"/>
  <c r="W1711" i="31" s="1"/>
  <c r="V1711" i="31" a="1"/>
  <c r="V1711" i="31" s="1"/>
  <c r="X1711" i="31" s="1" a="1"/>
  <c r="X1711" i="31" s="1"/>
  <c r="U1710" i="31" a="1"/>
  <c r="U1710" i="31" s="1"/>
  <c r="W1710" i="31" s="1" a="1"/>
  <c r="W1710" i="31" s="1"/>
  <c r="V1710" i="31" a="1"/>
  <c r="V1710" i="31" s="1"/>
  <c r="X1710" i="31" s="1" a="1"/>
  <c r="X1710" i="31" s="1"/>
  <c r="U1709" i="31" a="1"/>
  <c r="U1709" i="31" s="1"/>
  <c r="W1709" i="31" s="1" a="1"/>
  <c r="W1709" i="31" s="1"/>
  <c r="V1709" i="31" a="1"/>
  <c r="V1709" i="31" s="1"/>
  <c r="X1709" i="31" s="1" a="1"/>
  <c r="X1709" i="31" s="1"/>
  <c r="U1708" i="31" a="1"/>
  <c r="U1708" i="31" s="1"/>
  <c r="W1708" i="31" s="1" a="1"/>
  <c r="W1708" i="31" s="1"/>
  <c r="V1708" i="31" a="1"/>
  <c r="V1708" i="31" s="1"/>
  <c r="X1708" i="31" s="1" a="1"/>
  <c r="X1708" i="31" s="1"/>
  <c r="U1707" i="31" a="1"/>
  <c r="U1707" i="31" s="1"/>
  <c r="W1707" i="31" s="1" a="1"/>
  <c r="W1707" i="31" s="1"/>
  <c r="V1707" i="31" a="1"/>
  <c r="V1707" i="31" s="1"/>
  <c r="X1707" i="31" s="1" a="1"/>
  <c r="X1707" i="31" s="1"/>
  <c r="U1706" i="31" a="1"/>
  <c r="U1706" i="31" s="1"/>
  <c r="W1706" i="31" s="1" a="1"/>
  <c r="W1706" i="31" s="1"/>
  <c r="V1706" i="31" a="1"/>
  <c r="V1706" i="31" s="1"/>
  <c r="X1706" i="31" s="1" a="1"/>
  <c r="X1706" i="31" s="1"/>
  <c r="U1705" i="31" a="1"/>
  <c r="U1705" i="31" s="1"/>
  <c r="W1705" i="31" s="1" a="1"/>
  <c r="W1705" i="31" s="1"/>
  <c r="V1705" i="31" a="1"/>
  <c r="V1705" i="31" s="1"/>
  <c r="X1705" i="31" s="1" a="1"/>
  <c r="X1705" i="31" s="1"/>
  <c r="U1704" i="31" a="1"/>
  <c r="U1704" i="31" s="1"/>
  <c r="W1704" i="31" s="1" a="1"/>
  <c r="W1704" i="31" s="1"/>
  <c r="V1704" i="31" a="1"/>
  <c r="V1704" i="31" s="1"/>
  <c r="X1704" i="31" s="1" a="1"/>
  <c r="X1704" i="31" s="1"/>
  <c r="U1703" i="31" a="1"/>
  <c r="U1703" i="31" s="1"/>
  <c r="W1703" i="31" s="1" a="1"/>
  <c r="W1703" i="31" s="1"/>
  <c r="V1703" i="31" a="1"/>
  <c r="V1703" i="31" s="1"/>
  <c r="X1703" i="31" s="1" a="1"/>
  <c r="X1703" i="31" s="1"/>
  <c r="U1702" i="31" a="1"/>
  <c r="U1702" i="31" s="1"/>
  <c r="W1702" i="31" s="1" a="1"/>
  <c r="W1702" i="31" s="1"/>
  <c r="V1702" i="31" a="1"/>
  <c r="V1702" i="31" s="1"/>
  <c r="X1702" i="31" s="1" a="1"/>
  <c r="X1702" i="31" s="1"/>
  <c r="U1701" i="31" a="1"/>
  <c r="U1701" i="31" s="1"/>
  <c r="W1701" i="31" s="1" a="1"/>
  <c r="W1701" i="31" s="1"/>
  <c r="V1701" i="31" a="1"/>
  <c r="V1701" i="31" s="1"/>
  <c r="X1701" i="31" s="1" a="1"/>
  <c r="X1701" i="31" s="1"/>
  <c r="U1700" i="31" a="1"/>
  <c r="U1700" i="31" s="1"/>
  <c r="W1700" i="31" s="1" a="1"/>
  <c r="W1700" i="31" s="1"/>
  <c r="V1700" i="31" a="1"/>
  <c r="V1700" i="31" s="1"/>
  <c r="X1700" i="31" s="1" a="1"/>
  <c r="X1700" i="31" s="1"/>
  <c r="U1699" i="31" a="1"/>
  <c r="U1699" i="31" s="1"/>
  <c r="W1699" i="31" s="1" a="1"/>
  <c r="W1699" i="31" s="1"/>
  <c r="V1699" i="31" a="1"/>
  <c r="V1699" i="31" s="1"/>
  <c r="X1699" i="31" s="1" a="1"/>
  <c r="X1699" i="31" s="1"/>
  <c r="U1698" i="31" a="1"/>
  <c r="U1698" i="31" s="1"/>
  <c r="W1698" i="31" s="1" a="1"/>
  <c r="W1698" i="31" s="1"/>
  <c r="V1698" i="31" a="1"/>
  <c r="V1698" i="31" s="1"/>
  <c r="X1698" i="31" s="1" a="1"/>
  <c r="X1698" i="31" s="1"/>
  <c r="U1697" i="31" a="1"/>
  <c r="U1697" i="31" s="1"/>
  <c r="W1697" i="31" s="1" a="1"/>
  <c r="W1697" i="31" s="1"/>
  <c r="V1697" i="31" a="1"/>
  <c r="V1697" i="31" s="1"/>
  <c r="X1697" i="31" s="1" a="1"/>
  <c r="X1697" i="31" s="1"/>
  <c r="U1696" i="31" a="1"/>
  <c r="U1696" i="31" s="1"/>
  <c r="W1696" i="31" s="1" a="1"/>
  <c r="W1696" i="31" s="1"/>
  <c r="V1696" i="31" a="1"/>
  <c r="V1696" i="31" s="1"/>
  <c r="X1696" i="31" s="1" a="1"/>
  <c r="X1696" i="31" s="1"/>
  <c r="U1695" i="31" a="1"/>
  <c r="U1695" i="31" s="1"/>
  <c r="W1695" i="31" s="1" a="1"/>
  <c r="W1695" i="31" s="1"/>
  <c r="V1695" i="31" a="1"/>
  <c r="V1695" i="31" s="1"/>
  <c r="X1695" i="31" s="1" a="1"/>
  <c r="X1695" i="31" s="1"/>
  <c r="U1694" i="31" a="1"/>
  <c r="U1694" i="31" s="1"/>
  <c r="W1694" i="31" s="1" a="1"/>
  <c r="W1694" i="31" s="1"/>
  <c r="V1694" i="31" a="1"/>
  <c r="V1694" i="31" s="1"/>
  <c r="X1694" i="31" s="1" a="1"/>
  <c r="X1694" i="31" s="1"/>
  <c r="U1693" i="31" a="1"/>
  <c r="U1693" i="31" s="1"/>
  <c r="W1693" i="31" s="1" a="1"/>
  <c r="W1693" i="31" s="1"/>
  <c r="V1693" i="31" a="1"/>
  <c r="V1693" i="31" s="1"/>
  <c r="X1693" i="31" s="1" a="1"/>
  <c r="X1693" i="31" s="1"/>
  <c r="U1692" i="31" a="1"/>
  <c r="U1692" i="31" s="1"/>
  <c r="W1692" i="31" s="1" a="1"/>
  <c r="W1692" i="31" s="1"/>
  <c r="V1692" i="31" a="1"/>
  <c r="V1692" i="31" s="1"/>
  <c r="X1692" i="31" s="1" a="1"/>
  <c r="X1692" i="31" s="1"/>
  <c r="U1691" i="31" a="1"/>
  <c r="U1691" i="31" s="1"/>
  <c r="W1691" i="31" s="1" a="1"/>
  <c r="W1691" i="31" s="1"/>
  <c r="V1691" i="31" a="1"/>
  <c r="V1691" i="31" s="1"/>
  <c r="X1691" i="31" s="1" a="1"/>
  <c r="X1691" i="31" s="1"/>
  <c r="U1690" i="31" a="1"/>
  <c r="U1690" i="31" s="1"/>
  <c r="W1690" i="31" s="1" a="1"/>
  <c r="W1690" i="31" s="1"/>
  <c r="V1690" i="31" a="1"/>
  <c r="V1690" i="31" s="1"/>
  <c r="X1690" i="31" s="1" a="1"/>
  <c r="X1690" i="31" s="1"/>
  <c r="U1689" i="31" a="1"/>
  <c r="U1689" i="31" s="1"/>
  <c r="W1689" i="31" s="1" a="1"/>
  <c r="W1689" i="31" s="1"/>
  <c r="V1689" i="31" a="1"/>
  <c r="V1689" i="31" s="1"/>
  <c r="X1689" i="31" s="1" a="1"/>
  <c r="X1689" i="31" s="1"/>
  <c r="U1688" i="31" a="1"/>
  <c r="U1688" i="31" s="1"/>
  <c r="W1688" i="31" s="1" a="1"/>
  <c r="W1688" i="31" s="1"/>
  <c r="V1688" i="31" a="1"/>
  <c r="V1688" i="31" s="1"/>
  <c r="X1688" i="31" s="1" a="1"/>
  <c r="X1688" i="31" s="1"/>
  <c r="U1687" i="31" a="1"/>
  <c r="U1687" i="31" s="1"/>
  <c r="W1687" i="31" s="1" a="1"/>
  <c r="W1687" i="31" s="1"/>
  <c r="V1687" i="31" a="1"/>
  <c r="V1687" i="31" s="1"/>
  <c r="X1687" i="31" s="1" a="1"/>
  <c r="X1687" i="31" s="1"/>
  <c r="U1686" i="31" a="1"/>
  <c r="U1686" i="31" s="1"/>
  <c r="W1686" i="31" s="1" a="1"/>
  <c r="W1686" i="31" s="1"/>
  <c r="V1686" i="31" a="1"/>
  <c r="V1686" i="31" s="1"/>
  <c r="X1686" i="31" s="1" a="1"/>
  <c r="X1686" i="31" s="1"/>
  <c r="U1685" i="31" a="1"/>
  <c r="U1685" i="31" s="1"/>
  <c r="W1685" i="31" s="1" a="1"/>
  <c r="W1685" i="31" s="1"/>
  <c r="V1685" i="31" a="1"/>
  <c r="V1685" i="31" s="1"/>
  <c r="X1685" i="31" s="1" a="1"/>
  <c r="X1685" i="31" s="1"/>
  <c r="U1684" i="31" a="1"/>
  <c r="U1684" i="31" s="1"/>
  <c r="W1684" i="31" s="1" a="1"/>
  <c r="W1684" i="31" s="1"/>
  <c r="V1684" i="31" a="1"/>
  <c r="V1684" i="31" s="1"/>
  <c r="X1684" i="31" s="1" a="1"/>
  <c r="X1684" i="31" s="1"/>
  <c r="U1683" i="31" a="1"/>
  <c r="U1683" i="31" s="1"/>
  <c r="W1683" i="31" s="1" a="1"/>
  <c r="W1683" i="31" s="1"/>
  <c r="V1683" i="31" a="1"/>
  <c r="V1683" i="31" s="1"/>
  <c r="X1683" i="31" s="1" a="1"/>
  <c r="X1683" i="31" s="1"/>
  <c r="U1682" i="31" a="1"/>
  <c r="U1682" i="31" s="1"/>
  <c r="W1682" i="31" s="1" a="1"/>
  <c r="W1682" i="31" s="1"/>
  <c r="V1682" i="31" a="1"/>
  <c r="V1682" i="31" s="1"/>
  <c r="X1682" i="31" s="1" a="1"/>
  <c r="X1682" i="31" s="1"/>
  <c r="U1681" i="31" a="1"/>
  <c r="U1681" i="31" s="1"/>
  <c r="W1681" i="31" s="1" a="1"/>
  <c r="W1681" i="31" s="1"/>
  <c r="V1681" i="31" a="1"/>
  <c r="V1681" i="31" s="1"/>
  <c r="X1681" i="31" s="1" a="1"/>
  <c r="X1681" i="31" s="1"/>
  <c r="U1680" i="31" a="1"/>
  <c r="U1680" i="31" s="1"/>
  <c r="W1680" i="31" s="1" a="1"/>
  <c r="W1680" i="31" s="1"/>
  <c r="V1680" i="31" a="1"/>
  <c r="V1680" i="31" s="1"/>
  <c r="X1680" i="31" s="1" a="1"/>
  <c r="X1680" i="31" s="1"/>
  <c r="U1679" i="31" a="1"/>
  <c r="U1679" i="31" s="1"/>
  <c r="W1679" i="31" s="1" a="1"/>
  <c r="W1679" i="31" s="1"/>
  <c r="V1679" i="31" a="1"/>
  <c r="V1679" i="31" s="1"/>
  <c r="X1679" i="31" s="1" a="1"/>
  <c r="X1679" i="31" s="1"/>
  <c r="U1678" i="31" a="1"/>
  <c r="U1678" i="31" s="1"/>
  <c r="W1678" i="31" s="1" a="1"/>
  <c r="W1678" i="31" s="1"/>
  <c r="V1678" i="31" a="1"/>
  <c r="V1678" i="31" s="1"/>
  <c r="X1678" i="31" s="1" a="1"/>
  <c r="X1678" i="31" s="1"/>
  <c r="U1677" i="31" a="1"/>
  <c r="U1677" i="31" s="1"/>
  <c r="W1677" i="31" s="1" a="1"/>
  <c r="W1677" i="31" s="1"/>
  <c r="V1677" i="31" a="1"/>
  <c r="V1677" i="31" s="1"/>
  <c r="X1677" i="31" s="1" a="1"/>
  <c r="X1677" i="31" s="1"/>
  <c r="U1676" i="31" a="1"/>
  <c r="U1676" i="31" s="1"/>
  <c r="W1676" i="31" s="1" a="1"/>
  <c r="W1676" i="31" s="1"/>
  <c r="V1676" i="31" a="1"/>
  <c r="V1676" i="31" s="1"/>
  <c r="X1676" i="31" s="1" a="1"/>
  <c r="X1676" i="31" s="1"/>
  <c r="U1675" i="31" a="1"/>
  <c r="U1675" i="31" s="1"/>
  <c r="W1675" i="31" s="1" a="1"/>
  <c r="W1675" i="31" s="1"/>
  <c r="V1675" i="31" a="1"/>
  <c r="V1675" i="31" s="1"/>
  <c r="X1675" i="31" s="1" a="1"/>
  <c r="X1675" i="31" s="1"/>
  <c r="U1674" i="31" a="1"/>
  <c r="U1674" i="31" s="1"/>
  <c r="W1674" i="31" s="1" a="1"/>
  <c r="W1674" i="31" s="1"/>
  <c r="V1674" i="31" a="1"/>
  <c r="V1674" i="31" s="1"/>
  <c r="X1674" i="31" s="1" a="1"/>
  <c r="X1674" i="31" s="1"/>
  <c r="U1673" i="31" a="1"/>
  <c r="U1673" i="31" s="1"/>
  <c r="W1673" i="31" s="1" a="1"/>
  <c r="W1673" i="31" s="1"/>
  <c r="V1673" i="31" a="1"/>
  <c r="V1673" i="31" s="1"/>
  <c r="X1673" i="31" s="1" a="1"/>
  <c r="X1673" i="31" s="1"/>
  <c r="U1672" i="31" a="1"/>
  <c r="U1672" i="31" s="1"/>
  <c r="W1672" i="31" s="1" a="1"/>
  <c r="W1672" i="31" s="1"/>
  <c r="V1672" i="31" a="1"/>
  <c r="V1672" i="31" s="1"/>
  <c r="X1672" i="31" s="1" a="1"/>
  <c r="X1672" i="31" s="1"/>
  <c r="U1671" i="31" a="1"/>
  <c r="U1671" i="31" s="1"/>
  <c r="W1671" i="31" s="1" a="1"/>
  <c r="W1671" i="31" s="1"/>
  <c r="V1671" i="31" a="1"/>
  <c r="V1671" i="31" s="1"/>
  <c r="X1671" i="31" s="1" a="1"/>
  <c r="X1671" i="31" s="1"/>
  <c r="U1670" i="31" a="1"/>
  <c r="U1670" i="31" s="1"/>
  <c r="W1670" i="31" s="1" a="1"/>
  <c r="W1670" i="31" s="1"/>
  <c r="V1670" i="31" a="1"/>
  <c r="V1670" i="31" s="1"/>
  <c r="X1670" i="31" s="1" a="1"/>
  <c r="X1670" i="31" s="1"/>
  <c r="U1669" i="31" a="1"/>
  <c r="U1669" i="31" s="1"/>
  <c r="W1669" i="31" s="1" a="1"/>
  <c r="W1669" i="31" s="1"/>
  <c r="V1669" i="31" a="1"/>
  <c r="V1669" i="31" s="1"/>
  <c r="X1669" i="31" s="1" a="1"/>
  <c r="X1669" i="31" s="1"/>
  <c r="U1668" i="31" a="1"/>
  <c r="U1668" i="31" s="1"/>
  <c r="W1668" i="31" s="1" a="1"/>
  <c r="W1668" i="31" s="1"/>
  <c r="V1668" i="31" a="1"/>
  <c r="V1668" i="31" s="1"/>
  <c r="X1668" i="31" s="1" a="1"/>
  <c r="X1668" i="31" s="1"/>
  <c r="U1667" i="31" a="1"/>
  <c r="U1667" i="31" s="1"/>
  <c r="W1667" i="31" s="1" a="1"/>
  <c r="W1667" i="31" s="1"/>
  <c r="V1667" i="31" a="1"/>
  <c r="V1667" i="31" s="1"/>
  <c r="X1667" i="31" s="1" a="1"/>
  <c r="X1667" i="31" s="1"/>
  <c r="U1666" i="31" a="1"/>
  <c r="U1666" i="31" s="1"/>
  <c r="W1666" i="31" s="1" a="1"/>
  <c r="W1666" i="31" s="1"/>
  <c r="V1666" i="31" a="1"/>
  <c r="V1666" i="31" s="1"/>
  <c r="X1666" i="31" s="1" a="1"/>
  <c r="X1666" i="31" s="1"/>
  <c r="U1665" i="31" a="1"/>
  <c r="U1665" i="31" s="1"/>
  <c r="W1665" i="31" s="1" a="1"/>
  <c r="W1665" i="31" s="1"/>
  <c r="V1665" i="31" a="1"/>
  <c r="V1665" i="31" s="1"/>
  <c r="X1665" i="31" s="1" a="1"/>
  <c r="X1665" i="31" s="1"/>
  <c r="U1664" i="31" a="1"/>
  <c r="U1664" i="31" s="1"/>
  <c r="W1664" i="31" s="1" a="1"/>
  <c r="W1664" i="31" s="1"/>
  <c r="V1664" i="31" a="1"/>
  <c r="V1664" i="31" s="1"/>
  <c r="X1664" i="31" s="1" a="1"/>
  <c r="X1664" i="31" s="1"/>
  <c r="U1663" i="31" a="1"/>
  <c r="U1663" i="31" s="1"/>
  <c r="W1663" i="31" s="1" a="1"/>
  <c r="W1663" i="31" s="1"/>
  <c r="V1663" i="31" a="1"/>
  <c r="V1663" i="31" s="1"/>
  <c r="X1663" i="31" s="1" a="1"/>
  <c r="X1663" i="31" s="1"/>
  <c r="U1662" i="31" a="1"/>
  <c r="U1662" i="31" s="1"/>
  <c r="W1662" i="31" s="1" a="1"/>
  <c r="W1662" i="31" s="1"/>
  <c r="V1662" i="31" a="1"/>
  <c r="V1662" i="31" s="1"/>
  <c r="X1662" i="31" s="1" a="1"/>
  <c r="X1662" i="31" s="1"/>
  <c r="U1661" i="31" a="1"/>
  <c r="U1661" i="31" s="1"/>
  <c r="W1661" i="31" s="1" a="1"/>
  <c r="W1661" i="31" s="1"/>
  <c r="V1661" i="31" a="1"/>
  <c r="V1661" i="31" s="1"/>
  <c r="X1661" i="31" s="1" a="1"/>
  <c r="X1661" i="31" s="1"/>
  <c r="U1660" i="31" a="1"/>
  <c r="U1660" i="31" s="1"/>
  <c r="W1660" i="31" s="1" a="1"/>
  <c r="W1660" i="31" s="1"/>
  <c r="V1660" i="31" a="1"/>
  <c r="V1660" i="31" s="1"/>
  <c r="X1660" i="31" s="1" a="1"/>
  <c r="X1660" i="31" s="1"/>
  <c r="U1659" i="31" a="1"/>
  <c r="U1659" i="31" s="1"/>
  <c r="W1659" i="31" s="1" a="1"/>
  <c r="W1659" i="31" s="1"/>
  <c r="V1659" i="31" a="1"/>
  <c r="V1659" i="31" s="1"/>
  <c r="X1659" i="31" s="1" a="1"/>
  <c r="X1659" i="31" s="1"/>
  <c r="U1658" i="31" a="1"/>
  <c r="U1658" i="31" s="1"/>
  <c r="W1658" i="31" s="1" a="1"/>
  <c r="W1658" i="31" s="1"/>
  <c r="V1658" i="31" a="1"/>
  <c r="V1658" i="31" s="1"/>
  <c r="X1658" i="31" s="1" a="1"/>
  <c r="X1658" i="31" s="1"/>
  <c r="U1657" i="31" a="1"/>
  <c r="U1657" i="31" s="1"/>
  <c r="W1657" i="31" s="1" a="1"/>
  <c r="W1657" i="31" s="1"/>
  <c r="V1657" i="31" a="1"/>
  <c r="V1657" i="31" s="1"/>
  <c r="X1657" i="31" s="1" a="1"/>
  <c r="X1657" i="31" s="1"/>
  <c r="U1656" i="31" a="1"/>
  <c r="U1656" i="31" s="1"/>
  <c r="W1656" i="31" s="1" a="1"/>
  <c r="W1656" i="31" s="1"/>
  <c r="V1656" i="31" a="1"/>
  <c r="V1656" i="31" s="1"/>
  <c r="X1656" i="31" s="1" a="1"/>
  <c r="X1656" i="31" s="1"/>
  <c r="U1655" i="31" a="1"/>
  <c r="U1655" i="31" s="1"/>
  <c r="W1655" i="31" s="1" a="1"/>
  <c r="W1655" i="31" s="1"/>
  <c r="V1655" i="31" a="1"/>
  <c r="V1655" i="31" s="1"/>
  <c r="X1655" i="31" s="1" a="1"/>
  <c r="X1655" i="31" s="1"/>
  <c r="U1654" i="31" a="1"/>
  <c r="U1654" i="31" s="1"/>
  <c r="W1654" i="31" s="1" a="1"/>
  <c r="W1654" i="31" s="1"/>
  <c r="V1654" i="31" a="1"/>
  <c r="V1654" i="31" s="1"/>
  <c r="X1654" i="31" s="1" a="1"/>
  <c r="X1654" i="31" s="1"/>
  <c r="U1653" i="31" a="1"/>
  <c r="U1653" i="31" s="1"/>
  <c r="W1653" i="31" s="1" a="1"/>
  <c r="W1653" i="31" s="1"/>
  <c r="V1653" i="31" a="1"/>
  <c r="V1653" i="31" s="1"/>
  <c r="X1653" i="31" s="1" a="1"/>
  <c r="X1653" i="31" s="1"/>
  <c r="U1652" i="31" a="1"/>
  <c r="U1652" i="31" s="1"/>
  <c r="W1652" i="31" s="1" a="1"/>
  <c r="W1652" i="31" s="1"/>
  <c r="V1652" i="31" a="1"/>
  <c r="V1652" i="31" s="1"/>
  <c r="X1652" i="31" s="1" a="1"/>
  <c r="X1652" i="31" s="1"/>
  <c r="U1651" i="31" a="1"/>
  <c r="U1651" i="31" s="1"/>
  <c r="W1651" i="31" s="1" a="1"/>
  <c r="W1651" i="31" s="1"/>
  <c r="V1651" i="31" a="1"/>
  <c r="V1651" i="31" s="1"/>
  <c r="X1651" i="31" s="1" a="1"/>
  <c r="X1651" i="31" s="1"/>
  <c r="U1650" i="31" a="1"/>
  <c r="U1650" i="31" s="1"/>
  <c r="W1650" i="31" s="1" a="1"/>
  <c r="W1650" i="31" s="1"/>
  <c r="V1650" i="31" a="1"/>
  <c r="V1650" i="31" s="1"/>
  <c r="X1650" i="31" s="1" a="1"/>
  <c r="X1650" i="31" s="1"/>
  <c r="U1649" i="31" a="1"/>
  <c r="U1649" i="31" s="1"/>
  <c r="W1649" i="31" s="1" a="1"/>
  <c r="W1649" i="31" s="1"/>
  <c r="V1649" i="31" a="1"/>
  <c r="V1649" i="31" s="1"/>
  <c r="X1649" i="31" s="1" a="1"/>
  <c r="X1649" i="31" s="1"/>
  <c r="U1648" i="31" a="1"/>
  <c r="U1648" i="31" s="1"/>
  <c r="W1648" i="31" s="1" a="1"/>
  <c r="W1648" i="31" s="1"/>
  <c r="V1648" i="31" a="1"/>
  <c r="V1648" i="31" s="1"/>
  <c r="X1648" i="31" s="1" a="1"/>
  <c r="X1648" i="31" s="1"/>
  <c r="U1647" i="31" a="1"/>
  <c r="U1647" i="31" s="1"/>
  <c r="W1647" i="31" s="1" a="1"/>
  <c r="W1647" i="31" s="1"/>
  <c r="V1647" i="31" a="1"/>
  <c r="V1647" i="31" s="1"/>
  <c r="X1647" i="31" s="1" a="1"/>
  <c r="X1647" i="31" s="1"/>
  <c r="U1646" i="31" a="1"/>
  <c r="U1646" i="31" s="1"/>
  <c r="W1646" i="31" s="1" a="1"/>
  <c r="W1646" i="31" s="1"/>
  <c r="V1646" i="31" a="1"/>
  <c r="V1646" i="31" s="1"/>
  <c r="X1646" i="31" s="1" a="1"/>
  <c r="X1646" i="31" s="1"/>
  <c r="U1645" i="31" a="1"/>
  <c r="U1645" i="31" s="1"/>
  <c r="W1645" i="31" s="1" a="1"/>
  <c r="W1645" i="31" s="1"/>
  <c r="V1645" i="31" a="1"/>
  <c r="V1645" i="31" s="1"/>
  <c r="X1645" i="31" s="1" a="1"/>
  <c r="X1645" i="31" s="1"/>
  <c r="U1644" i="31" a="1"/>
  <c r="U1644" i="31" s="1"/>
  <c r="W1644" i="31" s="1" a="1"/>
  <c r="W1644" i="31" s="1"/>
  <c r="V1644" i="31" a="1"/>
  <c r="V1644" i="31" s="1"/>
  <c r="X1644" i="31" s="1" a="1"/>
  <c r="X1644" i="31" s="1"/>
  <c r="U1643" i="31" a="1"/>
  <c r="U1643" i="31" s="1"/>
  <c r="W1643" i="31" s="1" a="1"/>
  <c r="W1643" i="31" s="1"/>
  <c r="V1643" i="31" a="1"/>
  <c r="V1643" i="31" s="1"/>
  <c r="X1643" i="31" s="1" a="1"/>
  <c r="X1643" i="31" s="1"/>
  <c r="U1642" i="31" a="1"/>
  <c r="U1642" i="31" s="1"/>
  <c r="W1642" i="31" s="1" a="1"/>
  <c r="W1642" i="31" s="1"/>
  <c r="V1642" i="31" a="1"/>
  <c r="V1642" i="31" s="1"/>
  <c r="X1642" i="31" s="1" a="1"/>
  <c r="X1642" i="31" s="1"/>
  <c r="U1641" i="31" a="1"/>
  <c r="U1641" i="31" s="1"/>
  <c r="W1641" i="31" s="1" a="1"/>
  <c r="W1641" i="31" s="1"/>
  <c r="V1641" i="31" a="1"/>
  <c r="V1641" i="31" s="1"/>
  <c r="X1641" i="31" s="1" a="1"/>
  <c r="X1641" i="31" s="1"/>
  <c r="U1640" i="31" a="1"/>
  <c r="U1640" i="31" s="1"/>
  <c r="W1640" i="31" s="1" a="1"/>
  <c r="W1640" i="31" s="1"/>
  <c r="V1640" i="31" a="1"/>
  <c r="V1640" i="31" s="1"/>
  <c r="X1640" i="31" s="1" a="1"/>
  <c r="X1640" i="31" s="1"/>
  <c r="U1639" i="31" a="1"/>
  <c r="U1639" i="31" s="1"/>
  <c r="W1639" i="31" s="1" a="1"/>
  <c r="W1639" i="31" s="1"/>
  <c r="V1639" i="31" a="1"/>
  <c r="V1639" i="31" s="1"/>
  <c r="X1639" i="31" s="1" a="1"/>
  <c r="X1639" i="31" s="1"/>
  <c r="U1638" i="31" a="1"/>
  <c r="U1638" i="31" s="1"/>
  <c r="W1638" i="31" s="1" a="1"/>
  <c r="W1638" i="31" s="1"/>
  <c r="V1638" i="31" a="1"/>
  <c r="V1638" i="31" s="1"/>
  <c r="X1638" i="31" s="1" a="1"/>
  <c r="X1638" i="31" s="1"/>
  <c r="U1637" i="31" a="1"/>
  <c r="U1637" i="31" s="1"/>
  <c r="W1637" i="31" s="1" a="1"/>
  <c r="W1637" i="31" s="1"/>
  <c r="V1637" i="31" a="1"/>
  <c r="V1637" i="31" s="1"/>
  <c r="X1637" i="31" s="1" a="1"/>
  <c r="X1637" i="31" s="1"/>
  <c r="U1636" i="31" a="1"/>
  <c r="U1636" i="31" s="1"/>
  <c r="W1636" i="31" s="1" a="1"/>
  <c r="W1636" i="31" s="1"/>
  <c r="V1636" i="31" a="1"/>
  <c r="V1636" i="31" s="1"/>
  <c r="X1636" i="31" s="1" a="1"/>
  <c r="X1636" i="31" s="1"/>
  <c r="U1635" i="31" a="1"/>
  <c r="U1635" i="31" s="1"/>
  <c r="W1635" i="31" s="1" a="1"/>
  <c r="W1635" i="31" s="1"/>
  <c r="V1635" i="31" a="1"/>
  <c r="V1635" i="31" s="1"/>
  <c r="X1635" i="31" s="1" a="1"/>
  <c r="X1635" i="31" s="1"/>
  <c r="U1634" i="31" a="1"/>
  <c r="U1634" i="31" s="1"/>
  <c r="W1634" i="31" s="1" a="1"/>
  <c r="W1634" i="31" s="1"/>
  <c r="V1634" i="31" a="1"/>
  <c r="V1634" i="31" s="1"/>
  <c r="X1634" i="31" s="1" a="1"/>
  <c r="X1634" i="31" s="1"/>
  <c r="U1633" i="31" a="1"/>
  <c r="U1633" i="31" s="1"/>
  <c r="W1633" i="31" s="1" a="1"/>
  <c r="W1633" i="31" s="1"/>
  <c r="V1633" i="31" a="1"/>
  <c r="V1633" i="31" s="1"/>
  <c r="X1633" i="31" s="1" a="1"/>
  <c r="X1633" i="31" s="1"/>
  <c r="U1632" i="31" a="1"/>
  <c r="U1632" i="31" s="1"/>
  <c r="W1632" i="31" s="1" a="1"/>
  <c r="W1632" i="31" s="1"/>
  <c r="V1632" i="31" a="1"/>
  <c r="V1632" i="31" s="1"/>
  <c r="X1632" i="31" s="1" a="1"/>
  <c r="X1632" i="31" s="1"/>
  <c r="U1631" i="31" a="1"/>
  <c r="U1631" i="31" s="1"/>
  <c r="W1631" i="31" s="1" a="1"/>
  <c r="W1631" i="31" s="1"/>
  <c r="V1631" i="31" a="1"/>
  <c r="V1631" i="31" s="1"/>
  <c r="X1631" i="31" s="1" a="1"/>
  <c r="X1631" i="31" s="1"/>
  <c r="U1630" i="31" a="1"/>
  <c r="U1630" i="31" s="1"/>
  <c r="W1630" i="31" s="1" a="1"/>
  <c r="W1630" i="31" s="1"/>
  <c r="V1630" i="31" a="1"/>
  <c r="V1630" i="31" s="1"/>
  <c r="X1630" i="31" s="1" a="1"/>
  <c r="X1630" i="31" s="1"/>
  <c r="U1629" i="31" a="1"/>
  <c r="U1629" i="31" s="1"/>
  <c r="W1629" i="31" s="1" a="1"/>
  <c r="W1629" i="31" s="1"/>
  <c r="V1629" i="31" a="1"/>
  <c r="V1629" i="31" s="1"/>
  <c r="X1629" i="31" s="1" a="1"/>
  <c r="X1629" i="31" s="1"/>
  <c r="U1628" i="31" a="1"/>
  <c r="U1628" i="31" s="1"/>
  <c r="W1628" i="31" s="1" a="1"/>
  <c r="W1628" i="31" s="1"/>
  <c r="V1628" i="31" a="1"/>
  <c r="V1628" i="31" s="1"/>
  <c r="X1628" i="31" s="1" a="1"/>
  <c r="X1628" i="31" s="1"/>
  <c r="U1627" i="31" a="1"/>
  <c r="U1627" i="31" s="1"/>
  <c r="W1627" i="31" s="1" a="1"/>
  <c r="W1627" i="31" s="1"/>
  <c r="V1627" i="31" a="1"/>
  <c r="V1627" i="31" s="1"/>
  <c r="X1627" i="31" s="1" a="1"/>
  <c r="X1627" i="31" s="1"/>
  <c r="U1626" i="31" a="1"/>
  <c r="U1626" i="31" s="1"/>
  <c r="W1626" i="31" s="1" a="1"/>
  <c r="W1626" i="31" s="1"/>
  <c r="V1626" i="31" a="1"/>
  <c r="V1626" i="31" s="1"/>
  <c r="X1626" i="31" s="1" a="1"/>
  <c r="X1626" i="31" s="1"/>
  <c r="U1625" i="31" a="1"/>
  <c r="U1625" i="31" s="1"/>
  <c r="W1625" i="31" s="1" a="1"/>
  <c r="W1625" i="31" s="1"/>
  <c r="V1625" i="31" a="1"/>
  <c r="V1625" i="31" s="1"/>
  <c r="X1625" i="31" s="1" a="1"/>
  <c r="X1625" i="31" s="1"/>
  <c r="U1624" i="31" a="1"/>
  <c r="U1624" i="31" s="1"/>
  <c r="W1624" i="31" s="1" a="1"/>
  <c r="W1624" i="31" s="1"/>
  <c r="V1624" i="31" a="1"/>
  <c r="V1624" i="31" s="1"/>
  <c r="X1624" i="31" s="1" a="1"/>
  <c r="X1624" i="31" s="1"/>
  <c r="U1623" i="31" a="1"/>
  <c r="U1623" i="31" s="1"/>
  <c r="W1623" i="31" s="1" a="1"/>
  <c r="W1623" i="31" s="1"/>
  <c r="V1623" i="31" a="1"/>
  <c r="V1623" i="31" s="1"/>
  <c r="X1623" i="31" s="1" a="1"/>
  <c r="X1623" i="31" s="1"/>
  <c r="U1622" i="31" a="1"/>
  <c r="U1622" i="31" s="1"/>
  <c r="W1622" i="31" s="1" a="1"/>
  <c r="W1622" i="31" s="1"/>
  <c r="V1622" i="31" a="1"/>
  <c r="V1622" i="31" s="1"/>
  <c r="X1622" i="31" s="1" a="1"/>
  <c r="X1622" i="31" s="1"/>
  <c r="U1621" i="31" a="1"/>
  <c r="U1621" i="31" s="1"/>
  <c r="W1621" i="31" s="1" a="1"/>
  <c r="W1621" i="31" s="1"/>
  <c r="V1621" i="31" a="1"/>
  <c r="V1621" i="31" s="1"/>
  <c r="X1621" i="31" s="1" a="1"/>
  <c r="X1621" i="31" s="1"/>
  <c r="U1620" i="31" a="1"/>
  <c r="U1620" i="31" s="1"/>
  <c r="W1620" i="31" s="1" a="1"/>
  <c r="W1620" i="31" s="1"/>
  <c r="V1620" i="31" a="1"/>
  <c r="V1620" i="31" s="1"/>
  <c r="X1620" i="31" s="1" a="1"/>
  <c r="X1620" i="31" s="1"/>
  <c r="U1619" i="31" a="1"/>
  <c r="U1619" i="31" s="1"/>
  <c r="W1619" i="31" s="1" a="1"/>
  <c r="W1619" i="31" s="1"/>
  <c r="V1619" i="31" a="1"/>
  <c r="V1619" i="31" s="1"/>
  <c r="X1619" i="31" s="1" a="1"/>
  <c r="X1619" i="31" s="1"/>
  <c r="U1618" i="31" a="1"/>
  <c r="U1618" i="31" s="1"/>
  <c r="W1618" i="31" s="1" a="1"/>
  <c r="W1618" i="31" s="1"/>
  <c r="V1618" i="31" a="1"/>
  <c r="V1618" i="31" s="1"/>
  <c r="X1618" i="31" s="1" a="1"/>
  <c r="X1618" i="31" s="1"/>
  <c r="U1617" i="31" a="1"/>
  <c r="U1617" i="31" s="1"/>
  <c r="W1617" i="31" s="1" a="1"/>
  <c r="W1617" i="31" s="1"/>
  <c r="V1617" i="31" a="1"/>
  <c r="V1617" i="31" s="1"/>
  <c r="X1617" i="31" s="1" a="1"/>
  <c r="X1617" i="31" s="1"/>
  <c r="U1616" i="31" a="1"/>
  <c r="U1616" i="31" s="1"/>
  <c r="W1616" i="31" s="1" a="1"/>
  <c r="W1616" i="31" s="1"/>
  <c r="V1616" i="31" a="1"/>
  <c r="V1616" i="31" s="1"/>
  <c r="X1616" i="31" s="1" a="1"/>
  <c r="X1616" i="31" s="1"/>
  <c r="U1615" i="31" a="1"/>
  <c r="U1615" i="31" s="1"/>
  <c r="W1615" i="31" s="1" a="1"/>
  <c r="W1615" i="31" s="1"/>
  <c r="V1615" i="31" a="1"/>
  <c r="V1615" i="31" s="1"/>
  <c r="X1615" i="31" s="1" a="1"/>
  <c r="X1615" i="31" s="1"/>
  <c r="U1614" i="31" a="1"/>
  <c r="U1614" i="31" s="1"/>
  <c r="W1614" i="31" s="1" a="1"/>
  <c r="W1614" i="31" s="1"/>
  <c r="V1614" i="31" a="1"/>
  <c r="V1614" i="31" s="1"/>
  <c r="X1614" i="31" s="1" a="1"/>
  <c r="X1614" i="31" s="1"/>
  <c r="U1613" i="31" a="1"/>
  <c r="U1613" i="31" s="1"/>
  <c r="W1613" i="31" s="1" a="1"/>
  <c r="W1613" i="31" s="1"/>
  <c r="V1613" i="31" a="1"/>
  <c r="V1613" i="31" s="1"/>
  <c r="X1613" i="31" s="1" a="1"/>
  <c r="X1613" i="31" s="1"/>
  <c r="U1612" i="31" a="1"/>
  <c r="U1612" i="31" s="1"/>
  <c r="W1612" i="31" s="1" a="1"/>
  <c r="W1612" i="31" s="1"/>
  <c r="V1612" i="31" a="1"/>
  <c r="V1612" i="31" s="1"/>
  <c r="X1612" i="31" s="1" a="1"/>
  <c r="X1612" i="31" s="1"/>
  <c r="U1611" i="31" a="1"/>
  <c r="U1611" i="31" s="1"/>
  <c r="W1611" i="31" s="1" a="1"/>
  <c r="W1611" i="31" s="1"/>
  <c r="V1611" i="31" a="1"/>
  <c r="V1611" i="31" s="1"/>
  <c r="X1611" i="31" s="1" a="1"/>
  <c r="X1611" i="31" s="1"/>
  <c r="U1610" i="31" a="1"/>
  <c r="U1610" i="31" s="1"/>
  <c r="W1610" i="31" s="1" a="1"/>
  <c r="W1610" i="31" s="1"/>
  <c r="V1610" i="31" a="1"/>
  <c r="V1610" i="31" s="1"/>
  <c r="X1610" i="31" s="1" a="1"/>
  <c r="X1610" i="31" s="1"/>
  <c r="U1609" i="31" a="1"/>
  <c r="U1609" i="31" s="1"/>
  <c r="W1609" i="31" s="1" a="1"/>
  <c r="W1609" i="31" s="1"/>
  <c r="V1609" i="31" a="1"/>
  <c r="V1609" i="31" s="1"/>
  <c r="X1609" i="31" s="1" a="1"/>
  <c r="X1609" i="31" s="1"/>
  <c r="U1608" i="31" a="1"/>
  <c r="U1608" i="31" s="1"/>
  <c r="W1608" i="31" s="1" a="1"/>
  <c r="W1608" i="31" s="1"/>
  <c r="V1608" i="31" a="1"/>
  <c r="V1608" i="31" s="1"/>
  <c r="X1608" i="31" s="1" a="1"/>
  <c r="X1608" i="31" s="1"/>
  <c r="U1607" i="31" a="1"/>
  <c r="U1607" i="31" s="1"/>
  <c r="W1607" i="31" s="1" a="1"/>
  <c r="W1607" i="31" s="1"/>
  <c r="V1607" i="31" a="1"/>
  <c r="V1607" i="31" s="1"/>
  <c r="X1607" i="31" s="1" a="1"/>
  <c r="X1607" i="31" s="1"/>
  <c r="U1606" i="31" a="1"/>
  <c r="U1606" i="31" s="1"/>
  <c r="W1606" i="31" s="1" a="1"/>
  <c r="W1606" i="31" s="1"/>
  <c r="V1606" i="31" a="1"/>
  <c r="V1606" i="31" s="1"/>
  <c r="X1606" i="31" s="1" a="1"/>
  <c r="X1606" i="31" s="1"/>
  <c r="U1605" i="31" a="1"/>
  <c r="U1605" i="31" s="1"/>
  <c r="W1605" i="31" s="1" a="1"/>
  <c r="W1605" i="31" s="1"/>
  <c r="V1605" i="31" a="1"/>
  <c r="V1605" i="31" s="1"/>
  <c r="X1605" i="31" s="1" a="1"/>
  <c r="X1605" i="31" s="1"/>
  <c r="U1604" i="31" a="1"/>
  <c r="U1604" i="31" s="1"/>
  <c r="W1604" i="31" s="1" a="1"/>
  <c r="W1604" i="31" s="1"/>
  <c r="V1604" i="31" a="1"/>
  <c r="V1604" i="31" s="1"/>
  <c r="X1604" i="31" s="1" a="1"/>
  <c r="X1604" i="31" s="1"/>
  <c r="U1603" i="31" a="1"/>
  <c r="U1603" i="31" s="1"/>
  <c r="W1603" i="31" s="1" a="1"/>
  <c r="W1603" i="31" s="1"/>
  <c r="V1603" i="31" a="1"/>
  <c r="V1603" i="31" s="1"/>
  <c r="X1603" i="31" s="1" a="1"/>
  <c r="X1603" i="31" s="1"/>
  <c r="U1602" i="31" a="1"/>
  <c r="U1602" i="31" s="1"/>
  <c r="W1602" i="31" s="1" a="1"/>
  <c r="W1602" i="31" s="1"/>
  <c r="V1602" i="31" a="1"/>
  <c r="V1602" i="31" s="1"/>
  <c r="X1602" i="31" s="1" a="1"/>
  <c r="X1602" i="31" s="1"/>
  <c r="U1601" i="31" a="1"/>
  <c r="U1601" i="31" s="1"/>
  <c r="W1601" i="31" s="1" a="1"/>
  <c r="W1601" i="31" s="1"/>
  <c r="V1601" i="31" a="1"/>
  <c r="V1601" i="31" s="1"/>
  <c r="X1601" i="31" s="1" a="1"/>
  <c r="X1601" i="31" s="1"/>
  <c r="U1600" i="31" a="1"/>
  <c r="U1600" i="31" s="1"/>
  <c r="W1600" i="31" s="1" a="1"/>
  <c r="W1600" i="31" s="1"/>
  <c r="V1600" i="31" a="1"/>
  <c r="V1600" i="31" s="1"/>
  <c r="X1600" i="31" s="1" a="1"/>
  <c r="X1600" i="31" s="1"/>
  <c r="U1599" i="31" a="1"/>
  <c r="U1599" i="31" s="1"/>
  <c r="W1599" i="31" s="1" a="1"/>
  <c r="W1599" i="31" s="1"/>
  <c r="V1599" i="31" a="1"/>
  <c r="V1599" i="31" s="1"/>
  <c r="X1599" i="31" s="1" a="1"/>
  <c r="X1599" i="31" s="1"/>
  <c r="U1598" i="31" a="1"/>
  <c r="U1598" i="31" s="1"/>
  <c r="W1598" i="31" s="1" a="1"/>
  <c r="W1598" i="31" s="1"/>
  <c r="V1598" i="31" a="1"/>
  <c r="V1598" i="31" s="1"/>
  <c r="X1598" i="31" s="1" a="1"/>
  <c r="X1598" i="31" s="1"/>
  <c r="U1597" i="31" a="1"/>
  <c r="U1597" i="31" s="1"/>
  <c r="W1597" i="31" s="1" a="1"/>
  <c r="W1597" i="31" s="1"/>
  <c r="V1597" i="31" a="1"/>
  <c r="V1597" i="31" s="1"/>
  <c r="X1597" i="31" s="1" a="1"/>
  <c r="X1597" i="31" s="1"/>
  <c r="U1596" i="31" a="1"/>
  <c r="U1596" i="31" s="1"/>
  <c r="W1596" i="31" s="1" a="1"/>
  <c r="W1596" i="31" s="1"/>
  <c r="V1596" i="31" a="1"/>
  <c r="V1596" i="31" s="1"/>
  <c r="X1596" i="31" s="1" a="1"/>
  <c r="X1596" i="31" s="1"/>
  <c r="U1595" i="31" a="1"/>
  <c r="U1595" i="31" s="1"/>
  <c r="W1595" i="31" s="1" a="1"/>
  <c r="W1595" i="31" s="1"/>
  <c r="V1595" i="31" a="1"/>
  <c r="V1595" i="31" s="1"/>
  <c r="X1595" i="31" s="1" a="1"/>
  <c r="X1595" i="31" s="1"/>
  <c r="U1594" i="31" a="1"/>
  <c r="U1594" i="31" s="1"/>
  <c r="W1594" i="31" s="1" a="1"/>
  <c r="W1594" i="31" s="1"/>
  <c r="V1594" i="31" a="1"/>
  <c r="V1594" i="31" s="1"/>
  <c r="X1594" i="31" s="1" a="1"/>
  <c r="X1594" i="31" s="1"/>
  <c r="U1593" i="31" a="1"/>
  <c r="U1593" i="31" s="1"/>
  <c r="W1593" i="31" s="1" a="1"/>
  <c r="W1593" i="31" s="1"/>
  <c r="V1593" i="31" a="1"/>
  <c r="V1593" i="31" s="1"/>
  <c r="X1593" i="31" s="1" a="1"/>
  <c r="X1593" i="31" s="1"/>
  <c r="U1592" i="31" a="1"/>
  <c r="U1592" i="31" s="1"/>
  <c r="W1592" i="31" s="1" a="1"/>
  <c r="W1592" i="31" s="1"/>
  <c r="V1592" i="31" a="1"/>
  <c r="V1592" i="31" s="1"/>
  <c r="X1592" i="31" s="1" a="1"/>
  <c r="X1592" i="31" s="1"/>
  <c r="U1591" i="31" a="1"/>
  <c r="U1591" i="31" s="1"/>
  <c r="W1591" i="31" s="1" a="1"/>
  <c r="W1591" i="31" s="1"/>
  <c r="V1591" i="31" a="1"/>
  <c r="V1591" i="31" s="1"/>
  <c r="X1591" i="31" s="1" a="1"/>
  <c r="X1591" i="31" s="1"/>
  <c r="U1590" i="31" a="1"/>
  <c r="U1590" i="31" s="1"/>
  <c r="W1590" i="31" s="1" a="1"/>
  <c r="W1590" i="31" s="1"/>
  <c r="V1590" i="31" a="1"/>
  <c r="V1590" i="31" s="1"/>
  <c r="X1590" i="31" s="1" a="1"/>
  <c r="X1590" i="31" s="1"/>
  <c r="U1589" i="31" a="1"/>
  <c r="U1589" i="31" s="1"/>
  <c r="W1589" i="31" s="1" a="1"/>
  <c r="W1589" i="31" s="1"/>
  <c r="V1589" i="31" a="1"/>
  <c r="V1589" i="31" s="1"/>
  <c r="X1589" i="31" s="1" a="1"/>
  <c r="X1589" i="31" s="1"/>
  <c r="U1588" i="31" a="1"/>
  <c r="U1588" i="31" s="1"/>
  <c r="W1588" i="31" s="1" a="1"/>
  <c r="W1588" i="31" s="1"/>
  <c r="V1588" i="31" a="1"/>
  <c r="V1588" i="31" s="1"/>
  <c r="X1588" i="31" s="1" a="1"/>
  <c r="X1588" i="31" s="1"/>
  <c r="U1587" i="31" a="1"/>
  <c r="U1587" i="31" s="1"/>
  <c r="W1587" i="31" s="1" a="1"/>
  <c r="W1587" i="31" s="1"/>
  <c r="V1587" i="31" a="1"/>
  <c r="V1587" i="31" s="1"/>
  <c r="X1587" i="31" s="1" a="1"/>
  <c r="X1587" i="31" s="1"/>
  <c r="U1586" i="31" a="1"/>
  <c r="U1586" i="31" s="1"/>
  <c r="W1586" i="31" s="1" a="1"/>
  <c r="W1586" i="31" s="1"/>
  <c r="V1586" i="31" a="1"/>
  <c r="V1586" i="31" s="1"/>
  <c r="X1586" i="31" s="1" a="1"/>
  <c r="X1586" i="31" s="1"/>
  <c r="U1585" i="31" a="1"/>
  <c r="U1585" i="31" s="1"/>
  <c r="W1585" i="31" s="1" a="1"/>
  <c r="W1585" i="31" s="1"/>
  <c r="V1585" i="31" a="1"/>
  <c r="V1585" i="31" s="1"/>
  <c r="X1585" i="31" s="1" a="1"/>
  <c r="X1585" i="31" s="1"/>
  <c r="U1584" i="31" a="1"/>
  <c r="U1584" i="31" s="1"/>
  <c r="W1584" i="31" s="1" a="1"/>
  <c r="W1584" i="31" s="1"/>
  <c r="V1584" i="31" a="1"/>
  <c r="V1584" i="31" s="1"/>
  <c r="X1584" i="31" s="1" a="1"/>
  <c r="X1584" i="31" s="1"/>
  <c r="U1583" i="31" a="1"/>
  <c r="U1583" i="31" s="1"/>
  <c r="W1583" i="31" s="1" a="1"/>
  <c r="W1583" i="31" s="1"/>
  <c r="V1583" i="31" a="1"/>
  <c r="V1583" i="31" s="1"/>
  <c r="X1583" i="31" s="1" a="1"/>
  <c r="X1583" i="31" s="1"/>
  <c r="U1582" i="31" a="1"/>
  <c r="U1582" i="31" s="1"/>
  <c r="W1582" i="31" s="1" a="1"/>
  <c r="W1582" i="31" s="1"/>
  <c r="V1582" i="31" a="1"/>
  <c r="V1582" i="31" s="1"/>
  <c r="X1582" i="31" s="1" a="1"/>
  <c r="X1582" i="31" s="1"/>
  <c r="U1581" i="31" a="1"/>
  <c r="U1581" i="31" s="1"/>
  <c r="W1581" i="31" s="1" a="1"/>
  <c r="W1581" i="31" s="1"/>
  <c r="V1581" i="31" a="1"/>
  <c r="V1581" i="31" s="1"/>
  <c r="X1581" i="31" s="1" a="1"/>
  <c r="X1581" i="31" s="1"/>
  <c r="U1580" i="31" a="1"/>
  <c r="U1580" i="31" s="1"/>
  <c r="W1580" i="31" s="1" a="1"/>
  <c r="W1580" i="31" s="1"/>
  <c r="V1580" i="31" a="1"/>
  <c r="V1580" i="31" s="1"/>
  <c r="X1580" i="31" s="1" a="1"/>
  <c r="X1580" i="31" s="1"/>
  <c r="U1579" i="31" a="1"/>
  <c r="U1579" i="31" s="1"/>
  <c r="W1579" i="31" s="1" a="1"/>
  <c r="W1579" i="31" s="1"/>
  <c r="V1579" i="31" a="1"/>
  <c r="V1579" i="31" s="1"/>
  <c r="X1579" i="31" s="1" a="1"/>
  <c r="X1579" i="31" s="1"/>
  <c r="U1578" i="31" a="1"/>
  <c r="U1578" i="31" s="1"/>
  <c r="W1578" i="31" s="1" a="1"/>
  <c r="W1578" i="31" s="1"/>
  <c r="V1578" i="31" a="1"/>
  <c r="V1578" i="31" s="1"/>
  <c r="X1578" i="31" s="1" a="1"/>
  <c r="X1578" i="31" s="1"/>
  <c r="U1577" i="31" a="1"/>
  <c r="U1577" i="31" s="1"/>
  <c r="W1577" i="31" s="1" a="1"/>
  <c r="W1577" i="31" s="1"/>
  <c r="V1577" i="31" a="1"/>
  <c r="V1577" i="31" s="1"/>
  <c r="X1577" i="31" s="1" a="1"/>
  <c r="X1577" i="31" s="1"/>
  <c r="U1576" i="31" a="1"/>
  <c r="U1576" i="31" s="1"/>
  <c r="W1576" i="31" s="1" a="1"/>
  <c r="W1576" i="31" s="1"/>
  <c r="V1576" i="31" a="1"/>
  <c r="V1576" i="31" s="1"/>
  <c r="X1576" i="31" s="1" a="1"/>
  <c r="X1576" i="31" s="1"/>
  <c r="U1575" i="31" a="1"/>
  <c r="U1575" i="31" s="1"/>
  <c r="W1575" i="31" s="1" a="1"/>
  <c r="W1575" i="31" s="1"/>
  <c r="V1575" i="31" a="1"/>
  <c r="V1575" i="31" s="1"/>
  <c r="X1575" i="31" s="1" a="1"/>
  <c r="X1575" i="31" s="1"/>
  <c r="U1574" i="31" a="1"/>
  <c r="U1574" i="31" s="1"/>
  <c r="W1574" i="31" s="1" a="1"/>
  <c r="W1574" i="31" s="1"/>
  <c r="V1574" i="31" a="1"/>
  <c r="V1574" i="31" s="1"/>
  <c r="X1574" i="31" s="1" a="1"/>
  <c r="X1574" i="31" s="1"/>
  <c r="U1573" i="31" a="1"/>
  <c r="U1573" i="31" s="1"/>
  <c r="W1573" i="31" s="1" a="1"/>
  <c r="W1573" i="31" s="1"/>
  <c r="V1573" i="31" a="1"/>
  <c r="V1573" i="31" s="1"/>
  <c r="X1573" i="31" s="1" a="1"/>
  <c r="X1573" i="31" s="1"/>
  <c r="U1572" i="31" a="1"/>
  <c r="U1572" i="31" s="1"/>
  <c r="W1572" i="31" s="1" a="1"/>
  <c r="W1572" i="31" s="1"/>
  <c r="V1572" i="31" a="1"/>
  <c r="V1572" i="31" s="1"/>
  <c r="X1572" i="31" s="1" a="1"/>
  <c r="X1572" i="31" s="1"/>
  <c r="U1571" i="31" a="1"/>
  <c r="U1571" i="31" s="1"/>
  <c r="W1571" i="31" s="1" a="1"/>
  <c r="W1571" i="31" s="1"/>
  <c r="V1571" i="31" a="1"/>
  <c r="V1571" i="31" s="1"/>
  <c r="X1571" i="31" s="1" a="1"/>
  <c r="X1571" i="31" s="1"/>
  <c r="U1570" i="31" a="1"/>
  <c r="U1570" i="31" s="1"/>
  <c r="W1570" i="31" s="1" a="1"/>
  <c r="W1570" i="31" s="1"/>
  <c r="V1570" i="31" a="1"/>
  <c r="V1570" i="31" s="1"/>
  <c r="X1570" i="31" s="1" a="1"/>
  <c r="X1570" i="31" s="1"/>
  <c r="U1569" i="31" a="1"/>
  <c r="U1569" i="31" s="1"/>
  <c r="W1569" i="31" s="1" a="1"/>
  <c r="W1569" i="31" s="1"/>
  <c r="V1569" i="31" a="1"/>
  <c r="V1569" i="31" s="1"/>
  <c r="X1569" i="31" s="1" a="1"/>
  <c r="X1569" i="31" s="1"/>
  <c r="U1568" i="31" a="1"/>
  <c r="U1568" i="31" s="1"/>
  <c r="W1568" i="31" s="1" a="1"/>
  <c r="W1568" i="31" s="1"/>
  <c r="V1568" i="31" a="1"/>
  <c r="V1568" i="31" s="1"/>
  <c r="X1568" i="31" s="1" a="1"/>
  <c r="X1568" i="31" s="1"/>
  <c r="U1567" i="31" a="1"/>
  <c r="U1567" i="31" s="1"/>
  <c r="W1567" i="31" s="1" a="1"/>
  <c r="W1567" i="31" s="1"/>
  <c r="V1567" i="31" a="1"/>
  <c r="V1567" i="31" s="1"/>
  <c r="X1567" i="31" s="1" a="1"/>
  <c r="X1567" i="31" s="1"/>
  <c r="U1566" i="31" a="1"/>
  <c r="U1566" i="31" s="1"/>
  <c r="W1566" i="31" s="1" a="1"/>
  <c r="W1566" i="31" s="1"/>
  <c r="V1566" i="31" a="1"/>
  <c r="V1566" i="31" s="1"/>
  <c r="X1566" i="31" s="1" a="1"/>
  <c r="X1566" i="31" s="1"/>
  <c r="U1565" i="31" a="1"/>
  <c r="U1565" i="31" s="1"/>
  <c r="W1565" i="31" s="1" a="1"/>
  <c r="W1565" i="31" s="1"/>
  <c r="V1565" i="31" a="1"/>
  <c r="V1565" i="31" s="1"/>
  <c r="X1565" i="31" s="1" a="1"/>
  <c r="X1565" i="31" s="1"/>
  <c r="U1564" i="31" a="1"/>
  <c r="U1564" i="31" s="1"/>
  <c r="W1564" i="31" s="1" a="1"/>
  <c r="W1564" i="31" s="1"/>
  <c r="V1564" i="31" a="1"/>
  <c r="V1564" i="31" s="1"/>
  <c r="X1564" i="31" s="1" a="1"/>
  <c r="X1564" i="31" s="1"/>
  <c r="U1563" i="31" a="1"/>
  <c r="U1563" i="31" s="1"/>
  <c r="W1563" i="31" s="1" a="1"/>
  <c r="W1563" i="31" s="1"/>
  <c r="V1563" i="31" a="1"/>
  <c r="V1563" i="31" s="1"/>
  <c r="X1563" i="31" s="1" a="1"/>
  <c r="X1563" i="31" s="1"/>
  <c r="U1562" i="31" a="1"/>
  <c r="U1562" i="31" s="1"/>
  <c r="W1562" i="31" s="1" a="1"/>
  <c r="W1562" i="31" s="1"/>
  <c r="V1562" i="31" a="1"/>
  <c r="V1562" i="31" s="1"/>
  <c r="X1562" i="31" s="1" a="1"/>
  <c r="X1562" i="31" s="1"/>
  <c r="U1561" i="31" a="1"/>
  <c r="U1561" i="31" s="1"/>
  <c r="W1561" i="31" s="1" a="1"/>
  <c r="W1561" i="31" s="1"/>
  <c r="V1561" i="31" a="1"/>
  <c r="V1561" i="31" s="1"/>
  <c r="X1561" i="31" s="1" a="1"/>
  <c r="X1561" i="31" s="1"/>
  <c r="U1560" i="31" a="1"/>
  <c r="U1560" i="31" s="1"/>
  <c r="W1560" i="31" s="1" a="1"/>
  <c r="W1560" i="31" s="1"/>
  <c r="V1560" i="31" a="1"/>
  <c r="V1560" i="31" s="1"/>
  <c r="X1560" i="31" s="1" a="1"/>
  <c r="X1560" i="31" s="1"/>
  <c r="U1559" i="31" a="1"/>
  <c r="U1559" i="31" s="1"/>
  <c r="W1559" i="31" s="1" a="1"/>
  <c r="W1559" i="31" s="1"/>
  <c r="V1559" i="31" a="1"/>
  <c r="V1559" i="31" s="1"/>
  <c r="X1559" i="31" s="1" a="1"/>
  <c r="X1559" i="31" s="1"/>
  <c r="U1558" i="31" a="1"/>
  <c r="U1558" i="31" s="1"/>
  <c r="W1558" i="31" s="1" a="1"/>
  <c r="W1558" i="31" s="1"/>
  <c r="V1558" i="31" a="1"/>
  <c r="V1558" i="31" s="1"/>
  <c r="X1558" i="31" s="1" a="1"/>
  <c r="X1558" i="31" s="1"/>
  <c r="U1557" i="31" a="1"/>
  <c r="U1557" i="31" s="1"/>
  <c r="W1557" i="31" s="1" a="1"/>
  <c r="W1557" i="31" s="1"/>
  <c r="V1557" i="31" a="1"/>
  <c r="V1557" i="31" s="1"/>
  <c r="X1557" i="31" s="1" a="1"/>
  <c r="X1557" i="31" s="1"/>
  <c r="U1556" i="31" a="1"/>
  <c r="U1556" i="31" s="1"/>
  <c r="W1556" i="31" s="1" a="1"/>
  <c r="W1556" i="31" s="1"/>
  <c r="V1556" i="31" a="1"/>
  <c r="V1556" i="31" s="1"/>
  <c r="X1556" i="31" s="1" a="1"/>
  <c r="X1556" i="31" s="1"/>
  <c r="U1555" i="31" a="1"/>
  <c r="U1555" i="31" s="1"/>
  <c r="W1555" i="31" s="1" a="1"/>
  <c r="W1555" i="31" s="1"/>
  <c r="V1555" i="31" a="1"/>
  <c r="V1555" i="31" s="1"/>
  <c r="X1555" i="31" s="1" a="1"/>
  <c r="X1555" i="31" s="1"/>
  <c r="U1554" i="31" a="1"/>
  <c r="U1554" i="31" s="1"/>
  <c r="W1554" i="31" s="1" a="1"/>
  <c r="W1554" i="31" s="1"/>
  <c r="V1554" i="31" a="1"/>
  <c r="V1554" i="31" s="1"/>
  <c r="X1554" i="31" s="1" a="1"/>
  <c r="X1554" i="31" s="1"/>
  <c r="U1553" i="31" a="1"/>
  <c r="U1553" i="31" s="1"/>
  <c r="W1553" i="31" s="1" a="1"/>
  <c r="W1553" i="31" s="1"/>
  <c r="V1553" i="31" a="1"/>
  <c r="V1553" i="31" s="1"/>
  <c r="X1553" i="31" s="1" a="1"/>
  <c r="X1553" i="31" s="1"/>
  <c r="U1552" i="31" a="1"/>
  <c r="U1552" i="31" s="1"/>
  <c r="W1552" i="31" s="1" a="1"/>
  <c r="W1552" i="31" s="1"/>
  <c r="V1552" i="31" a="1"/>
  <c r="V1552" i="31" s="1"/>
  <c r="X1552" i="31" s="1" a="1"/>
  <c r="X1552" i="31" s="1"/>
  <c r="U1551" i="31" a="1"/>
  <c r="U1551" i="31" s="1"/>
  <c r="W1551" i="31" s="1" a="1"/>
  <c r="W1551" i="31" s="1"/>
  <c r="V1551" i="31" a="1"/>
  <c r="V1551" i="31" s="1"/>
  <c r="X1551" i="31" s="1" a="1"/>
  <c r="X1551" i="31" s="1"/>
  <c r="U1550" i="31" a="1"/>
  <c r="U1550" i="31" s="1"/>
  <c r="W1550" i="31" s="1" a="1"/>
  <c r="W1550" i="31" s="1"/>
  <c r="V1550" i="31" a="1"/>
  <c r="V1550" i="31" s="1"/>
  <c r="X1550" i="31" s="1" a="1"/>
  <c r="X1550" i="31" s="1"/>
  <c r="U1549" i="31" a="1"/>
  <c r="U1549" i="31" s="1"/>
  <c r="W1549" i="31" s="1" a="1"/>
  <c r="W1549" i="31" s="1"/>
  <c r="V1549" i="31" a="1"/>
  <c r="V1549" i="31" s="1"/>
  <c r="X1549" i="31" s="1" a="1"/>
  <c r="X1549" i="31" s="1"/>
  <c r="U1548" i="31" a="1"/>
  <c r="U1548" i="31" s="1"/>
  <c r="W1548" i="31" s="1" a="1"/>
  <c r="W1548" i="31" s="1"/>
  <c r="V1548" i="31" a="1"/>
  <c r="V1548" i="31" s="1"/>
  <c r="X1548" i="31" s="1" a="1"/>
  <c r="X1548" i="31" s="1"/>
  <c r="U1547" i="31" a="1"/>
  <c r="U1547" i="31" s="1"/>
  <c r="W1547" i="31" s="1" a="1"/>
  <c r="W1547" i="31" s="1"/>
  <c r="V1547" i="31" a="1"/>
  <c r="V1547" i="31" s="1"/>
  <c r="X1547" i="31" s="1" a="1"/>
  <c r="X1547" i="31" s="1"/>
  <c r="U1546" i="31" a="1"/>
  <c r="U1546" i="31" s="1"/>
  <c r="W1546" i="31" s="1" a="1"/>
  <c r="W1546" i="31" s="1"/>
  <c r="V1546" i="31" a="1"/>
  <c r="V1546" i="31" s="1"/>
  <c r="X1546" i="31" s="1" a="1"/>
  <c r="X1546" i="31" s="1"/>
  <c r="U1545" i="31" a="1"/>
  <c r="U1545" i="31" s="1"/>
  <c r="W1545" i="31" s="1" a="1"/>
  <c r="W1545" i="31" s="1"/>
  <c r="V1545" i="31" a="1"/>
  <c r="V1545" i="31" s="1"/>
  <c r="X1545" i="31" s="1" a="1"/>
  <c r="X1545" i="31" s="1"/>
  <c r="U1544" i="31" a="1"/>
  <c r="U1544" i="31" s="1"/>
  <c r="W1544" i="31" s="1" a="1"/>
  <c r="W1544" i="31" s="1"/>
  <c r="V1544" i="31" a="1"/>
  <c r="V1544" i="31" s="1"/>
  <c r="X1544" i="31" s="1" a="1"/>
  <c r="X1544" i="31" s="1"/>
  <c r="U1543" i="31" a="1"/>
  <c r="U1543" i="31" s="1"/>
  <c r="W1543" i="31" s="1" a="1"/>
  <c r="W1543" i="31" s="1"/>
  <c r="V1543" i="31" a="1"/>
  <c r="V1543" i="31" s="1"/>
  <c r="X1543" i="31" s="1" a="1"/>
  <c r="X1543" i="31" s="1"/>
  <c r="U1542" i="31" a="1"/>
  <c r="U1542" i="31" s="1"/>
  <c r="W1542" i="31" s="1" a="1"/>
  <c r="W1542" i="31" s="1"/>
  <c r="V1542" i="31" a="1"/>
  <c r="V1542" i="31" s="1"/>
  <c r="X1542" i="31" s="1" a="1"/>
  <c r="X1542" i="31" s="1"/>
  <c r="U1541" i="31" a="1"/>
  <c r="U1541" i="31" s="1"/>
  <c r="W1541" i="31" s="1" a="1"/>
  <c r="W1541" i="31" s="1"/>
  <c r="V1541" i="31" a="1"/>
  <c r="V1541" i="31" s="1"/>
  <c r="X1541" i="31" s="1" a="1"/>
  <c r="X1541" i="31" s="1"/>
  <c r="U1540" i="31" a="1"/>
  <c r="U1540" i="31" s="1"/>
  <c r="W1540" i="31" s="1" a="1"/>
  <c r="W1540" i="31" s="1"/>
  <c r="V1540" i="31" a="1"/>
  <c r="V1540" i="31" s="1"/>
  <c r="X1540" i="31" s="1" a="1"/>
  <c r="X1540" i="31" s="1"/>
  <c r="U1539" i="31" a="1"/>
  <c r="U1539" i="31" s="1"/>
  <c r="W1539" i="31" s="1" a="1"/>
  <c r="W1539" i="31" s="1"/>
  <c r="V1539" i="31" a="1"/>
  <c r="V1539" i="31" s="1"/>
  <c r="X1539" i="31" s="1" a="1"/>
  <c r="X1539" i="31" s="1"/>
  <c r="U1538" i="31" a="1"/>
  <c r="U1538" i="31" s="1"/>
  <c r="W1538" i="31" s="1" a="1"/>
  <c r="W1538" i="31" s="1"/>
  <c r="V1538" i="31" a="1"/>
  <c r="V1538" i="31" s="1"/>
  <c r="X1538" i="31" s="1" a="1"/>
  <c r="X1538" i="31" s="1"/>
  <c r="U1537" i="31" a="1"/>
  <c r="U1537" i="31" s="1"/>
  <c r="W1537" i="31" s="1" a="1"/>
  <c r="W1537" i="31" s="1"/>
  <c r="V1537" i="31" a="1"/>
  <c r="V1537" i="31" s="1"/>
  <c r="X1537" i="31" s="1" a="1"/>
  <c r="X1537" i="31" s="1"/>
  <c r="U1536" i="31" a="1"/>
  <c r="U1536" i="31" s="1"/>
  <c r="W1536" i="31" s="1" a="1"/>
  <c r="W1536" i="31" s="1"/>
  <c r="V1536" i="31" a="1"/>
  <c r="V1536" i="31" s="1"/>
  <c r="X1536" i="31" s="1" a="1"/>
  <c r="X1536" i="31" s="1"/>
  <c r="U1535" i="31" a="1"/>
  <c r="U1535" i="31" s="1"/>
  <c r="W1535" i="31" s="1" a="1"/>
  <c r="W1535" i="31" s="1"/>
  <c r="V1535" i="31" a="1"/>
  <c r="V1535" i="31" s="1"/>
  <c r="X1535" i="31" s="1" a="1"/>
  <c r="X1535" i="31" s="1"/>
  <c r="U1534" i="31" a="1"/>
  <c r="U1534" i="31" s="1"/>
  <c r="W1534" i="31" s="1" a="1"/>
  <c r="W1534" i="31" s="1"/>
  <c r="V1534" i="31" a="1"/>
  <c r="V1534" i="31" s="1"/>
  <c r="X1534" i="31" s="1" a="1"/>
  <c r="X1534" i="31" s="1"/>
  <c r="U1533" i="31" a="1"/>
  <c r="U1533" i="31" s="1"/>
  <c r="W1533" i="31" s="1" a="1"/>
  <c r="W1533" i="31" s="1"/>
  <c r="V1533" i="31" a="1"/>
  <c r="V1533" i="31" s="1"/>
  <c r="X1533" i="31" s="1" a="1"/>
  <c r="X1533" i="31" s="1"/>
  <c r="U1532" i="31" a="1"/>
  <c r="U1532" i="31" s="1"/>
  <c r="W1532" i="31" s="1" a="1"/>
  <c r="W1532" i="31" s="1"/>
  <c r="V1532" i="31" a="1"/>
  <c r="V1532" i="31" s="1"/>
  <c r="X1532" i="31" s="1" a="1"/>
  <c r="X1532" i="31" s="1"/>
  <c r="U1531" i="31" a="1"/>
  <c r="U1531" i="31" s="1"/>
  <c r="W1531" i="31" s="1" a="1"/>
  <c r="W1531" i="31" s="1"/>
  <c r="V1531" i="31" a="1"/>
  <c r="V1531" i="31" s="1"/>
  <c r="X1531" i="31" s="1" a="1"/>
  <c r="X1531" i="31" s="1"/>
  <c r="U1530" i="31" a="1"/>
  <c r="U1530" i="31" s="1"/>
  <c r="W1530" i="31" s="1" a="1"/>
  <c r="W1530" i="31" s="1"/>
  <c r="V1530" i="31" a="1"/>
  <c r="V1530" i="31" s="1"/>
  <c r="X1530" i="31" s="1" a="1"/>
  <c r="X1530" i="31" s="1"/>
  <c r="U1529" i="31" a="1"/>
  <c r="U1529" i="31" s="1"/>
  <c r="W1529" i="31" s="1" a="1"/>
  <c r="W1529" i="31" s="1"/>
  <c r="V1529" i="31" a="1"/>
  <c r="V1529" i="31" s="1"/>
  <c r="X1529" i="31" s="1" a="1"/>
  <c r="X1529" i="31" s="1"/>
  <c r="U1528" i="31" a="1"/>
  <c r="U1528" i="31" s="1"/>
  <c r="W1528" i="31" s="1" a="1"/>
  <c r="W1528" i="31" s="1"/>
  <c r="V1528" i="31" a="1"/>
  <c r="V1528" i="31" s="1"/>
  <c r="X1528" i="31" s="1" a="1"/>
  <c r="X1528" i="31" s="1"/>
  <c r="U1527" i="31" a="1"/>
  <c r="U1527" i="31" s="1"/>
  <c r="W1527" i="31" s="1" a="1"/>
  <c r="W1527" i="31" s="1"/>
  <c r="V1527" i="31" a="1"/>
  <c r="V1527" i="31" s="1"/>
  <c r="X1527" i="31" s="1" a="1"/>
  <c r="X1527" i="31" s="1"/>
  <c r="U1526" i="31" a="1"/>
  <c r="U1526" i="31" s="1"/>
  <c r="W1526" i="31" s="1" a="1"/>
  <c r="W1526" i="31" s="1"/>
  <c r="V1526" i="31" a="1"/>
  <c r="V1526" i="31" s="1"/>
  <c r="X1526" i="31" s="1" a="1"/>
  <c r="X1526" i="31" s="1"/>
  <c r="U1525" i="31" a="1"/>
  <c r="U1525" i="31" s="1"/>
  <c r="W1525" i="31" s="1" a="1"/>
  <c r="W1525" i="31" s="1"/>
  <c r="V1525" i="31" a="1"/>
  <c r="V1525" i="31" s="1"/>
  <c r="X1525" i="31" s="1" a="1"/>
  <c r="X1525" i="31" s="1"/>
  <c r="U1524" i="31" a="1"/>
  <c r="U1524" i="31" s="1"/>
  <c r="W1524" i="31" s="1" a="1"/>
  <c r="W1524" i="31" s="1"/>
  <c r="V1524" i="31" a="1"/>
  <c r="V1524" i="31" s="1"/>
  <c r="X1524" i="31" s="1" a="1"/>
  <c r="X1524" i="31" s="1"/>
  <c r="U1523" i="31" a="1"/>
  <c r="U1523" i="31" s="1"/>
  <c r="W1523" i="31" s="1" a="1"/>
  <c r="W1523" i="31" s="1"/>
  <c r="V1523" i="31" a="1"/>
  <c r="V1523" i="31" s="1"/>
  <c r="X1523" i="31" s="1" a="1"/>
  <c r="X1523" i="31" s="1"/>
  <c r="U1522" i="31" a="1"/>
  <c r="U1522" i="31" s="1"/>
  <c r="W1522" i="31" s="1" a="1"/>
  <c r="W1522" i="31" s="1"/>
  <c r="V1522" i="31" a="1"/>
  <c r="V1522" i="31" s="1"/>
  <c r="X1522" i="31" s="1" a="1"/>
  <c r="X1522" i="31" s="1"/>
  <c r="U1521" i="31" a="1"/>
  <c r="U1521" i="31" s="1"/>
  <c r="W1521" i="31" s="1" a="1"/>
  <c r="W1521" i="31" s="1"/>
  <c r="V1521" i="31" a="1"/>
  <c r="V1521" i="31" s="1"/>
  <c r="X1521" i="31" s="1" a="1"/>
  <c r="X1521" i="31" s="1"/>
  <c r="U1520" i="31" a="1"/>
  <c r="U1520" i="31" s="1"/>
  <c r="W1520" i="31" s="1" a="1"/>
  <c r="W1520" i="31" s="1"/>
  <c r="V1520" i="31" a="1"/>
  <c r="V1520" i="31" s="1"/>
  <c r="X1520" i="31" s="1" a="1"/>
  <c r="X1520" i="31" s="1"/>
  <c r="U1519" i="31" a="1"/>
  <c r="U1519" i="31" s="1"/>
  <c r="W1519" i="31" s="1" a="1"/>
  <c r="W1519" i="31" s="1"/>
  <c r="V1519" i="31" a="1"/>
  <c r="V1519" i="31" s="1"/>
  <c r="X1519" i="31" s="1" a="1"/>
  <c r="X1519" i="31" s="1"/>
  <c r="U1518" i="31" a="1"/>
  <c r="U1518" i="31" s="1"/>
  <c r="W1518" i="31" s="1" a="1"/>
  <c r="W1518" i="31" s="1"/>
  <c r="V1518" i="31" a="1"/>
  <c r="V1518" i="31" s="1"/>
  <c r="X1518" i="31" s="1" a="1"/>
  <c r="X1518" i="31" s="1"/>
  <c r="U1517" i="31" a="1"/>
  <c r="U1517" i="31" s="1"/>
  <c r="W1517" i="31" s="1" a="1"/>
  <c r="W1517" i="31" s="1"/>
  <c r="V1517" i="31" a="1"/>
  <c r="V1517" i="31" s="1"/>
  <c r="X1517" i="31" s="1" a="1"/>
  <c r="X1517" i="31" s="1"/>
  <c r="U1516" i="31" a="1"/>
  <c r="U1516" i="31" s="1"/>
  <c r="W1516" i="31" s="1" a="1"/>
  <c r="W1516" i="31" s="1"/>
  <c r="V1516" i="31" a="1"/>
  <c r="V1516" i="31" s="1"/>
  <c r="X1516" i="31" s="1" a="1"/>
  <c r="X1516" i="31" s="1"/>
  <c r="U1515" i="31" a="1"/>
  <c r="U1515" i="31" s="1"/>
  <c r="W1515" i="31" s="1" a="1"/>
  <c r="W1515" i="31" s="1"/>
  <c r="V1515" i="31" a="1"/>
  <c r="V1515" i="31" s="1"/>
  <c r="X1515" i="31" s="1" a="1"/>
  <c r="X1515" i="31" s="1"/>
  <c r="U1514" i="31" a="1"/>
  <c r="U1514" i="31" s="1"/>
  <c r="W1514" i="31" s="1" a="1"/>
  <c r="W1514" i="31" s="1"/>
  <c r="V1514" i="31" a="1"/>
  <c r="V1514" i="31" s="1"/>
  <c r="X1514" i="31" s="1" a="1"/>
  <c r="X1514" i="31" s="1"/>
  <c r="U1513" i="31" a="1"/>
  <c r="U1513" i="31" s="1"/>
  <c r="W1513" i="31" s="1" a="1"/>
  <c r="W1513" i="31" s="1"/>
  <c r="V1513" i="31" a="1"/>
  <c r="V1513" i="31" s="1"/>
  <c r="X1513" i="31" s="1" a="1"/>
  <c r="X1513" i="31" s="1"/>
  <c r="U1512" i="31" a="1"/>
  <c r="U1512" i="31" s="1"/>
  <c r="W1512" i="31" s="1" a="1"/>
  <c r="W1512" i="31" s="1"/>
  <c r="V1512" i="31" a="1"/>
  <c r="V1512" i="31" s="1"/>
  <c r="X1512" i="31" s="1" a="1"/>
  <c r="X1512" i="31" s="1"/>
  <c r="U1511" i="31" a="1"/>
  <c r="U1511" i="31" s="1"/>
  <c r="W1511" i="31" s="1" a="1"/>
  <c r="W1511" i="31" s="1"/>
  <c r="V1511" i="31" a="1"/>
  <c r="V1511" i="31" s="1"/>
  <c r="X1511" i="31" s="1" a="1"/>
  <c r="X1511" i="31" s="1"/>
  <c r="U1510" i="31" a="1"/>
  <c r="U1510" i="31" s="1"/>
  <c r="W1510" i="31" s="1" a="1"/>
  <c r="W1510" i="31" s="1"/>
  <c r="V1510" i="31" a="1"/>
  <c r="V1510" i="31" s="1"/>
  <c r="X1510" i="31" s="1" a="1"/>
  <c r="X1510" i="31" s="1"/>
  <c r="U1509" i="31" a="1"/>
  <c r="U1509" i="31" s="1"/>
  <c r="W1509" i="31" s="1" a="1"/>
  <c r="W1509" i="31" s="1"/>
  <c r="V1509" i="31" a="1"/>
  <c r="V1509" i="31" s="1"/>
  <c r="X1509" i="31" s="1" a="1"/>
  <c r="X1509" i="31" s="1"/>
  <c r="U1508" i="31" a="1"/>
  <c r="U1508" i="31" s="1"/>
  <c r="W1508" i="31" s="1" a="1"/>
  <c r="W1508" i="31" s="1"/>
  <c r="V1508" i="31" a="1"/>
  <c r="V1508" i="31" s="1"/>
  <c r="X1508" i="31" s="1" a="1"/>
  <c r="X1508" i="31" s="1"/>
  <c r="U1507" i="31" a="1"/>
  <c r="U1507" i="31" s="1"/>
  <c r="W1507" i="31" s="1" a="1"/>
  <c r="W1507" i="31" s="1"/>
  <c r="V1507" i="31" a="1"/>
  <c r="V1507" i="31" s="1"/>
  <c r="X1507" i="31" s="1" a="1"/>
  <c r="X1507" i="31" s="1"/>
  <c r="U1506" i="31" a="1"/>
  <c r="U1506" i="31" s="1"/>
  <c r="W1506" i="31" s="1" a="1"/>
  <c r="W1506" i="31" s="1"/>
  <c r="V1506" i="31" a="1"/>
  <c r="V1506" i="31" s="1"/>
  <c r="X1506" i="31" s="1" a="1"/>
  <c r="X1506" i="31" s="1"/>
  <c r="U1505" i="31" a="1"/>
  <c r="U1505" i="31" s="1"/>
  <c r="W1505" i="31" s="1" a="1"/>
  <c r="W1505" i="31" s="1"/>
  <c r="V1505" i="31" a="1"/>
  <c r="V1505" i="31" s="1"/>
  <c r="X1505" i="31" s="1" a="1"/>
  <c r="X1505" i="31" s="1"/>
  <c r="U1504" i="31" a="1"/>
  <c r="U1504" i="31" s="1"/>
  <c r="W1504" i="31" s="1" a="1"/>
  <c r="W1504" i="31" s="1"/>
  <c r="V1504" i="31" a="1"/>
  <c r="V1504" i="31" s="1"/>
  <c r="X1504" i="31" s="1" a="1"/>
  <c r="X1504" i="31" s="1"/>
  <c r="U1503" i="31" a="1"/>
  <c r="U1503" i="31" s="1"/>
  <c r="W1503" i="31" s="1" a="1"/>
  <c r="W1503" i="31" s="1"/>
  <c r="V1503" i="31" a="1"/>
  <c r="V1503" i="31" s="1"/>
  <c r="X1503" i="31" s="1" a="1"/>
  <c r="X1503" i="31" s="1"/>
  <c r="U1502" i="31" a="1"/>
  <c r="U1502" i="31" s="1"/>
  <c r="W1502" i="31" s="1" a="1"/>
  <c r="W1502" i="31" s="1"/>
  <c r="V1502" i="31" a="1"/>
  <c r="V1502" i="31" s="1"/>
  <c r="X1502" i="31" s="1" a="1"/>
  <c r="X1502" i="31" s="1"/>
  <c r="U1501" i="31" a="1"/>
  <c r="U1501" i="31" s="1"/>
  <c r="W1501" i="31" s="1" a="1"/>
  <c r="W1501" i="31" s="1"/>
  <c r="V1501" i="31" a="1"/>
  <c r="V1501" i="31" s="1"/>
  <c r="X1501" i="31" s="1" a="1"/>
  <c r="X1501" i="31" s="1"/>
  <c r="U1500" i="31" a="1"/>
  <c r="U1500" i="31" s="1"/>
  <c r="W1500" i="31" s="1" a="1"/>
  <c r="W1500" i="31" s="1"/>
  <c r="V1500" i="31" a="1"/>
  <c r="V1500" i="31" s="1"/>
  <c r="X1500" i="31" s="1" a="1"/>
  <c r="X1500" i="31" s="1"/>
  <c r="U1499" i="31" a="1"/>
  <c r="U1499" i="31" s="1"/>
  <c r="W1499" i="31" s="1" a="1"/>
  <c r="W1499" i="31" s="1"/>
  <c r="V1499" i="31" a="1"/>
  <c r="V1499" i="31" s="1"/>
  <c r="X1499" i="31" s="1" a="1"/>
  <c r="X1499" i="31" s="1"/>
  <c r="U1498" i="31" a="1"/>
  <c r="U1498" i="31" s="1"/>
  <c r="W1498" i="31" s="1" a="1"/>
  <c r="W1498" i="31" s="1"/>
  <c r="V1498" i="31" a="1"/>
  <c r="V1498" i="31" s="1"/>
  <c r="X1498" i="31" s="1" a="1"/>
  <c r="X1498" i="31" s="1"/>
  <c r="U1497" i="31" a="1"/>
  <c r="U1497" i="31" s="1"/>
  <c r="W1497" i="31" s="1" a="1"/>
  <c r="W1497" i="31" s="1"/>
  <c r="V1497" i="31" a="1"/>
  <c r="V1497" i="31" s="1"/>
  <c r="X1497" i="31" s="1" a="1"/>
  <c r="X1497" i="31" s="1"/>
  <c r="U1496" i="31" a="1"/>
  <c r="U1496" i="31" s="1"/>
  <c r="W1496" i="31" s="1" a="1"/>
  <c r="W1496" i="31" s="1"/>
  <c r="V1496" i="31" a="1"/>
  <c r="V1496" i="31" s="1"/>
  <c r="X1496" i="31" s="1" a="1"/>
  <c r="X1496" i="31" s="1"/>
  <c r="U1495" i="31" a="1"/>
  <c r="U1495" i="31" s="1"/>
  <c r="W1495" i="31" s="1" a="1"/>
  <c r="W1495" i="31" s="1"/>
  <c r="V1495" i="31" a="1"/>
  <c r="V1495" i="31" s="1"/>
  <c r="X1495" i="31" s="1" a="1"/>
  <c r="X1495" i="31" s="1"/>
  <c r="U1494" i="31" a="1"/>
  <c r="U1494" i="31" s="1"/>
  <c r="W1494" i="31" s="1" a="1"/>
  <c r="W1494" i="31" s="1"/>
  <c r="V1494" i="31" a="1"/>
  <c r="V1494" i="31" s="1"/>
  <c r="X1494" i="31" s="1" a="1"/>
  <c r="X1494" i="31" s="1"/>
  <c r="U1493" i="31" a="1"/>
  <c r="U1493" i="31" s="1"/>
  <c r="W1493" i="31" s="1" a="1"/>
  <c r="W1493" i="31" s="1"/>
  <c r="V1493" i="31" a="1"/>
  <c r="V1493" i="31" s="1"/>
  <c r="X1493" i="31" s="1" a="1"/>
  <c r="X1493" i="31" s="1"/>
  <c r="U1492" i="31" a="1"/>
  <c r="U1492" i="31" s="1"/>
  <c r="W1492" i="31" s="1" a="1"/>
  <c r="W1492" i="31" s="1"/>
  <c r="V1492" i="31" a="1"/>
  <c r="V1492" i="31" s="1"/>
  <c r="X1492" i="31" s="1" a="1"/>
  <c r="X1492" i="31" s="1"/>
  <c r="U1491" i="31" a="1"/>
  <c r="U1491" i="31" s="1"/>
  <c r="W1491" i="31" s="1" a="1"/>
  <c r="W1491" i="31" s="1"/>
  <c r="V1491" i="31" a="1"/>
  <c r="V1491" i="31" s="1"/>
  <c r="X1491" i="31" s="1" a="1"/>
  <c r="X1491" i="31" s="1"/>
  <c r="U1490" i="31" a="1"/>
  <c r="U1490" i="31" s="1"/>
  <c r="W1490" i="31" s="1" a="1"/>
  <c r="W1490" i="31" s="1"/>
  <c r="V1490" i="31" a="1"/>
  <c r="V1490" i="31" s="1"/>
  <c r="X1490" i="31" s="1" a="1"/>
  <c r="X1490" i="31" s="1"/>
  <c r="U1489" i="31" a="1"/>
  <c r="U1489" i="31" s="1"/>
  <c r="W1489" i="31" s="1" a="1"/>
  <c r="W1489" i="31" s="1"/>
  <c r="V1489" i="31" a="1"/>
  <c r="V1489" i="31" s="1"/>
  <c r="X1489" i="31" s="1" a="1"/>
  <c r="X1489" i="31" s="1"/>
  <c r="U1488" i="31" a="1"/>
  <c r="U1488" i="31" s="1"/>
  <c r="W1488" i="31" s="1" a="1"/>
  <c r="W1488" i="31" s="1"/>
  <c r="V1488" i="31" a="1"/>
  <c r="V1488" i="31" s="1"/>
  <c r="X1488" i="31" s="1" a="1"/>
  <c r="X1488" i="31" s="1"/>
  <c r="U1487" i="31" a="1"/>
  <c r="U1487" i="31" s="1"/>
  <c r="W1487" i="31" s="1" a="1"/>
  <c r="W1487" i="31" s="1"/>
  <c r="V1487" i="31" a="1"/>
  <c r="V1487" i="31" s="1"/>
  <c r="X1487" i="31" s="1" a="1"/>
  <c r="X1487" i="31" s="1"/>
  <c r="U1486" i="31" a="1"/>
  <c r="U1486" i="31" s="1"/>
  <c r="W1486" i="31" s="1" a="1"/>
  <c r="W1486" i="31" s="1"/>
  <c r="V1486" i="31" a="1"/>
  <c r="V1486" i="31" s="1"/>
  <c r="X1486" i="31" s="1" a="1"/>
  <c r="X1486" i="31" s="1"/>
  <c r="U1485" i="31" a="1"/>
  <c r="U1485" i="31" s="1"/>
  <c r="W1485" i="31" s="1" a="1"/>
  <c r="W1485" i="31" s="1"/>
  <c r="V1485" i="31" a="1"/>
  <c r="V1485" i="31" s="1"/>
  <c r="X1485" i="31" s="1" a="1"/>
  <c r="X1485" i="31" s="1"/>
  <c r="U1484" i="31" a="1"/>
  <c r="U1484" i="31" s="1"/>
  <c r="W1484" i="31" s="1" a="1"/>
  <c r="W1484" i="31" s="1"/>
  <c r="V1484" i="31" a="1"/>
  <c r="V1484" i="31" s="1"/>
  <c r="X1484" i="31" s="1" a="1"/>
  <c r="X1484" i="31" s="1"/>
  <c r="U1483" i="31" a="1"/>
  <c r="U1483" i="31" s="1"/>
  <c r="W1483" i="31" s="1" a="1"/>
  <c r="W1483" i="31" s="1"/>
  <c r="V1483" i="31" a="1"/>
  <c r="V1483" i="31" s="1"/>
  <c r="X1483" i="31" s="1" a="1"/>
  <c r="X1483" i="31" s="1"/>
  <c r="U1482" i="31" a="1"/>
  <c r="U1482" i="31" s="1"/>
  <c r="W1482" i="31" s="1" a="1"/>
  <c r="W1482" i="31" s="1"/>
  <c r="V1482" i="31" a="1"/>
  <c r="V1482" i="31" s="1"/>
  <c r="X1482" i="31" s="1" a="1"/>
  <c r="X1482" i="31" s="1"/>
  <c r="U1481" i="31" a="1"/>
  <c r="U1481" i="31" s="1"/>
  <c r="W1481" i="31" s="1" a="1"/>
  <c r="W1481" i="31" s="1"/>
  <c r="V1481" i="31" a="1"/>
  <c r="V1481" i="31" s="1"/>
  <c r="X1481" i="31" s="1" a="1"/>
  <c r="X1481" i="31" s="1"/>
  <c r="U1480" i="31" a="1"/>
  <c r="U1480" i="31" s="1"/>
  <c r="W1480" i="31" s="1" a="1"/>
  <c r="W1480" i="31" s="1"/>
  <c r="V1480" i="31" a="1"/>
  <c r="V1480" i="31" s="1"/>
  <c r="X1480" i="31" s="1" a="1"/>
  <c r="X1480" i="31" s="1"/>
  <c r="U1479" i="31" a="1"/>
  <c r="U1479" i="31" s="1"/>
  <c r="W1479" i="31" s="1" a="1"/>
  <c r="W1479" i="31" s="1"/>
  <c r="V1479" i="31" a="1"/>
  <c r="V1479" i="31" s="1"/>
  <c r="X1479" i="31" s="1" a="1"/>
  <c r="X1479" i="31" s="1"/>
  <c r="U1478" i="31" a="1"/>
  <c r="U1478" i="31" s="1"/>
  <c r="W1478" i="31" s="1" a="1"/>
  <c r="W1478" i="31" s="1"/>
  <c r="V1478" i="31" a="1"/>
  <c r="V1478" i="31" s="1"/>
  <c r="X1478" i="31" s="1" a="1"/>
  <c r="X1478" i="31" s="1"/>
  <c r="U1477" i="31" a="1"/>
  <c r="U1477" i="31" s="1"/>
  <c r="W1477" i="31" s="1" a="1"/>
  <c r="W1477" i="31" s="1"/>
  <c r="V1477" i="31" a="1"/>
  <c r="V1477" i="31" s="1"/>
  <c r="X1477" i="31" s="1" a="1"/>
  <c r="X1477" i="31" s="1"/>
  <c r="U1476" i="31" a="1"/>
  <c r="U1476" i="31" s="1"/>
  <c r="W1476" i="31" s="1" a="1"/>
  <c r="W1476" i="31" s="1"/>
  <c r="V1476" i="31" a="1"/>
  <c r="V1476" i="31" s="1"/>
  <c r="X1476" i="31" s="1" a="1"/>
  <c r="X1476" i="31" s="1"/>
  <c r="U1475" i="31" a="1"/>
  <c r="U1475" i="31" s="1"/>
  <c r="W1475" i="31" s="1" a="1"/>
  <c r="W1475" i="31" s="1"/>
  <c r="V1475" i="31" a="1"/>
  <c r="V1475" i="31" s="1"/>
  <c r="X1475" i="31" s="1" a="1"/>
  <c r="X1475" i="31" s="1"/>
  <c r="U1474" i="31" a="1"/>
  <c r="U1474" i="31" s="1"/>
  <c r="W1474" i="31" s="1" a="1"/>
  <c r="W1474" i="31" s="1"/>
  <c r="V1474" i="31" a="1"/>
  <c r="V1474" i="31" s="1"/>
  <c r="X1474" i="31" s="1" a="1"/>
  <c r="X1474" i="31" s="1"/>
  <c r="U1473" i="31" a="1"/>
  <c r="U1473" i="31" s="1"/>
  <c r="W1473" i="31" s="1" a="1"/>
  <c r="W1473" i="31" s="1"/>
  <c r="V1473" i="31" a="1"/>
  <c r="V1473" i="31" s="1"/>
  <c r="X1473" i="31" s="1" a="1"/>
  <c r="X1473" i="31" s="1"/>
  <c r="U1472" i="31" a="1"/>
  <c r="U1472" i="31" s="1"/>
  <c r="W1472" i="31" s="1" a="1"/>
  <c r="W1472" i="31" s="1"/>
  <c r="V1472" i="31" a="1"/>
  <c r="V1472" i="31" s="1"/>
  <c r="X1472" i="31" s="1" a="1"/>
  <c r="X1472" i="31" s="1"/>
  <c r="U1471" i="31" a="1"/>
  <c r="U1471" i="31" s="1"/>
  <c r="W1471" i="31" s="1" a="1"/>
  <c r="W1471" i="31" s="1"/>
  <c r="V1471" i="31" a="1"/>
  <c r="V1471" i="31" s="1"/>
  <c r="X1471" i="31" s="1" a="1"/>
  <c r="X1471" i="31" s="1"/>
  <c r="U1470" i="31" a="1"/>
  <c r="U1470" i="31" s="1"/>
  <c r="W1470" i="31" s="1" a="1"/>
  <c r="W1470" i="31" s="1"/>
  <c r="V1470" i="31" a="1"/>
  <c r="V1470" i="31" s="1"/>
  <c r="X1470" i="31" s="1" a="1"/>
  <c r="X1470" i="31" s="1"/>
  <c r="U1469" i="31" a="1"/>
  <c r="U1469" i="31" s="1"/>
  <c r="W1469" i="31" s="1" a="1"/>
  <c r="W1469" i="31" s="1"/>
  <c r="V1469" i="31" a="1"/>
  <c r="V1469" i="31" s="1"/>
  <c r="X1469" i="31" s="1" a="1"/>
  <c r="X1469" i="31" s="1"/>
  <c r="U1468" i="31" a="1"/>
  <c r="U1468" i="31" s="1"/>
  <c r="W1468" i="31" s="1" a="1"/>
  <c r="W1468" i="31" s="1"/>
  <c r="V1468" i="31" a="1"/>
  <c r="V1468" i="31" s="1"/>
  <c r="X1468" i="31" s="1" a="1"/>
  <c r="X1468" i="31" s="1"/>
  <c r="U1467" i="31" a="1"/>
  <c r="U1467" i="31" s="1"/>
  <c r="W1467" i="31" s="1" a="1"/>
  <c r="W1467" i="31" s="1"/>
  <c r="V1467" i="31" a="1"/>
  <c r="V1467" i="31" s="1"/>
  <c r="X1467" i="31" s="1" a="1"/>
  <c r="X1467" i="31" s="1"/>
  <c r="U1466" i="31" a="1"/>
  <c r="U1466" i="31" s="1"/>
  <c r="W1466" i="31" s="1" a="1"/>
  <c r="W1466" i="31" s="1"/>
  <c r="V1466" i="31" a="1"/>
  <c r="V1466" i="31" s="1"/>
  <c r="X1466" i="31" s="1" a="1"/>
  <c r="X1466" i="31" s="1"/>
  <c r="U1465" i="31" a="1"/>
  <c r="U1465" i="31" s="1"/>
  <c r="W1465" i="31" s="1" a="1"/>
  <c r="W1465" i="31" s="1"/>
  <c r="V1465" i="31" a="1"/>
  <c r="V1465" i="31" s="1"/>
  <c r="X1465" i="31" s="1" a="1"/>
  <c r="X1465" i="31" s="1"/>
  <c r="U1464" i="31" a="1"/>
  <c r="U1464" i="31" s="1"/>
  <c r="W1464" i="31" s="1" a="1"/>
  <c r="W1464" i="31" s="1"/>
  <c r="V1464" i="31" a="1"/>
  <c r="V1464" i="31" s="1"/>
  <c r="X1464" i="31" s="1" a="1"/>
  <c r="X1464" i="31" s="1"/>
  <c r="U1463" i="31" a="1"/>
  <c r="U1463" i="31" s="1"/>
  <c r="W1463" i="31" s="1" a="1"/>
  <c r="W1463" i="31" s="1"/>
  <c r="V1463" i="31" a="1"/>
  <c r="V1463" i="31" s="1"/>
  <c r="X1463" i="31" s="1" a="1"/>
  <c r="X1463" i="31" s="1"/>
  <c r="U1462" i="31" a="1"/>
  <c r="U1462" i="31" s="1"/>
  <c r="W1462" i="31" s="1" a="1"/>
  <c r="W1462" i="31" s="1"/>
  <c r="V1462" i="31" a="1"/>
  <c r="V1462" i="31" s="1"/>
  <c r="X1462" i="31" s="1" a="1"/>
  <c r="X1462" i="31" s="1"/>
  <c r="U1461" i="31" a="1"/>
  <c r="U1461" i="31" s="1"/>
  <c r="W1461" i="31" s="1" a="1"/>
  <c r="W1461" i="31" s="1"/>
  <c r="V1461" i="31" a="1"/>
  <c r="V1461" i="31" s="1"/>
  <c r="X1461" i="31" s="1" a="1"/>
  <c r="X1461" i="31" s="1"/>
  <c r="U1460" i="31" a="1"/>
  <c r="U1460" i="31" s="1"/>
  <c r="W1460" i="31" s="1" a="1"/>
  <c r="W1460" i="31" s="1"/>
  <c r="V1460" i="31" a="1"/>
  <c r="V1460" i="31" s="1"/>
  <c r="X1460" i="31" s="1" a="1"/>
  <c r="X1460" i="31" s="1"/>
  <c r="U1459" i="31" a="1"/>
  <c r="U1459" i="31" s="1"/>
  <c r="W1459" i="31" s="1" a="1"/>
  <c r="W1459" i="31" s="1"/>
  <c r="V1459" i="31" a="1"/>
  <c r="V1459" i="31" s="1"/>
  <c r="X1459" i="31" s="1" a="1"/>
  <c r="X1459" i="31" s="1"/>
  <c r="U1458" i="31" a="1"/>
  <c r="U1458" i="31" s="1"/>
  <c r="W1458" i="31" s="1" a="1"/>
  <c r="W1458" i="31" s="1"/>
  <c r="V1458" i="31" a="1"/>
  <c r="V1458" i="31" s="1"/>
  <c r="X1458" i="31" s="1" a="1"/>
  <c r="X1458" i="31" s="1"/>
  <c r="U1457" i="31" a="1"/>
  <c r="U1457" i="31" s="1"/>
  <c r="W1457" i="31" s="1" a="1"/>
  <c r="W1457" i="31" s="1"/>
  <c r="V1457" i="31" a="1"/>
  <c r="V1457" i="31" s="1"/>
  <c r="X1457" i="31" s="1" a="1"/>
  <c r="X1457" i="31" s="1"/>
  <c r="U1456" i="31" a="1"/>
  <c r="U1456" i="31" s="1"/>
  <c r="W1456" i="31" s="1" a="1"/>
  <c r="W1456" i="31" s="1"/>
  <c r="V1456" i="31" a="1"/>
  <c r="V1456" i="31" s="1"/>
  <c r="X1456" i="31" s="1" a="1"/>
  <c r="X1456" i="31" s="1"/>
  <c r="U1455" i="31" a="1"/>
  <c r="U1455" i="31" s="1"/>
  <c r="W1455" i="31" s="1" a="1"/>
  <c r="W1455" i="31" s="1"/>
  <c r="V1455" i="31" a="1"/>
  <c r="V1455" i="31" s="1"/>
  <c r="X1455" i="31" s="1" a="1"/>
  <c r="X1455" i="31" s="1"/>
  <c r="U1454" i="31" a="1"/>
  <c r="U1454" i="31" s="1"/>
  <c r="W1454" i="31" s="1" a="1"/>
  <c r="W1454" i="31" s="1"/>
  <c r="V1454" i="31" a="1"/>
  <c r="V1454" i="31" s="1"/>
  <c r="X1454" i="31" s="1" a="1"/>
  <c r="X1454" i="31" s="1"/>
  <c r="U1453" i="31" a="1"/>
  <c r="U1453" i="31" s="1"/>
  <c r="W1453" i="31" s="1" a="1"/>
  <c r="W1453" i="31" s="1"/>
  <c r="V1453" i="31" a="1"/>
  <c r="V1453" i="31" s="1"/>
  <c r="X1453" i="31" s="1" a="1"/>
  <c r="X1453" i="31" s="1"/>
  <c r="U1452" i="31" a="1"/>
  <c r="U1452" i="31" s="1"/>
  <c r="W1452" i="31" s="1" a="1"/>
  <c r="W1452" i="31" s="1"/>
  <c r="V1452" i="31" a="1"/>
  <c r="V1452" i="31" s="1"/>
  <c r="X1452" i="31" s="1" a="1"/>
  <c r="X1452" i="31" s="1"/>
  <c r="U1451" i="31" a="1"/>
  <c r="U1451" i="31" s="1"/>
  <c r="W1451" i="31" s="1" a="1"/>
  <c r="W1451" i="31" s="1"/>
  <c r="V1451" i="31" a="1"/>
  <c r="V1451" i="31" s="1"/>
  <c r="X1451" i="31" s="1" a="1"/>
  <c r="X1451" i="31" s="1"/>
  <c r="U1450" i="31" a="1"/>
  <c r="U1450" i="31" s="1"/>
  <c r="W1450" i="31" s="1" a="1"/>
  <c r="W1450" i="31" s="1"/>
  <c r="V1450" i="31" a="1"/>
  <c r="V1450" i="31" s="1"/>
  <c r="X1450" i="31" s="1" a="1"/>
  <c r="X1450" i="31" s="1"/>
  <c r="U1449" i="31" a="1"/>
  <c r="U1449" i="31" s="1"/>
  <c r="W1449" i="31" s="1" a="1"/>
  <c r="W1449" i="31" s="1"/>
  <c r="V1449" i="31" a="1"/>
  <c r="V1449" i="31" s="1"/>
  <c r="X1449" i="31" s="1" a="1"/>
  <c r="X1449" i="31" s="1"/>
  <c r="U1448" i="31" a="1"/>
  <c r="U1448" i="31" s="1"/>
  <c r="W1448" i="31" s="1" a="1"/>
  <c r="W1448" i="31" s="1"/>
  <c r="V1448" i="31" a="1"/>
  <c r="V1448" i="31" s="1"/>
  <c r="X1448" i="31" s="1" a="1"/>
  <c r="X1448" i="31" s="1"/>
  <c r="U1447" i="31" a="1"/>
  <c r="U1447" i="31" s="1"/>
  <c r="W1447" i="31" s="1" a="1"/>
  <c r="W1447" i="31" s="1"/>
  <c r="V1447" i="31" a="1"/>
  <c r="V1447" i="31" s="1"/>
  <c r="X1447" i="31" s="1" a="1"/>
  <c r="X1447" i="31" s="1"/>
  <c r="U1446" i="31" a="1"/>
  <c r="U1446" i="31" s="1"/>
  <c r="W1446" i="31" s="1" a="1"/>
  <c r="W1446" i="31" s="1"/>
  <c r="V1446" i="31" a="1"/>
  <c r="V1446" i="31" s="1"/>
  <c r="X1446" i="31" s="1" a="1"/>
  <c r="X1446" i="31" s="1"/>
  <c r="U1445" i="31" a="1"/>
  <c r="U1445" i="31" s="1"/>
  <c r="W1445" i="31" s="1" a="1"/>
  <c r="W1445" i="31" s="1"/>
  <c r="V1445" i="31" a="1"/>
  <c r="V1445" i="31" s="1"/>
  <c r="X1445" i="31" s="1" a="1"/>
  <c r="X1445" i="31" s="1"/>
  <c r="U1444" i="31" a="1"/>
  <c r="U1444" i="31" s="1"/>
  <c r="W1444" i="31" s="1" a="1"/>
  <c r="W1444" i="31" s="1"/>
  <c r="V1444" i="31" a="1"/>
  <c r="V1444" i="31" s="1"/>
  <c r="X1444" i="31" s="1" a="1"/>
  <c r="X1444" i="31" s="1"/>
  <c r="U1443" i="31" a="1"/>
  <c r="U1443" i="31" s="1"/>
  <c r="W1443" i="31" s="1" a="1"/>
  <c r="W1443" i="31" s="1"/>
  <c r="V1443" i="31" a="1"/>
  <c r="V1443" i="31" s="1"/>
  <c r="X1443" i="31" s="1" a="1"/>
  <c r="X1443" i="31" s="1"/>
  <c r="U1442" i="31" a="1"/>
  <c r="U1442" i="31" s="1"/>
  <c r="W1442" i="31" s="1" a="1"/>
  <c r="W1442" i="31" s="1"/>
  <c r="V1442" i="31" a="1"/>
  <c r="V1442" i="31" s="1"/>
  <c r="X1442" i="31" s="1" a="1"/>
  <c r="X1442" i="31" s="1"/>
  <c r="U1441" i="31" a="1"/>
  <c r="U1441" i="31" s="1"/>
  <c r="W1441" i="31" s="1" a="1"/>
  <c r="W1441" i="31" s="1"/>
  <c r="V1441" i="31" a="1"/>
  <c r="V1441" i="31" s="1"/>
  <c r="X1441" i="31" s="1" a="1"/>
  <c r="X1441" i="31" s="1"/>
  <c r="U1440" i="31" a="1"/>
  <c r="U1440" i="31" s="1"/>
  <c r="W1440" i="31" s="1" a="1"/>
  <c r="W1440" i="31" s="1"/>
  <c r="V1440" i="31" a="1"/>
  <c r="V1440" i="31" s="1"/>
  <c r="X1440" i="31" s="1" a="1"/>
  <c r="X1440" i="31" s="1"/>
  <c r="U1439" i="31" a="1"/>
  <c r="U1439" i="31" s="1"/>
  <c r="W1439" i="31" s="1" a="1"/>
  <c r="W1439" i="31" s="1"/>
  <c r="V1439" i="31" a="1"/>
  <c r="V1439" i="31" s="1"/>
  <c r="X1439" i="31" s="1" a="1"/>
  <c r="X1439" i="31" s="1"/>
  <c r="U1438" i="31" a="1"/>
  <c r="U1438" i="31" s="1"/>
  <c r="W1438" i="31" s="1" a="1"/>
  <c r="W1438" i="31" s="1"/>
  <c r="V1438" i="31" a="1"/>
  <c r="V1438" i="31" s="1"/>
  <c r="X1438" i="31" s="1" a="1"/>
  <c r="X1438" i="31" s="1"/>
  <c r="U1437" i="31" a="1"/>
  <c r="U1437" i="31" s="1"/>
  <c r="W1437" i="31" s="1" a="1"/>
  <c r="W1437" i="31" s="1"/>
  <c r="V1437" i="31" a="1"/>
  <c r="V1437" i="31" s="1"/>
  <c r="X1437" i="31" s="1" a="1"/>
  <c r="X1437" i="31" s="1"/>
  <c r="U1436" i="31" a="1"/>
  <c r="U1436" i="31" s="1"/>
  <c r="W1436" i="31" s="1" a="1"/>
  <c r="W1436" i="31" s="1"/>
  <c r="V1436" i="31" a="1"/>
  <c r="V1436" i="31" s="1"/>
  <c r="X1436" i="31" s="1" a="1"/>
  <c r="X1436" i="31" s="1"/>
  <c r="U1435" i="31" a="1"/>
  <c r="U1435" i="31" s="1"/>
  <c r="W1435" i="31" s="1" a="1"/>
  <c r="W1435" i="31" s="1"/>
  <c r="V1435" i="31" a="1"/>
  <c r="V1435" i="31" s="1"/>
  <c r="X1435" i="31" s="1" a="1"/>
  <c r="X1435" i="31" s="1"/>
  <c r="U1434" i="31" a="1"/>
  <c r="U1434" i="31" s="1"/>
  <c r="W1434" i="31" s="1" a="1"/>
  <c r="W1434" i="31" s="1"/>
  <c r="V1434" i="31" a="1"/>
  <c r="V1434" i="31" s="1"/>
  <c r="X1434" i="31" s="1" a="1"/>
  <c r="X1434" i="31" s="1"/>
  <c r="U1433" i="31" a="1"/>
  <c r="U1433" i="31" s="1"/>
  <c r="W1433" i="31" s="1" a="1"/>
  <c r="W1433" i="31" s="1"/>
  <c r="V1433" i="31" a="1"/>
  <c r="V1433" i="31" s="1"/>
  <c r="X1433" i="31" s="1" a="1"/>
  <c r="X1433" i="31" s="1"/>
  <c r="U1432" i="31" a="1"/>
  <c r="U1432" i="31" s="1"/>
  <c r="W1432" i="31" s="1" a="1"/>
  <c r="W1432" i="31" s="1"/>
  <c r="V1432" i="31" a="1"/>
  <c r="V1432" i="31" s="1"/>
  <c r="X1432" i="31" s="1" a="1"/>
  <c r="X1432" i="31" s="1"/>
  <c r="U1431" i="31" a="1"/>
  <c r="U1431" i="31" s="1"/>
  <c r="W1431" i="31" s="1" a="1"/>
  <c r="W1431" i="31" s="1"/>
  <c r="V1431" i="31" a="1"/>
  <c r="V1431" i="31" s="1"/>
  <c r="X1431" i="31" s="1" a="1"/>
  <c r="X1431" i="31" s="1"/>
  <c r="U1430" i="31" a="1"/>
  <c r="U1430" i="31" s="1"/>
  <c r="W1430" i="31" s="1" a="1"/>
  <c r="W1430" i="31" s="1"/>
  <c r="V1430" i="31" a="1"/>
  <c r="V1430" i="31" s="1"/>
  <c r="X1430" i="31" s="1" a="1"/>
  <c r="X1430" i="31" s="1"/>
  <c r="U1429" i="31" a="1"/>
  <c r="U1429" i="31" s="1"/>
  <c r="W1429" i="31" s="1" a="1"/>
  <c r="W1429" i="31" s="1"/>
  <c r="V1429" i="31" a="1"/>
  <c r="V1429" i="31" s="1"/>
  <c r="X1429" i="31" s="1" a="1"/>
  <c r="X1429" i="31" s="1"/>
  <c r="U1428" i="31" a="1"/>
  <c r="U1428" i="31" s="1"/>
  <c r="W1428" i="31" s="1" a="1"/>
  <c r="W1428" i="31" s="1"/>
  <c r="V1428" i="31" a="1"/>
  <c r="V1428" i="31" s="1"/>
  <c r="X1428" i="31" s="1" a="1"/>
  <c r="X1428" i="31" s="1"/>
  <c r="U1427" i="31" a="1"/>
  <c r="U1427" i="31" s="1"/>
  <c r="W1427" i="31" s="1" a="1"/>
  <c r="W1427" i="31" s="1"/>
  <c r="V1427" i="31" a="1"/>
  <c r="V1427" i="31" s="1"/>
  <c r="X1427" i="31" s="1" a="1"/>
  <c r="X1427" i="31" s="1"/>
  <c r="U1426" i="31" a="1"/>
  <c r="U1426" i="31" s="1"/>
  <c r="W1426" i="31" s="1" a="1"/>
  <c r="W1426" i="31" s="1"/>
  <c r="V1426" i="31" a="1"/>
  <c r="V1426" i="31" s="1"/>
  <c r="X1426" i="31" s="1" a="1"/>
  <c r="X1426" i="31" s="1"/>
  <c r="U1425" i="31" a="1"/>
  <c r="U1425" i="31" s="1"/>
  <c r="W1425" i="31" s="1" a="1"/>
  <c r="W1425" i="31" s="1"/>
  <c r="V1425" i="31" a="1"/>
  <c r="V1425" i="31" s="1"/>
  <c r="X1425" i="31" s="1" a="1"/>
  <c r="X1425" i="31" s="1"/>
  <c r="U1424" i="31" a="1"/>
  <c r="U1424" i="31" s="1"/>
  <c r="W1424" i="31" s="1" a="1"/>
  <c r="W1424" i="31" s="1"/>
  <c r="V1424" i="31" a="1"/>
  <c r="V1424" i="31" s="1"/>
  <c r="X1424" i="31" s="1" a="1"/>
  <c r="X1424" i="31" s="1"/>
  <c r="U1423" i="31" a="1"/>
  <c r="U1423" i="31" s="1"/>
  <c r="W1423" i="31" s="1" a="1"/>
  <c r="W1423" i="31" s="1"/>
  <c r="V1423" i="31" a="1"/>
  <c r="V1423" i="31" s="1"/>
  <c r="X1423" i="31" s="1" a="1"/>
  <c r="X1423" i="31" s="1"/>
  <c r="U1422" i="31" a="1"/>
  <c r="U1422" i="31" s="1"/>
  <c r="W1422" i="31" s="1" a="1"/>
  <c r="W1422" i="31" s="1"/>
  <c r="V1422" i="31" a="1"/>
  <c r="V1422" i="31" s="1"/>
  <c r="X1422" i="31" s="1" a="1"/>
  <c r="X1422" i="31" s="1"/>
  <c r="U1421" i="31" a="1"/>
  <c r="U1421" i="31" s="1"/>
  <c r="W1421" i="31" s="1" a="1"/>
  <c r="W1421" i="31" s="1"/>
  <c r="V1421" i="31" a="1"/>
  <c r="V1421" i="31" s="1"/>
  <c r="X1421" i="31" s="1" a="1"/>
  <c r="X1421" i="31" s="1"/>
  <c r="U1420" i="31" a="1"/>
  <c r="U1420" i="31" s="1"/>
  <c r="W1420" i="31" s="1" a="1"/>
  <c r="W1420" i="31" s="1"/>
  <c r="V1420" i="31" a="1"/>
  <c r="V1420" i="31" s="1"/>
  <c r="X1420" i="31" s="1" a="1"/>
  <c r="X1420" i="31" s="1"/>
  <c r="U1419" i="31" a="1"/>
  <c r="U1419" i="31" s="1"/>
  <c r="W1419" i="31" s="1" a="1"/>
  <c r="W1419" i="31" s="1"/>
  <c r="V1419" i="31" a="1"/>
  <c r="V1419" i="31" s="1"/>
  <c r="X1419" i="31" s="1" a="1"/>
  <c r="X1419" i="31" s="1"/>
  <c r="U1418" i="31" a="1"/>
  <c r="U1418" i="31" s="1"/>
  <c r="W1418" i="31" s="1" a="1"/>
  <c r="W1418" i="31" s="1"/>
  <c r="V1418" i="31" a="1"/>
  <c r="V1418" i="31" s="1"/>
  <c r="X1418" i="31" s="1" a="1"/>
  <c r="X1418" i="31" s="1"/>
  <c r="U1417" i="31" a="1"/>
  <c r="U1417" i="31" s="1"/>
  <c r="W1417" i="31" s="1" a="1"/>
  <c r="W1417" i="31" s="1"/>
  <c r="V1417" i="31" a="1"/>
  <c r="V1417" i="31" s="1"/>
  <c r="X1417" i="31" s="1" a="1"/>
  <c r="X1417" i="31" s="1"/>
  <c r="U1416" i="31" a="1"/>
  <c r="U1416" i="31" s="1"/>
  <c r="W1416" i="31" s="1" a="1"/>
  <c r="W1416" i="31" s="1"/>
  <c r="V1416" i="31" a="1"/>
  <c r="V1416" i="31" s="1"/>
  <c r="X1416" i="31" s="1" a="1"/>
  <c r="X1416" i="31" s="1"/>
  <c r="U1415" i="31" a="1"/>
  <c r="U1415" i="31" s="1"/>
  <c r="W1415" i="31" s="1" a="1"/>
  <c r="W1415" i="31" s="1"/>
  <c r="V1415" i="31" a="1"/>
  <c r="V1415" i="31" s="1"/>
  <c r="X1415" i="31" s="1" a="1"/>
  <c r="X1415" i="31" s="1"/>
  <c r="U1414" i="31" a="1"/>
  <c r="U1414" i="31" s="1"/>
  <c r="W1414" i="31" s="1" a="1"/>
  <c r="W1414" i="31" s="1"/>
  <c r="V1414" i="31" a="1"/>
  <c r="V1414" i="31" s="1"/>
  <c r="X1414" i="31" s="1" a="1"/>
  <c r="X1414" i="31" s="1"/>
  <c r="U1413" i="31" a="1"/>
  <c r="U1413" i="31" s="1"/>
  <c r="W1413" i="31" s="1" a="1"/>
  <c r="W1413" i="31" s="1"/>
  <c r="V1413" i="31" a="1"/>
  <c r="V1413" i="31" s="1"/>
  <c r="X1413" i="31" s="1" a="1"/>
  <c r="X1413" i="31" s="1"/>
  <c r="U1412" i="31" a="1"/>
  <c r="U1412" i="31" s="1"/>
  <c r="W1412" i="31" s="1" a="1"/>
  <c r="W1412" i="31" s="1"/>
  <c r="V1412" i="31" a="1"/>
  <c r="V1412" i="31" s="1"/>
  <c r="X1412" i="31" s="1" a="1"/>
  <c r="X1412" i="31" s="1"/>
  <c r="U1411" i="31" a="1"/>
  <c r="U1411" i="31" s="1"/>
  <c r="W1411" i="31" s="1" a="1"/>
  <c r="W1411" i="31" s="1"/>
  <c r="V1411" i="31" a="1"/>
  <c r="V1411" i="31" s="1"/>
  <c r="X1411" i="31" s="1" a="1"/>
  <c r="X1411" i="31" s="1"/>
  <c r="U1410" i="31" a="1"/>
  <c r="U1410" i="31" s="1"/>
  <c r="W1410" i="31" s="1" a="1"/>
  <c r="W1410" i="31" s="1"/>
  <c r="V1410" i="31" a="1"/>
  <c r="V1410" i="31" s="1"/>
  <c r="X1410" i="31" s="1" a="1"/>
  <c r="X1410" i="31" s="1"/>
  <c r="U1409" i="31" a="1"/>
  <c r="U1409" i="31" s="1"/>
  <c r="W1409" i="31" s="1" a="1"/>
  <c r="W1409" i="31" s="1"/>
  <c r="V1409" i="31" a="1"/>
  <c r="V1409" i="31" s="1"/>
  <c r="X1409" i="31" s="1" a="1"/>
  <c r="X1409" i="31" s="1"/>
  <c r="U1408" i="31" a="1"/>
  <c r="U1408" i="31" s="1"/>
  <c r="W1408" i="31" s="1" a="1"/>
  <c r="W1408" i="31" s="1"/>
  <c r="V1408" i="31" a="1"/>
  <c r="V1408" i="31" s="1"/>
  <c r="X1408" i="31" s="1" a="1"/>
  <c r="X1408" i="31" s="1"/>
  <c r="U1407" i="31" a="1"/>
  <c r="U1407" i="31" s="1"/>
  <c r="W1407" i="31" s="1" a="1"/>
  <c r="W1407" i="31" s="1"/>
  <c r="V1407" i="31" a="1"/>
  <c r="V1407" i="31" s="1"/>
  <c r="X1407" i="31" s="1" a="1"/>
  <c r="X1407" i="31" s="1"/>
  <c r="U1406" i="31" a="1"/>
  <c r="U1406" i="31" s="1"/>
  <c r="W1406" i="31" s="1" a="1"/>
  <c r="W1406" i="31" s="1"/>
  <c r="V1406" i="31" a="1"/>
  <c r="V1406" i="31" s="1"/>
  <c r="X1406" i="31" s="1" a="1"/>
  <c r="X1406" i="31" s="1"/>
  <c r="U1405" i="31" a="1"/>
  <c r="U1405" i="31" s="1"/>
  <c r="W1405" i="31" s="1" a="1"/>
  <c r="W1405" i="31" s="1"/>
  <c r="V1405" i="31" a="1"/>
  <c r="V1405" i="31" s="1"/>
  <c r="X1405" i="31" s="1" a="1"/>
  <c r="X1405" i="31" s="1"/>
  <c r="U1404" i="31" a="1"/>
  <c r="U1404" i="31" s="1"/>
  <c r="W1404" i="31" s="1" a="1"/>
  <c r="W1404" i="31" s="1"/>
  <c r="V1404" i="31" a="1"/>
  <c r="V1404" i="31" s="1"/>
  <c r="X1404" i="31" s="1" a="1"/>
  <c r="X1404" i="31" s="1"/>
  <c r="U1403" i="31" a="1"/>
  <c r="U1403" i="31" s="1"/>
  <c r="W1403" i="31" s="1" a="1"/>
  <c r="W1403" i="31" s="1"/>
  <c r="V1403" i="31" a="1"/>
  <c r="V1403" i="31" s="1"/>
  <c r="X1403" i="31" s="1" a="1"/>
  <c r="X1403" i="31" s="1"/>
  <c r="U1402" i="31" a="1"/>
  <c r="U1402" i="31" s="1"/>
  <c r="W1402" i="31" s="1" a="1"/>
  <c r="W1402" i="31" s="1"/>
  <c r="V1402" i="31" a="1"/>
  <c r="V1402" i="31" s="1"/>
  <c r="X1402" i="31" s="1" a="1"/>
  <c r="X1402" i="31" s="1"/>
  <c r="U1401" i="31" a="1"/>
  <c r="U1401" i="31" s="1"/>
  <c r="W1401" i="31" s="1" a="1"/>
  <c r="W1401" i="31" s="1"/>
  <c r="V1401" i="31" a="1"/>
  <c r="V1401" i="31" s="1"/>
  <c r="X1401" i="31" s="1" a="1"/>
  <c r="X1401" i="31" s="1"/>
  <c r="U1400" i="31" a="1"/>
  <c r="U1400" i="31" s="1"/>
  <c r="W1400" i="31" s="1" a="1"/>
  <c r="W1400" i="31" s="1"/>
  <c r="V1400" i="31" a="1"/>
  <c r="V1400" i="31" s="1"/>
  <c r="X1400" i="31" s="1" a="1"/>
  <c r="X1400" i="31" s="1"/>
  <c r="U1399" i="31" a="1"/>
  <c r="U1399" i="31" s="1"/>
  <c r="W1399" i="31" s="1" a="1"/>
  <c r="W1399" i="31" s="1"/>
  <c r="V1399" i="31" a="1"/>
  <c r="V1399" i="31" s="1"/>
  <c r="X1399" i="31" s="1" a="1"/>
  <c r="X1399" i="31" s="1"/>
  <c r="U1398" i="31" a="1"/>
  <c r="U1398" i="31" s="1"/>
  <c r="W1398" i="31" s="1" a="1"/>
  <c r="W1398" i="31" s="1"/>
  <c r="V1398" i="31" a="1"/>
  <c r="V1398" i="31" s="1"/>
  <c r="X1398" i="31" s="1" a="1"/>
  <c r="X1398" i="31" s="1"/>
  <c r="U1397" i="31" a="1"/>
  <c r="U1397" i="31" s="1"/>
  <c r="W1397" i="31" s="1" a="1"/>
  <c r="W1397" i="31" s="1"/>
  <c r="V1397" i="31" a="1"/>
  <c r="V1397" i="31" s="1"/>
  <c r="X1397" i="31" s="1" a="1"/>
  <c r="X1397" i="31" s="1"/>
  <c r="U1396" i="31" a="1"/>
  <c r="U1396" i="31" s="1"/>
  <c r="W1396" i="31" s="1" a="1"/>
  <c r="W1396" i="31" s="1"/>
  <c r="V1396" i="31" a="1"/>
  <c r="V1396" i="31" s="1"/>
  <c r="X1396" i="31" s="1" a="1"/>
  <c r="X1396" i="31" s="1"/>
  <c r="U1395" i="31" a="1"/>
  <c r="U1395" i="31" s="1"/>
  <c r="W1395" i="31" s="1" a="1"/>
  <c r="W1395" i="31" s="1"/>
  <c r="V1395" i="31" a="1"/>
  <c r="V1395" i="31" s="1"/>
  <c r="X1395" i="31" s="1" a="1"/>
  <c r="X1395" i="31" s="1"/>
  <c r="U1394" i="31" a="1"/>
  <c r="U1394" i="31" s="1"/>
  <c r="W1394" i="31" s="1" a="1"/>
  <c r="W1394" i="31" s="1"/>
  <c r="V1394" i="31" a="1"/>
  <c r="V1394" i="31" s="1"/>
  <c r="X1394" i="31" s="1" a="1"/>
  <c r="X1394" i="31" s="1"/>
  <c r="U1393" i="31" a="1"/>
  <c r="U1393" i="31" s="1"/>
  <c r="W1393" i="31" s="1" a="1"/>
  <c r="W1393" i="31" s="1"/>
  <c r="V1393" i="31" a="1"/>
  <c r="V1393" i="31" s="1"/>
  <c r="X1393" i="31" s="1" a="1"/>
  <c r="X1393" i="31" s="1"/>
  <c r="U1392" i="31" a="1"/>
  <c r="U1392" i="31" s="1"/>
  <c r="W1392" i="31" s="1" a="1"/>
  <c r="W1392" i="31" s="1"/>
  <c r="V1392" i="31" a="1"/>
  <c r="V1392" i="31" s="1"/>
  <c r="X1392" i="31" s="1" a="1"/>
  <c r="X1392" i="31" s="1"/>
  <c r="U1391" i="31" a="1"/>
  <c r="U1391" i="31" s="1"/>
  <c r="W1391" i="31" s="1" a="1"/>
  <c r="W1391" i="31" s="1"/>
  <c r="V1391" i="31" a="1"/>
  <c r="V1391" i="31" s="1"/>
  <c r="X1391" i="31" s="1" a="1"/>
  <c r="X1391" i="31" s="1"/>
  <c r="U1390" i="31" a="1"/>
  <c r="U1390" i="31" s="1"/>
  <c r="W1390" i="31" s="1" a="1"/>
  <c r="W1390" i="31" s="1"/>
  <c r="V1390" i="31" a="1"/>
  <c r="V1390" i="31" s="1"/>
  <c r="X1390" i="31" s="1" a="1"/>
  <c r="X1390" i="31" s="1"/>
  <c r="U1389" i="31" a="1"/>
  <c r="U1389" i="31" s="1"/>
  <c r="W1389" i="31" s="1" a="1"/>
  <c r="W1389" i="31" s="1"/>
  <c r="V1389" i="31" a="1"/>
  <c r="V1389" i="31" s="1"/>
  <c r="X1389" i="31" s="1" a="1"/>
  <c r="X1389" i="31" s="1"/>
  <c r="U1388" i="31" a="1"/>
  <c r="U1388" i="31" s="1"/>
  <c r="W1388" i="31" s="1" a="1"/>
  <c r="W1388" i="31" s="1"/>
  <c r="V1388" i="31" a="1"/>
  <c r="V1388" i="31" s="1"/>
  <c r="X1388" i="31" s="1" a="1"/>
  <c r="X1388" i="31" s="1"/>
  <c r="U1387" i="31" a="1"/>
  <c r="U1387" i="31" s="1"/>
  <c r="W1387" i="31" s="1" a="1"/>
  <c r="W1387" i="31" s="1"/>
  <c r="V1387" i="31" a="1"/>
  <c r="V1387" i="31" s="1"/>
  <c r="X1387" i="31" s="1" a="1"/>
  <c r="X1387" i="31" s="1"/>
  <c r="U1386" i="31" a="1"/>
  <c r="U1386" i="31" s="1"/>
  <c r="W1386" i="31" s="1" a="1"/>
  <c r="W1386" i="31" s="1"/>
  <c r="V1386" i="31" a="1"/>
  <c r="V1386" i="31" s="1"/>
  <c r="X1386" i="31" s="1" a="1"/>
  <c r="X1386" i="31" s="1"/>
  <c r="U1385" i="31" a="1"/>
  <c r="U1385" i="31" s="1"/>
  <c r="W1385" i="31" s="1" a="1"/>
  <c r="W1385" i="31" s="1"/>
  <c r="V1385" i="31" a="1"/>
  <c r="V1385" i="31" s="1"/>
  <c r="X1385" i="31" s="1" a="1"/>
  <c r="X1385" i="31" s="1"/>
  <c r="U1384" i="31" a="1"/>
  <c r="U1384" i="31" s="1"/>
  <c r="W1384" i="31" s="1" a="1"/>
  <c r="W1384" i="31" s="1"/>
  <c r="V1384" i="31" a="1"/>
  <c r="V1384" i="31" s="1"/>
  <c r="X1384" i="31" s="1" a="1"/>
  <c r="X1384" i="31" s="1"/>
  <c r="U1383" i="31" a="1"/>
  <c r="U1383" i="31" s="1"/>
  <c r="W1383" i="31" s="1" a="1"/>
  <c r="W1383" i="31" s="1"/>
  <c r="V1383" i="31" a="1"/>
  <c r="V1383" i="31" s="1"/>
  <c r="X1383" i="31" s="1" a="1"/>
  <c r="X1383" i="31" s="1"/>
  <c r="U1382" i="31" a="1"/>
  <c r="U1382" i="31" s="1"/>
  <c r="W1382" i="31" s="1" a="1"/>
  <c r="W1382" i="31" s="1"/>
  <c r="V1382" i="31" a="1"/>
  <c r="V1382" i="31" s="1"/>
  <c r="X1382" i="31" s="1" a="1"/>
  <c r="X1382" i="31" s="1"/>
  <c r="U1381" i="31" a="1"/>
  <c r="U1381" i="31" s="1"/>
  <c r="W1381" i="31" s="1" a="1"/>
  <c r="W1381" i="31" s="1"/>
  <c r="V1381" i="31" a="1"/>
  <c r="V1381" i="31" s="1"/>
  <c r="X1381" i="31" s="1" a="1"/>
  <c r="X1381" i="31" s="1"/>
  <c r="U1380" i="31" a="1"/>
  <c r="U1380" i="31" s="1"/>
  <c r="W1380" i="31" s="1" a="1"/>
  <c r="W1380" i="31" s="1"/>
  <c r="V1380" i="31" a="1"/>
  <c r="V1380" i="31" s="1"/>
  <c r="X1380" i="31" s="1" a="1"/>
  <c r="X1380" i="31" s="1"/>
  <c r="U1379" i="31" a="1"/>
  <c r="U1379" i="31" s="1"/>
  <c r="W1379" i="31" s="1" a="1"/>
  <c r="W1379" i="31" s="1"/>
  <c r="V1379" i="31" a="1"/>
  <c r="V1379" i="31" s="1"/>
  <c r="X1379" i="31" s="1" a="1"/>
  <c r="X1379" i="31" s="1"/>
  <c r="U1378" i="31" a="1"/>
  <c r="U1378" i="31" s="1"/>
  <c r="W1378" i="31" s="1" a="1"/>
  <c r="W1378" i="31" s="1"/>
  <c r="V1378" i="31" a="1"/>
  <c r="V1378" i="31" s="1"/>
  <c r="X1378" i="31" s="1" a="1"/>
  <c r="X1378" i="31" s="1"/>
  <c r="U1377" i="31" a="1"/>
  <c r="U1377" i="31" s="1"/>
  <c r="W1377" i="31" s="1" a="1"/>
  <c r="W1377" i="31" s="1"/>
  <c r="V1377" i="31" a="1"/>
  <c r="V1377" i="31" s="1"/>
  <c r="X1377" i="31" s="1" a="1"/>
  <c r="X1377" i="31" s="1"/>
  <c r="U1376" i="31" a="1"/>
  <c r="U1376" i="31" s="1"/>
  <c r="W1376" i="31" s="1" a="1"/>
  <c r="W1376" i="31" s="1"/>
  <c r="V1376" i="31" a="1"/>
  <c r="V1376" i="31" s="1"/>
  <c r="X1376" i="31" s="1" a="1"/>
  <c r="X1376" i="31" s="1"/>
  <c r="U1375" i="31" a="1"/>
  <c r="U1375" i="31" s="1"/>
  <c r="W1375" i="31" s="1" a="1"/>
  <c r="W1375" i="31" s="1"/>
  <c r="V1375" i="31" a="1"/>
  <c r="V1375" i="31" s="1"/>
  <c r="X1375" i="31" s="1" a="1"/>
  <c r="X1375" i="31" s="1"/>
  <c r="U1374" i="31" a="1"/>
  <c r="U1374" i="31" s="1"/>
  <c r="W1374" i="31" s="1" a="1"/>
  <c r="W1374" i="31" s="1"/>
  <c r="V1374" i="31" a="1"/>
  <c r="V1374" i="31" s="1"/>
  <c r="X1374" i="31" s="1" a="1"/>
  <c r="X1374" i="31" s="1"/>
  <c r="U1373" i="31" a="1"/>
  <c r="U1373" i="31" s="1"/>
  <c r="W1373" i="31" s="1" a="1"/>
  <c r="W1373" i="31" s="1"/>
  <c r="V1373" i="31" a="1"/>
  <c r="V1373" i="31" s="1"/>
  <c r="X1373" i="31" s="1" a="1"/>
  <c r="X1373" i="31" s="1"/>
  <c r="U1372" i="31" a="1"/>
  <c r="U1372" i="31" s="1"/>
  <c r="W1372" i="31" s="1" a="1"/>
  <c r="W1372" i="31" s="1"/>
  <c r="V1372" i="31" a="1"/>
  <c r="V1372" i="31" s="1"/>
  <c r="X1372" i="31" s="1" a="1"/>
  <c r="X1372" i="31" s="1"/>
  <c r="U1371" i="31" a="1"/>
  <c r="U1371" i="31" s="1"/>
  <c r="W1371" i="31" s="1" a="1"/>
  <c r="W1371" i="31" s="1"/>
  <c r="V1371" i="31" a="1"/>
  <c r="V1371" i="31" s="1"/>
  <c r="X1371" i="31" s="1" a="1"/>
  <c r="X1371" i="31" s="1"/>
  <c r="U1370" i="31" a="1"/>
  <c r="U1370" i="31" s="1"/>
  <c r="W1370" i="31" s="1" a="1"/>
  <c r="W1370" i="31" s="1"/>
  <c r="V1370" i="31" a="1"/>
  <c r="V1370" i="31" s="1"/>
  <c r="X1370" i="31" s="1" a="1"/>
  <c r="X1370" i="31" s="1"/>
  <c r="U1369" i="31" a="1"/>
  <c r="U1369" i="31" s="1"/>
  <c r="W1369" i="31" s="1" a="1"/>
  <c r="W1369" i="31" s="1"/>
  <c r="V1369" i="31" a="1"/>
  <c r="V1369" i="31" s="1"/>
  <c r="X1369" i="31" s="1" a="1"/>
  <c r="X1369" i="31" s="1"/>
  <c r="U1368" i="31" a="1"/>
  <c r="U1368" i="31" s="1"/>
  <c r="W1368" i="31" s="1" a="1"/>
  <c r="W1368" i="31" s="1"/>
  <c r="V1368" i="31" a="1"/>
  <c r="V1368" i="31" s="1"/>
  <c r="X1368" i="31" s="1" a="1"/>
  <c r="X1368" i="31" s="1"/>
  <c r="U1367" i="31" a="1"/>
  <c r="U1367" i="31" s="1"/>
  <c r="W1367" i="31" s="1" a="1"/>
  <c r="W1367" i="31" s="1"/>
  <c r="V1367" i="31" a="1"/>
  <c r="V1367" i="31" s="1"/>
  <c r="X1367" i="31" s="1" a="1"/>
  <c r="X1367" i="31" s="1"/>
  <c r="U1366" i="31" a="1"/>
  <c r="U1366" i="31" s="1"/>
  <c r="W1366" i="31" s="1" a="1"/>
  <c r="W1366" i="31" s="1"/>
  <c r="V1366" i="31" a="1"/>
  <c r="V1366" i="31" s="1"/>
  <c r="X1366" i="31" s="1" a="1"/>
  <c r="X1366" i="31" s="1"/>
  <c r="U1365" i="31" a="1"/>
  <c r="U1365" i="31" s="1"/>
  <c r="W1365" i="31" s="1" a="1"/>
  <c r="W1365" i="31" s="1"/>
  <c r="V1365" i="31" a="1"/>
  <c r="V1365" i="31" s="1"/>
  <c r="X1365" i="31" s="1" a="1"/>
  <c r="X1365" i="31" s="1"/>
  <c r="U1364" i="31" a="1"/>
  <c r="U1364" i="31" s="1"/>
  <c r="W1364" i="31" s="1" a="1"/>
  <c r="W1364" i="31" s="1"/>
  <c r="V1364" i="31" a="1"/>
  <c r="V1364" i="31" s="1"/>
  <c r="X1364" i="31" s="1" a="1"/>
  <c r="X1364" i="31" s="1"/>
  <c r="U1363" i="31" a="1"/>
  <c r="U1363" i="31" s="1"/>
  <c r="W1363" i="31" s="1" a="1"/>
  <c r="W1363" i="31" s="1"/>
  <c r="V1363" i="31" a="1"/>
  <c r="V1363" i="31" s="1"/>
  <c r="X1363" i="31" s="1" a="1"/>
  <c r="X1363" i="31" s="1"/>
  <c r="U1362" i="31" a="1"/>
  <c r="U1362" i="31" s="1"/>
  <c r="W1362" i="31" s="1" a="1"/>
  <c r="W1362" i="31" s="1"/>
  <c r="V1362" i="31" a="1"/>
  <c r="V1362" i="31" s="1"/>
  <c r="X1362" i="31" s="1" a="1"/>
  <c r="X1362" i="31" s="1"/>
  <c r="U1361" i="31" a="1"/>
  <c r="U1361" i="31" s="1"/>
  <c r="W1361" i="31" s="1" a="1"/>
  <c r="W1361" i="31" s="1"/>
  <c r="V1361" i="31" a="1"/>
  <c r="V1361" i="31" s="1"/>
  <c r="X1361" i="31" s="1" a="1"/>
  <c r="X1361" i="31" s="1"/>
  <c r="U1360" i="31" a="1"/>
  <c r="U1360" i="31" s="1"/>
  <c r="W1360" i="31" s="1" a="1"/>
  <c r="W1360" i="31" s="1"/>
  <c r="V1360" i="31" a="1"/>
  <c r="V1360" i="31" s="1"/>
  <c r="X1360" i="31" s="1" a="1"/>
  <c r="X1360" i="31" s="1"/>
  <c r="U1359" i="31" a="1"/>
  <c r="U1359" i="31" s="1"/>
  <c r="W1359" i="31" s="1" a="1"/>
  <c r="W1359" i="31" s="1"/>
  <c r="V1359" i="31" a="1"/>
  <c r="V1359" i="31" s="1"/>
  <c r="X1359" i="31" s="1" a="1"/>
  <c r="X1359" i="31" s="1"/>
  <c r="U1358" i="31" a="1"/>
  <c r="U1358" i="31" s="1"/>
  <c r="W1358" i="31" s="1" a="1"/>
  <c r="W1358" i="31" s="1"/>
  <c r="V1358" i="31" a="1"/>
  <c r="V1358" i="31" s="1"/>
  <c r="X1358" i="31" s="1" a="1"/>
  <c r="X1358" i="31" s="1"/>
  <c r="U1357" i="31" a="1"/>
  <c r="U1357" i="31" s="1"/>
  <c r="W1357" i="31" s="1" a="1"/>
  <c r="W1357" i="31" s="1"/>
  <c r="V1357" i="31" a="1"/>
  <c r="V1357" i="31" s="1"/>
  <c r="X1357" i="31" s="1" a="1"/>
  <c r="X1357" i="31" s="1"/>
  <c r="U1356" i="31" a="1"/>
  <c r="U1356" i="31" s="1"/>
  <c r="W1356" i="31" s="1" a="1"/>
  <c r="W1356" i="31" s="1"/>
  <c r="V1356" i="31" a="1"/>
  <c r="V1356" i="31" s="1"/>
  <c r="X1356" i="31" s="1" a="1"/>
  <c r="X1356" i="31" s="1"/>
  <c r="U1355" i="31" a="1"/>
  <c r="U1355" i="31" s="1"/>
  <c r="W1355" i="31" s="1" a="1"/>
  <c r="W1355" i="31" s="1"/>
  <c r="V1355" i="31" a="1"/>
  <c r="V1355" i="31" s="1"/>
  <c r="X1355" i="31" s="1" a="1"/>
  <c r="X1355" i="31" s="1"/>
  <c r="U1354" i="31" a="1"/>
  <c r="U1354" i="31" s="1"/>
  <c r="W1354" i="31" s="1" a="1"/>
  <c r="W1354" i="31" s="1"/>
  <c r="V1354" i="31" a="1"/>
  <c r="V1354" i="31" s="1"/>
  <c r="X1354" i="31" s="1" a="1"/>
  <c r="X1354" i="31" s="1"/>
  <c r="U1353" i="31" a="1"/>
  <c r="U1353" i="31" s="1"/>
  <c r="W1353" i="31" s="1" a="1"/>
  <c r="W1353" i="31" s="1"/>
  <c r="V1353" i="31" a="1"/>
  <c r="V1353" i="31" s="1"/>
  <c r="X1353" i="31" s="1" a="1"/>
  <c r="X1353" i="31" s="1"/>
  <c r="U1352" i="31" a="1"/>
  <c r="U1352" i="31" s="1"/>
  <c r="W1352" i="31" s="1" a="1"/>
  <c r="W1352" i="31" s="1"/>
  <c r="V1352" i="31" a="1"/>
  <c r="V1352" i="31" s="1"/>
  <c r="X1352" i="31" s="1" a="1"/>
  <c r="X1352" i="31" s="1"/>
  <c r="U1351" i="31" a="1"/>
  <c r="U1351" i="31" s="1"/>
  <c r="W1351" i="31" s="1" a="1"/>
  <c r="W1351" i="31" s="1"/>
  <c r="V1351" i="31" a="1"/>
  <c r="V1351" i="31" s="1"/>
  <c r="X1351" i="31" s="1" a="1"/>
  <c r="X1351" i="31" s="1"/>
  <c r="U1350" i="31" a="1"/>
  <c r="U1350" i="31" s="1"/>
  <c r="W1350" i="31" s="1" a="1"/>
  <c r="W1350" i="31" s="1"/>
  <c r="V1350" i="31" a="1"/>
  <c r="V1350" i="31" s="1"/>
  <c r="X1350" i="31" s="1" a="1"/>
  <c r="X1350" i="31" s="1"/>
  <c r="U1349" i="31" a="1"/>
  <c r="U1349" i="31" s="1"/>
  <c r="W1349" i="31" s="1" a="1"/>
  <c r="W1349" i="31" s="1"/>
  <c r="V1349" i="31" a="1"/>
  <c r="V1349" i="31" s="1"/>
  <c r="X1349" i="31" s="1" a="1"/>
  <c r="X1349" i="31" s="1"/>
  <c r="U1348" i="31" a="1"/>
  <c r="U1348" i="31" s="1"/>
  <c r="W1348" i="31" s="1" a="1"/>
  <c r="W1348" i="31" s="1"/>
  <c r="V1348" i="31" a="1"/>
  <c r="V1348" i="31" s="1"/>
  <c r="X1348" i="31" s="1" a="1"/>
  <c r="X1348" i="31" s="1"/>
  <c r="U1347" i="31" a="1"/>
  <c r="U1347" i="31" s="1"/>
  <c r="W1347" i="31" s="1" a="1"/>
  <c r="W1347" i="31" s="1"/>
  <c r="V1347" i="31" a="1"/>
  <c r="V1347" i="31" s="1"/>
  <c r="X1347" i="31" s="1" a="1"/>
  <c r="X1347" i="31" s="1"/>
  <c r="U1346" i="31" a="1"/>
  <c r="U1346" i="31" s="1"/>
  <c r="W1346" i="31" s="1" a="1"/>
  <c r="W1346" i="31" s="1"/>
  <c r="V1346" i="31" a="1"/>
  <c r="V1346" i="31" s="1"/>
  <c r="X1346" i="31" s="1" a="1"/>
  <c r="X1346" i="31" s="1"/>
  <c r="U1345" i="31" a="1"/>
  <c r="U1345" i="31" s="1"/>
  <c r="W1345" i="31" s="1" a="1"/>
  <c r="W1345" i="31" s="1"/>
  <c r="V1345" i="31" a="1"/>
  <c r="V1345" i="31" s="1"/>
  <c r="X1345" i="31" s="1" a="1"/>
  <c r="X1345" i="31" s="1"/>
  <c r="U1344" i="31" a="1"/>
  <c r="U1344" i="31" s="1"/>
  <c r="W1344" i="31" s="1" a="1"/>
  <c r="W1344" i="31" s="1"/>
  <c r="V1344" i="31" a="1"/>
  <c r="V1344" i="31" s="1"/>
  <c r="X1344" i="31" s="1" a="1"/>
  <c r="X1344" i="31" s="1"/>
  <c r="U1343" i="31" a="1"/>
  <c r="U1343" i="31" s="1"/>
  <c r="W1343" i="31" s="1" a="1"/>
  <c r="W1343" i="31" s="1"/>
  <c r="V1343" i="31" a="1"/>
  <c r="V1343" i="31" s="1"/>
  <c r="X1343" i="31" s="1" a="1"/>
  <c r="X1343" i="31" s="1"/>
  <c r="U1342" i="31" a="1"/>
  <c r="U1342" i="31" s="1"/>
  <c r="W1342" i="31" s="1" a="1"/>
  <c r="W1342" i="31" s="1"/>
  <c r="V1342" i="31" a="1"/>
  <c r="V1342" i="31" s="1"/>
  <c r="X1342" i="31" s="1" a="1"/>
  <c r="X1342" i="31" s="1"/>
  <c r="U1341" i="31" a="1"/>
  <c r="U1341" i="31" s="1"/>
  <c r="W1341" i="31" s="1" a="1"/>
  <c r="W1341" i="31" s="1"/>
  <c r="V1341" i="31" a="1"/>
  <c r="V1341" i="31" s="1"/>
  <c r="X1341" i="31" s="1" a="1"/>
  <c r="X1341" i="31" s="1"/>
  <c r="U1340" i="31" a="1"/>
  <c r="U1340" i="31" s="1"/>
  <c r="W1340" i="31" s="1" a="1"/>
  <c r="W1340" i="31" s="1"/>
  <c r="V1340" i="31" a="1"/>
  <c r="V1340" i="31" s="1"/>
  <c r="X1340" i="31" s="1" a="1"/>
  <c r="X1340" i="31" s="1"/>
  <c r="U1339" i="31" a="1"/>
  <c r="U1339" i="31" s="1"/>
  <c r="W1339" i="31" s="1" a="1"/>
  <c r="W1339" i="31" s="1"/>
  <c r="V1339" i="31" a="1"/>
  <c r="V1339" i="31" s="1"/>
  <c r="X1339" i="31" s="1" a="1"/>
  <c r="X1339" i="31" s="1"/>
  <c r="U1338" i="31" a="1"/>
  <c r="U1338" i="31" s="1"/>
  <c r="W1338" i="31" s="1" a="1"/>
  <c r="W1338" i="31" s="1"/>
  <c r="V1338" i="31" a="1"/>
  <c r="V1338" i="31" s="1"/>
  <c r="X1338" i="31" s="1" a="1"/>
  <c r="X1338" i="31" s="1"/>
  <c r="U1337" i="31" a="1"/>
  <c r="U1337" i="31" s="1"/>
  <c r="W1337" i="31" s="1" a="1"/>
  <c r="W1337" i="31" s="1"/>
  <c r="V1337" i="31" a="1"/>
  <c r="V1337" i="31" s="1"/>
  <c r="X1337" i="31" s="1" a="1"/>
  <c r="X1337" i="31" s="1"/>
  <c r="U1336" i="31" a="1"/>
  <c r="U1336" i="31" s="1"/>
  <c r="W1336" i="31" s="1" a="1"/>
  <c r="W1336" i="31" s="1"/>
  <c r="V1336" i="31" a="1"/>
  <c r="V1336" i="31" s="1"/>
  <c r="X1336" i="31" s="1" a="1"/>
  <c r="X1336" i="31" s="1"/>
  <c r="U1335" i="31" a="1"/>
  <c r="U1335" i="31" s="1"/>
  <c r="W1335" i="31" s="1" a="1"/>
  <c r="W1335" i="31" s="1"/>
  <c r="V1335" i="31" a="1"/>
  <c r="V1335" i="31" s="1"/>
  <c r="X1335" i="31" s="1" a="1"/>
  <c r="X1335" i="31" s="1"/>
  <c r="U1334" i="31" a="1"/>
  <c r="U1334" i="31" s="1"/>
  <c r="W1334" i="31" s="1" a="1"/>
  <c r="W1334" i="31" s="1"/>
  <c r="V1334" i="31" a="1"/>
  <c r="V1334" i="31" s="1"/>
  <c r="X1334" i="31" s="1" a="1"/>
  <c r="X1334" i="31" s="1"/>
  <c r="U1333" i="31" a="1"/>
  <c r="U1333" i="31" s="1"/>
  <c r="W1333" i="31" s="1" a="1"/>
  <c r="W1333" i="31" s="1"/>
  <c r="V1333" i="31" a="1"/>
  <c r="V1333" i="31" s="1"/>
  <c r="X1333" i="31" s="1" a="1"/>
  <c r="X1333" i="31" s="1"/>
  <c r="U1332" i="31" a="1"/>
  <c r="U1332" i="31" s="1"/>
  <c r="W1332" i="31" s="1" a="1"/>
  <c r="W1332" i="31" s="1"/>
  <c r="V1332" i="31" a="1"/>
  <c r="V1332" i="31" s="1"/>
  <c r="X1332" i="31" s="1" a="1"/>
  <c r="X1332" i="31" s="1"/>
  <c r="U1331" i="31" a="1"/>
  <c r="U1331" i="31" s="1"/>
  <c r="W1331" i="31" s="1" a="1"/>
  <c r="W1331" i="31" s="1"/>
  <c r="V1331" i="31" a="1"/>
  <c r="V1331" i="31" s="1"/>
  <c r="X1331" i="31" s="1" a="1"/>
  <c r="X1331" i="31" s="1"/>
  <c r="U1330" i="31" a="1"/>
  <c r="U1330" i="31" s="1"/>
  <c r="W1330" i="31" s="1" a="1"/>
  <c r="W1330" i="31" s="1"/>
  <c r="V1330" i="31" a="1"/>
  <c r="V1330" i="31" s="1"/>
  <c r="X1330" i="31" s="1" a="1"/>
  <c r="X1330" i="31" s="1"/>
  <c r="U1329" i="31" a="1"/>
  <c r="U1329" i="31" s="1"/>
  <c r="W1329" i="31" s="1" a="1"/>
  <c r="W1329" i="31" s="1"/>
  <c r="V1329" i="31" a="1"/>
  <c r="V1329" i="31" s="1"/>
  <c r="X1329" i="31" s="1" a="1"/>
  <c r="X1329" i="31" s="1"/>
  <c r="U1328" i="31" a="1"/>
  <c r="U1328" i="31" s="1"/>
  <c r="W1328" i="31" s="1" a="1"/>
  <c r="W1328" i="31" s="1"/>
  <c r="V1328" i="31" a="1"/>
  <c r="V1328" i="31" s="1"/>
  <c r="X1328" i="31" s="1" a="1"/>
  <c r="X1328" i="31" s="1"/>
  <c r="U1327" i="31" a="1"/>
  <c r="U1327" i="31" s="1"/>
  <c r="W1327" i="31" s="1" a="1"/>
  <c r="W1327" i="31" s="1"/>
  <c r="V1327" i="31" a="1"/>
  <c r="V1327" i="31" s="1"/>
  <c r="X1327" i="31" s="1" a="1"/>
  <c r="X1327" i="31" s="1"/>
  <c r="U1326" i="31" a="1"/>
  <c r="U1326" i="31" s="1"/>
  <c r="W1326" i="31" s="1" a="1"/>
  <c r="W1326" i="31" s="1"/>
  <c r="V1326" i="31" a="1"/>
  <c r="V1326" i="31" s="1"/>
  <c r="X1326" i="31" s="1" a="1"/>
  <c r="X1326" i="31" s="1"/>
  <c r="U1325" i="31" a="1"/>
  <c r="U1325" i="31" s="1"/>
  <c r="W1325" i="31" s="1" a="1"/>
  <c r="W1325" i="31" s="1"/>
  <c r="V1325" i="31" a="1"/>
  <c r="V1325" i="31" s="1"/>
  <c r="X1325" i="31" s="1" a="1"/>
  <c r="X1325" i="31" s="1"/>
  <c r="U1324" i="31" a="1"/>
  <c r="U1324" i="31" s="1"/>
  <c r="W1324" i="31" s="1" a="1"/>
  <c r="W1324" i="31" s="1"/>
  <c r="V1324" i="31" a="1"/>
  <c r="V1324" i="31" s="1"/>
  <c r="X1324" i="31" s="1" a="1"/>
  <c r="X1324" i="31" s="1"/>
  <c r="U1323" i="31" a="1"/>
  <c r="U1323" i="31" s="1"/>
  <c r="W1323" i="31" s="1" a="1"/>
  <c r="W1323" i="31" s="1"/>
  <c r="V1323" i="31" a="1"/>
  <c r="V1323" i="31" s="1"/>
  <c r="X1323" i="31" s="1" a="1"/>
  <c r="X1323" i="31" s="1"/>
  <c r="U1322" i="31" a="1"/>
  <c r="U1322" i="31" s="1"/>
  <c r="W1322" i="31" s="1" a="1"/>
  <c r="W1322" i="31" s="1"/>
  <c r="V1322" i="31" a="1"/>
  <c r="V1322" i="31" s="1"/>
  <c r="X1322" i="31" s="1" a="1"/>
  <c r="X1322" i="31" s="1"/>
  <c r="U1321" i="31" a="1"/>
  <c r="U1321" i="31" s="1"/>
  <c r="W1321" i="31" s="1" a="1"/>
  <c r="W1321" i="31" s="1"/>
  <c r="V1321" i="31" a="1"/>
  <c r="V1321" i="31" s="1"/>
  <c r="X1321" i="31" s="1" a="1"/>
  <c r="X1321" i="31" s="1"/>
  <c r="U1320" i="31" a="1"/>
  <c r="U1320" i="31" s="1"/>
  <c r="W1320" i="31" s="1" a="1"/>
  <c r="W1320" i="31" s="1"/>
  <c r="V1320" i="31" a="1"/>
  <c r="V1320" i="31" s="1"/>
  <c r="X1320" i="31" s="1" a="1"/>
  <c r="X1320" i="31" s="1"/>
  <c r="U1319" i="31" a="1"/>
  <c r="U1319" i="31" s="1"/>
  <c r="W1319" i="31" s="1" a="1"/>
  <c r="W1319" i="31" s="1"/>
  <c r="V1319" i="31" a="1"/>
  <c r="V1319" i="31" s="1"/>
  <c r="X1319" i="31" s="1" a="1"/>
  <c r="X1319" i="31" s="1"/>
  <c r="U1318" i="31" a="1"/>
  <c r="U1318" i="31" s="1"/>
  <c r="W1318" i="31" s="1" a="1"/>
  <c r="W1318" i="31" s="1"/>
  <c r="V1318" i="31" a="1"/>
  <c r="V1318" i="31" s="1"/>
  <c r="X1318" i="31" s="1" a="1"/>
  <c r="X1318" i="31" s="1"/>
  <c r="U1317" i="31" a="1"/>
  <c r="U1317" i="31" s="1"/>
  <c r="W1317" i="31" s="1" a="1"/>
  <c r="W1317" i="31" s="1"/>
  <c r="V1317" i="31" a="1"/>
  <c r="V1317" i="31" s="1"/>
  <c r="X1317" i="31" s="1" a="1"/>
  <c r="X1317" i="31" s="1"/>
  <c r="U1316" i="31" a="1"/>
  <c r="U1316" i="31" s="1"/>
  <c r="W1316" i="31" s="1" a="1"/>
  <c r="W1316" i="31" s="1"/>
  <c r="V1316" i="31" a="1"/>
  <c r="V1316" i="31" s="1"/>
  <c r="X1316" i="31" s="1" a="1"/>
  <c r="X1316" i="31" s="1"/>
  <c r="U1315" i="31" a="1"/>
  <c r="U1315" i="31" s="1"/>
  <c r="W1315" i="31" s="1" a="1"/>
  <c r="W1315" i="31" s="1"/>
  <c r="V1315" i="31" a="1"/>
  <c r="V1315" i="31" s="1"/>
  <c r="X1315" i="31" s="1" a="1"/>
  <c r="X1315" i="31" s="1"/>
  <c r="U1314" i="31" a="1"/>
  <c r="U1314" i="31" s="1"/>
  <c r="W1314" i="31" s="1" a="1"/>
  <c r="W1314" i="31" s="1"/>
  <c r="V1314" i="31" a="1"/>
  <c r="V1314" i="31" s="1"/>
  <c r="X1314" i="31" s="1" a="1"/>
  <c r="X1314" i="31" s="1"/>
  <c r="U1313" i="31" a="1"/>
  <c r="U1313" i="31" s="1"/>
  <c r="W1313" i="31" s="1" a="1"/>
  <c r="W1313" i="31" s="1"/>
  <c r="V1313" i="31" a="1"/>
  <c r="V1313" i="31" s="1"/>
  <c r="X1313" i="31" s="1" a="1"/>
  <c r="X1313" i="31" s="1"/>
  <c r="U1312" i="31" a="1"/>
  <c r="U1312" i="31" s="1"/>
  <c r="W1312" i="31" s="1" a="1"/>
  <c r="W1312" i="31" s="1"/>
  <c r="V1312" i="31" a="1"/>
  <c r="V1312" i="31" s="1"/>
  <c r="X1312" i="31" s="1" a="1"/>
  <c r="X1312" i="31" s="1"/>
  <c r="U1311" i="31" a="1"/>
  <c r="U1311" i="31" s="1"/>
  <c r="W1311" i="31" s="1" a="1"/>
  <c r="W1311" i="31" s="1"/>
  <c r="V1311" i="31" a="1"/>
  <c r="V1311" i="31" s="1"/>
  <c r="X1311" i="31" s="1" a="1"/>
  <c r="X1311" i="31" s="1"/>
  <c r="U1310" i="31" a="1"/>
  <c r="U1310" i="31" s="1"/>
  <c r="W1310" i="31" s="1" a="1"/>
  <c r="W1310" i="31" s="1"/>
  <c r="V1310" i="31" a="1"/>
  <c r="V1310" i="31" s="1"/>
  <c r="X1310" i="31" s="1" a="1"/>
  <c r="X1310" i="31" s="1"/>
  <c r="U1309" i="31" a="1"/>
  <c r="U1309" i="31" s="1"/>
  <c r="W1309" i="31" s="1" a="1"/>
  <c r="W1309" i="31" s="1"/>
  <c r="V1309" i="31" a="1"/>
  <c r="V1309" i="31" s="1"/>
  <c r="X1309" i="31" s="1" a="1"/>
  <c r="X1309" i="31" s="1"/>
  <c r="U1308" i="31" a="1"/>
  <c r="U1308" i="31" s="1"/>
  <c r="W1308" i="31" s="1" a="1"/>
  <c r="W1308" i="31" s="1"/>
  <c r="V1308" i="31" a="1"/>
  <c r="V1308" i="31" s="1"/>
  <c r="X1308" i="31" s="1" a="1"/>
  <c r="X1308" i="31" s="1"/>
  <c r="U1307" i="31" a="1"/>
  <c r="U1307" i="31" s="1"/>
  <c r="W1307" i="31" s="1" a="1"/>
  <c r="W1307" i="31" s="1"/>
  <c r="V1307" i="31" a="1"/>
  <c r="V1307" i="31" s="1"/>
  <c r="X1307" i="31" s="1" a="1"/>
  <c r="X1307" i="31" s="1"/>
  <c r="U1306" i="31" a="1"/>
  <c r="U1306" i="31" s="1"/>
  <c r="W1306" i="31" s="1" a="1"/>
  <c r="W1306" i="31" s="1"/>
  <c r="V1306" i="31" a="1"/>
  <c r="V1306" i="31" s="1"/>
  <c r="X1306" i="31" s="1" a="1"/>
  <c r="X1306" i="31" s="1"/>
  <c r="U1305" i="31" a="1"/>
  <c r="U1305" i="31" s="1"/>
  <c r="W1305" i="31" s="1" a="1"/>
  <c r="W1305" i="31" s="1"/>
  <c r="V1305" i="31" a="1"/>
  <c r="V1305" i="31" s="1"/>
  <c r="X1305" i="31" s="1" a="1"/>
  <c r="X1305" i="31" s="1"/>
  <c r="U1304" i="31" a="1"/>
  <c r="U1304" i="31" s="1"/>
  <c r="W1304" i="31" s="1" a="1"/>
  <c r="W1304" i="31" s="1"/>
  <c r="V1304" i="31" a="1"/>
  <c r="V1304" i="31" s="1"/>
  <c r="X1304" i="31" s="1" a="1"/>
  <c r="X1304" i="31" s="1"/>
  <c r="U1303" i="31" a="1"/>
  <c r="U1303" i="31" s="1"/>
  <c r="W1303" i="31" s="1" a="1"/>
  <c r="W1303" i="31" s="1"/>
  <c r="V1303" i="31" a="1"/>
  <c r="V1303" i="31" s="1"/>
  <c r="X1303" i="31" s="1" a="1"/>
  <c r="X1303" i="31" s="1"/>
  <c r="U1302" i="31" a="1"/>
  <c r="U1302" i="31" s="1"/>
  <c r="W1302" i="31" s="1" a="1"/>
  <c r="W1302" i="31" s="1"/>
  <c r="V1302" i="31" a="1"/>
  <c r="V1302" i="31" s="1"/>
  <c r="X1302" i="31" s="1" a="1"/>
  <c r="X1302" i="31" s="1"/>
  <c r="U1301" i="31" a="1"/>
  <c r="U1301" i="31" s="1"/>
  <c r="W1301" i="31" s="1" a="1"/>
  <c r="W1301" i="31" s="1"/>
  <c r="V1301" i="31" a="1"/>
  <c r="V1301" i="31" s="1"/>
  <c r="X1301" i="31" s="1" a="1"/>
  <c r="X1301" i="31" s="1"/>
  <c r="U1300" i="31" a="1"/>
  <c r="U1300" i="31" s="1"/>
  <c r="W1300" i="31" s="1" a="1"/>
  <c r="W1300" i="31" s="1"/>
  <c r="V1300" i="31" a="1"/>
  <c r="V1300" i="31" s="1"/>
  <c r="X1300" i="31" s="1" a="1"/>
  <c r="X1300" i="31" s="1"/>
  <c r="U1299" i="31" a="1"/>
  <c r="U1299" i="31" s="1"/>
  <c r="W1299" i="31" s="1" a="1"/>
  <c r="W1299" i="31" s="1"/>
  <c r="V1299" i="31" a="1"/>
  <c r="V1299" i="31" s="1"/>
  <c r="X1299" i="31" s="1" a="1"/>
  <c r="X1299" i="31" s="1"/>
  <c r="U1298" i="31" a="1"/>
  <c r="U1298" i="31" s="1"/>
  <c r="W1298" i="31" s="1" a="1"/>
  <c r="W1298" i="31" s="1"/>
  <c r="V1298" i="31" a="1"/>
  <c r="V1298" i="31" s="1"/>
  <c r="X1298" i="31" s="1" a="1"/>
  <c r="X1298" i="31" s="1"/>
  <c r="U1297" i="31" a="1"/>
  <c r="U1297" i="31" s="1"/>
  <c r="W1297" i="31" s="1" a="1"/>
  <c r="W1297" i="31" s="1"/>
  <c r="V1297" i="31" a="1"/>
  <c r="V1297" i="31" s="1"/>
  <c r="X1297" i="31" s="1" a="1"/>
  <c r="X1297" i="31" s="1"/>
  <c r="U1296" i="31" a="1"/>
  <c r="U1296" i="31" s="1"/>
  <c r="W1296" i="31" s="1" a="1"/>
  <c r="W1296" i="31" s="1"/>
  <c r="V1296" i="31" a="1"/>
  <c r="V1296" i="31" s="1"/>
  <c r="X1296" i="31" s="1" a="1"/>
  <c r="X1296" i="31" s="1"/>
  <c r="U1295" i="31" a="1"/>
  <c r="U1295" i="31" s="1"/>
  <c r="W1295" i="31" s="1" a="1"/>
  <c r="W1295" i="31" s="1"/>
  <c r="V1295" i="31" a="1"/>
  <c r="V1295" i="31" s="1"/>
  <c r="X1295" i="31" s="1" a="1"/>
  <c r="X1295" i="31" s="1"/>
  <c r="U1294" i="31" a="1"/>
  <c r="U1294" i="31" s="1"/>
  <c r="W1294" i="31" s="1" a="1"/>
  <c r="W1294" i="31" s="1"/>
  <c r="V1294" i="31" a="1"/>
  <c r="V1294" i="31" s="1"/>
  <c r="X1294" i="31" s="1" a="1"/>
  <c r="X1294" i="31" s="1"/>
  <c r="U1293" i="31" a="1"/>
  <c r="U1293" i="31" s="1"/>
  <c r="W1293" i="31" s="1" a="1"/>
  <c r="W1293" i="31" s="1"/>
  <c r="V1293" i="31" a="1"/>
  <c r="V1293" i="31" s="1"/>
  <c r="X1293" i="31" s="1" a="1"/>
  <c r="X1293" i="31" s="1"/>
  <c r="U1292" i="31" a="1"/>
  <c r="U1292" i="31" s="1"/>
  <c r="W1292" i="31" s="1" a="1"/>
  <c r="W1292" i="31" s="1"/>
  <c r="V1292" i="31" a="1"/>
  <c r="V1292" i="31" s="1"/>
  <c r="X1292" i="31" s="1" a="1"/>
  <c r="X1292" i="31" s="1"/>
  <c r="U1291" i="31" a="1"/>
  <c r="U1291" i="31" s="1"/>
  <c r="W1291" i="31" s="1" a="1"/>
  <c r="W1291" i="31" s="1"/>
  <c r="V1291" i="31" a="1"/>
  <c r="V1291" i="31" s="1"/>
  <c r="X1291" i="31" s="1" a="1"/>
  <c r="X1291" i="31" s="1"/>
  <c r="U1290" i="31" a="1"/>
  <c r="U1290" i="31" s="1"/>
  <c r="W1290" i="31" s="1" a="1"/>
  <c r="W1290" i="31" s="1"/>
  <c r="V1290" i="31" a="1"/>
  <c r="V1290" i="31" s="1"/>
  <c r="X1290" i="31" s="1" a="1"/>
  <c r="X1290" i="31" s="1"/>
  <c r="U1289" i="31" a="1"/>
  <c r="U1289" i="31" s="1"/>
  <c r="W1289" i="31" s="1" a="1"/>
  <c r="W1289" i="31" s="1"/>
  <c r="V1289" i="31" a="1"/>
  <c r="V1289" i="31" s="1"/>
  <c r="X1289" i="31" s="1" a="1"/>
  <c r="X1289" i="31" s="1"/>
  <c r="U1288" i="31" a="1"/>
  <c r="U1288" i="31" s="1"/>
  <c r="W1288" i="31" s="1" a="1"/>
  <c r="W1288" i="31" s="1"/>
  <c r="V1288" i="31" a="1"/>
  <c r="V1288" i="31" s="1"/>
  <c r="X1288" i="31" s="1" a="1"/>
  <c r="X1288" i="31" s="1"/>
  <c r="U1287" i="31" a="1"/>
  <c r="U1287" i="31" s="1"/>
  <c r="W1287" i="31" s="1" a="1"/>
  <c r="W1287" i="31" s="1"/>
  <c r="V1287" i="31" a="1"/>
  <c r="V1287" i="31" s="1"/>
  <c r="X1287" i="31" s="1" a="1"/>
  <c r="X1287" i="31" s="1"/>
  <c r="U1286" i="31" a="1"/>
  <c r="U1286" i="31" s="1"/>
  <c r="W1286" i="31" s="1" a="1"/>
  <c r="W1286" i="31" s="1"/>
  <c r="V1286" i="31" a="1"/>
  <c r="V1286" i="31" s="1"/>
  <c r="X1286" i="31" s="1" a="1"/>
  <c r="X1286" i="31" s="1"/>
  <c r="U1285" i="31" a="1"/>
  <c r="U1285" i="31" s="1"/>
  <c r="W1285" i="31" s="1" a="1"/>
  <c r="W1285" i="31" s="1"/>
  <c r="V1285" i="31" a="1"/>
  <c r="V1285" i="31" s="1"/>
  <c r="X1285" i="31" s="1" a="1"/>
  <c r="X1285" i="31" s="1"/>
  <c r="U1284" i="31" a="1"/>
  <c r="U1284" i="31" s="1"/>
  <c r="W1284" i="31" s="1" a="1"/>
  <c r="W1284" i="31" s="1"/>
  <c r="V1284" i="31" a="1"/>
  <c r="V1284" i="31" s="1"/>
  <c r="X1284" i="31" s="1" a="1"/>
  <c r="X1284" i="31" s="1"/>
  <c r="U1283" i="31" a="1"/>
  <c r="U1283" i="31" s="1"/>
  <c r="W1283" i="31" s="1" a="1"/>
  <c r="W1283" i="31" s="1"/>
  <c r="V1283" i="31" a="1"/>
  <c r="V1283" i="31" s="1"/>
  <c r="X1283" i="31" s="1" a="1"/>
  <c r="X1283" i="31" s="1"/>
  <c r="U1282" i="31" a="1"/>
  <c r="U1282" i="31" s="1"/>
  <c r="W1282" i="31" s="1" a="1"/>
  <c r="W1282" i="31" s="1"/>
  <c r="V1282" i="31" a="1"/>
  <c r="V1282" i="31" s="1"/>
  <c r="X1282" i="31" s="1" a="1"/>
  <c r="X1282" i="31" s="1"/>
  <c r="U1281" i="31" a="1"/>
  <c r="U1281" i="31" s="1"/>
  <c r="W1281" i="31" s="1" a="1"/>
  <c r="W1281" i="31" s="1"/>
  <c r="V1281" i="31" a="1"/>
  <c r="V1281" i="31" s="1"/>
  <c r="X1281" i="31" s="1" a="1"/>
  <c r="X1281" i="31" s="1"/>
  <c r="U1280" i="31" a="1"/>
  <c r="U1280" i="31" s="1"/>
  <c r="W1280" i="31" s="1" a="1"/>
  <c r="W1280" i="31" s="1"/>
  <c r="V1280" i="31" a="1"/>
  <c r="V1280" i="31" s="1"/>
  <c r="X1280" i="31" s="1" a="1"/>
  <c r="X1280" i="31" s="1"/>
  <c r="U1279" i="31" a="1"/>
  <c r="U1279" i="31" s="1"/>
  <c r="W1279" i="31" s="1" a="1"/>
  <c r="W1279" i="31" s="1"/>
  <c r="V1279" i="31" a="1"/>
  <c r="V1279" i="31" s="1"/>
  <c r="X1279" i="31" s="1" a="1"/>
  <c r="X1279" i="31" s="1"/>
  <c r="U1278" i="31" a="1"/>
  <c r="U1278" i="31" s="1"/>
  <c r="W1278" i="31" s="1" a="1"/>
  <c r="W1278" i="31" s="1"/>
  <c r="V1278" i="31" a="1"/>
  <c r="V1278" i="31" s="1"/>
  <c r="X1278" i="31" s="1" a="1"/>
  <c r="X1278" i="31" s="1"/>
  <c r="U1277" i="31" a="1"/>
  <c r="U1277" i="31" s="1"/>
  <c r="W1277" i="31" s="1" a="1"/>
  <c r="W1277" i="31" s="1"/>
  <c r="V1277" i="31" a="1"/>
  <c r="V1277" i="31" s="1"/>
  <c r="X1277" i="31" s="1" a="1"/>
  <c r="X1277" i="31" s="1"/>
  <c r="U1276" i="31" a="1"/>
  <c r="U1276" i="31" s="1"/>
  <c r="W1276" i="31" s="1" a="1"/>
  <c r="W1276" i="31" s="1"/>
  <c r="V1276" i="31" a="1"/>
  <c r="V1276" i="31" s="1"/>
  <c r="X1276" i="31" s="1" a="1"/>
  <c r="X1276" i="31" s="1"/>
  <c r="U1275" i="31" a="1"/>
  <c r="U1275" i="31" s="1"/>
  <c r="W1275" i="31" s="1" a="1"/>
  <c r="W1275" i="31" s="1"/>
  <c r="V1275" i="31" a="1"/>
  <c r="V1275" i="31" s="1"/>
  <c r="X1275" i="31" s="1" a="1"/>
  <c r="X1275" i="31" s="1"/>
  <c r="U1274" i="31" a="1"/>
  <c r="U1274" i="31" s="1"/>
  <c r="W1274" i="31" s="1" a="1"/>
  <c r="W1274" i="31" s="1"/>
  <c r="V1274" i="31" a="1"/>
  <c r="V1274" i="31" s="1"/>
  <c r="X1274" i="31" s="1" a="1"/>
  <c r="X1274" i="31" s="1"/>
  <c r="U1273" i="31" a="1"/>
  <c r="U1273" i="31" s="1"/>
  <c r="W1273" i="31" s="1" a="1"/>
  <c r="W1273" i="31" s="1"/>
  <c r="V1273" i="31" a="1"/>
  <c r="V1273" i="31" s="1"/>
  <c r="X1273" i="31" s="1" a="1"/>
  <c r="X1273" i="31" s="1"/>
  <c r="U1272" i="31" a="1"/>
  <c r="U1272" i="31" s="1"/>
  <c r="W1272" i="31" s="1" a="1"/>
  <c r="W1272" i="31" s="1"/>
  <c r="V1272" i="31" a="1"/>
  <c r="V1272" i="31" s="1"/>
  <c r="X1272" i="31" s="1" a="1"/>
  <c r="X1272" i="31" s="1"/>
  <c r="U1271" i="31" a="1"/>
  <c r="U1271" i="31" s="1"/>
  <c r="W1271" i="31" s="1" a="1"/>
  <c r="W1271" i="31" s="1"/>
  <c r="V1271" i="31" a="1"/>
  <c r="V1271" i="31" s="1"/>
  <c r="X1271" i="31" s="1" a="1"/>
  <c r="X1271" i="31" s="1"/>
  <c r="U1270" i="31" a="1"/>
  <c r="U1270" i="31" s="1"/>
  <c r="W1270" i="31" s="1" a="1"/>
  <c r="W1270" i="31" s="1"/>
  <c r="V1270" i="31" a="1"/>
  <c r="V1270" i="31" s="1"/>
  <c r="X1270" i="31" s="1" a="1"/>
  <c r="X1270" i="31" s="1"/>
  <c r="U1269" i="31" a="1"/>
  <c r="U1269" i="31" s="1"/>
  <c r="W1269" i="31" s="1" a="1"/>
  <c r="W1269" i="31" s="1"/>
  <c r="V1269" i="31" a="1"/>
  <c r="V1269" i="31" s="1"/>
  <c r="X1269" i="31" s="1" a="1"/>
  <c r="X1269" i="31" s="1"/>
  <c r="U1268" i="31" a="1"/>
  <c r="U1268" i="31" s="1"/>
  <c r="W1268" i="31" s="1" a="1"/>
  <c r="W1268" i="31" s="1"/>
  <c r="V1268" i="31" a="1"/>
  <c r="V1268" i="31" s="1"/>
  <c r="X1268" i="31" s="1" a="1"/>
  <c r="X1268" i="31" s="1"/>
  <c r="U1267" i="31" a="1"/>
  <c r="U1267" i="31" s="1"/>
  <c r="W1267" i="31" s="1" a="1"/>
  <c r="W1267" i="31" s="1"/>
  <c r="V1267" i="31" a="1"/>
  <c r="V1267" i="31" s="1"/>
  <c r="X1267" i="31" s="1" a="1"/>
  <c r="X1267" i="31" s="1"/>
  <c r="U1266" i="31" a="1"/>
  <c r="U1266" i="31" s="1"/>
  <c r="W1266" i="31" s="1" a="1"/>
  <c r="W1266" i="31" s="1"/>
  <c r="V1266" i="31" a="1"/>
  <c r="V1266" i="31" s="1"/>
  <c r="X1266" i="31" s="1" a="1"/>
  <c r="X1266" i="31" s="1"/>
  <c r="U1265" i="31" a="1"/>
  <c r="U1265" i="31" s="1"/>
  <c r="W1265" i="31" s="1" a="1"/>
  <c r="W1265" i="31" s="1"/>
  <c r="V1265" i="31" a="1"/>
  <c r="V1265" i="31" s="1"/>
  <c r="X1265" i="31" s="1" a="1"/>
  <c r="X1265" i="31" s="1"/>
  <c r="U1264" i="31" a="1"/>
  <c r="U1264" i="31" s="1"/>
  <c r="W1264" i="31" s="1" a="1"/>
  <c r="W1264" i="31" s="1"/>
  <c r="V1264" i="31" a="1"/>
  <c r="V1264" i="31" s="1"/>
  <c r="X1264" i="31" s="1" a="1"/>
  <c r="X1264" i="31" s="1"/>
  <c r="U1263" i="31" a="1"/>
  <c r="U1263" i="31" s="1"/>
  <c r="W1263" i="31" s="1" a="1"/>
  <c r="W1263" i="31" s="1"/>
  <c r="V1263" i="31" a="1"/>
  <c r="V1263" i="31" s="1"/>
  <c r="X1263" i="31" s="1" a="1"/>
  <c r="X1263" i="31" s="1"/>
  <c r="U1262" i="31" a="1"/>
  <c r="U1262" i="31" s="1"/>
  <c r="W1262" i="31" s="1" a="1"/>
  <c r="W1262" i="31" s="1"/>
  <c r="V1262" i="31" a="1"/>
  <c r="V1262" i="31" s="1"/>
  <c r="X1262" i="31" s="1" a="1"/>
  <c r="X1262" i="31" s="1"/>
  <c r="U1261" i="31" a="1"/>
  <c r="U1261" i="31" s="1"/>
  <c r="W1261" i="31" s="1" a="1"/>
  <c r="W1261" i="31" s="1"/>
  <c r="V1261" i="31" a="1"/>
  <c r="V1261" i="31" s="1"/>
  <c r="X1261" i="31" s="1" a="1"/>
  <c r="X1261" i="31" s="1"/>
  <c r="U1260" i="31" a="1"/>
  <c r="U1260" i="31" s="1"/>
  <c r="W1260" i="31" s="1" a="1"/>
  <c r="W1260" i="31" s="1"/>
  <c r="V1260" i="31" a="1"/>
  <c r="V1260" i="31" s="1"/>
  <c r="X1260" i="31" s="1" a="1"/>
  <c r="X1260" i="31" s="1"/>
  <c r="U1259" i="31" a="1"/>
  <c r="U1259" i="31" s="1"/>
  <c r="W1259" i="31" s="1" a="1"/>
  <c r="W1259" i="31" s="1"/>
  <c r="V1259" i="31" a="1"/>
  <c r="V1259" i="31" s="1"/>
  <c r="X1259" i="31" s="1" a="1"/>
  <c r="X1259" i="31" s="1"/>
  <c r="U1258" i="31" a="1"/>
  <c r="U1258" i="31" s="1"/>
  <c r="W1258" i="31" s="1" a="1"/>
  <c r="W1258" i="31" s="1"/>
  <c r="V1258" i="31" a="1"/>
  <c r="V1258" i="31" s="1"/>
  <c r="X1258" i="31" s="1" a="1"/>
  <c r="X1258" i="31" s="1"/>
  <c r="U1257" i="31" a="1"/>
  <c r="U1257" i="31" s="1"/>
  <c r="W1257" i="31" s="1" a="1"/>
  <c r="W1257" i="31" s="1"/>
  <c r="V1257" i="31" a="1"/>
  <c r="V1257" i="31" s="1"/>
  <c r="X1257" i="31" s="1" a="1"/>
  <c r="X1257" i="31" s="1"/>
  <c r="U1256" i="31" a="1"/>
  <c r="U1256" i="31" s="1"/>
  <c r="W1256" i="31" s="1" a="1"/>
  <c r="W1256" i="31" s="1"/>
  <c r="V1256" i="31" a="1"/>
  <c r="V1256" i="31" s="1"/>
  <c r="X1256" i="31" s="1" a="1"/>
  <c r="X1256" i="31" s="1"/>
  <c r="U1255" i="31" a="1"/>
  <c r="U1255" i="31" s="1"/>
  <c r="W1255" i="31" s="1" a="1"/>
  <c r="W1255" i="31" s="1"/>
  <c r="V1255" i="31" a="1"/>
  <c r="V1255" i="31" s="1"/>
  <c r="X1255" i="31" s="1" a="1"/>
  <c r="X1255" i="31" s="1"/>
  <c r="U1254" i="31" a="1"/>
  <c r="U1254" i="31" s="1"/>
  <c r="W1254" i="31" s="1" a="1"/>
  <c r="W1254" i="31" s="1"/>
  <c r="V1254" i="31" a="1"/>
  <c r="V1254" i="31" s="1"/>
  <c r="X1254" i="31" s="1" a="1"/>
  <c r="X1254" i="31" s="1"/>
  <c r="U1253" i="31" a="1"/>
  <c r="U1253" i="31" s="1"/>
  <c r="W1253" i="31" s="1" a="1"/>
  <c r="W1253" i="31" s="1"/>
  <c r="V1253" i="31" a="1"/>
  <c r="V1253" i="31" s="1"/>
  <c r="X1253" i="31" s="1" a="1"/>
  <c r="X1253" i="31" s="1"/>
  <c r="U1252" i="31" a="1"/>
  <c r="U1252" i="31" s="1"/>
  <c r="W1252" i="31" s="1" a="1"/>
  <c r="W1252" i="31" s="1"/>
  <c r="V1252" i="31" a="1"/>
  <c r="V1252" i="31" s="1"/>
  <c r="X1252" i="31" s="1" a="1"/>
  <c r="X1252" i="31" s="1"/>
  <c r="U1251" i="31" a="1"/>
  <c r="U1251" i="31" s="1"/>
  <c r="W1251" i="31" s="1" a="1"/>
  <c r="W1251" i="31" s="1"/>
  <c r="V1251" i="31" a="1"/>
  <c r="V1251" i="31" s="1"/>
  <c r="X1251" i="31" s="1" a="1"/>
  <c r="X1251" i="31" s="1"/>
  <c r="U1250" i="31" a="1"/>
  <c r="U1250" i="31" s="1"/>
  <c r="W1250" i="31" s="1" a="1"/>
  <c r="W1250" i="31" s="1"/>
  <c r="V1250" i="31" a="1"/>
  <c r="V1250" i="31" s="1"/>
  <c r="X1250" i="31" s="1" a="1"/>
  <c r="X1250" i="31" s="1"/>
  <c r="U1249" i="31" a="1"/>
  <c r="U1249" i="31" s="1"/>
  <c r="W1249" i="31" s="1" a="1"/>
  <c r="W1249" i="31" s="1"/>
  <c r="V1249" i="31" a="1"/>
  <c r="V1249" i="31" s="1"/>
  <c r="X1249" i="31" s="1" a="1"/>
  <c r="X1249" i="31" s="1"/>
  <c r="U1248" i="31" a="1"/>
  <c r="U1248" i="31" s="1"/>
  <c r="W1248" i="31" s="1" a="1"/>
  <c r="W1248" i="31" s="1"/>
  <c r="V1248" i="31" a="1"/>
  <c r="V1248" i="31" s="1"/>
  <c r="X1248" i="31" s="1" a="1"/>
  <c r="X1248" i="31" s="1"/>
  <c r="U1247" i="31" a="1"/>
  <c r="U1247" i="31" s="1"/>
  <c r="W1247" i="31" s="1" a="1"/>
  <c r="W1247" i="31" s="1"/>
  <c r="V1247" i="31" a="1"/>
  <c r="V1247" i="31" s="1"/>
  <c r="X1247" i="31" s="1" a="1"/>
  <c r="X1247" i="31" s="1"/>
  <c r="U1246" i="31" a="1"/>
  <c r="U1246" i="31" s="1"/>
  <c r="W1246" i="31" s="1" a="1"/>
  <c r="W1246" i="31" s="1"/>
  <c r="V1246" i="31" a="1"/>
  <c r="V1246" i="31" s="1"/>
  <c r="X1246" i="31" s="1" a="1"/>
  <c r="X1246" i="31" s="1"/>
  <c r="U1245" i="31" a="1"/>
  <c r="U1245" i="31" s="1"/>
  <c r="W1245" i="31" s="1" a="1"/>
  <c r="W1245" i="31" s="1"/>
  <c r="V1245" i="31" a="1"/>
  <c r="V1245" i="31" s="1"/>
  <c r="X1245" i="31" s="1" a="1"/>
  <c r="X1245" i="31" s="1"/>
  <c r="U1244" i="31" a="1"/>
  <c r="U1244" i="31" s="1"/>
  <c r="W1244" i="31" s="1" a="1"/>
  <c r="W1244" i="31" s="1"/>
  <c r="V1244" i="31" a="1"/>
  <c r="V1244" i="31" s="1"/>
  <c r="X1244" i="31" s="1" a="1"/>
  <c r="X1244" i="31" s="1"/>
  <c r="U1243" i="31" a="1"/>
  <c r="U1243" i="31" s="1"/>
  <c r="W1243" i="31" s="1" a="1"/>
  <c r="W1243" i="31" s="1"/>
  <c r="V1243" i="31" a="1"/>
  <c r="V1243" i="31" s="1"/>
  <c r="X1243" i="31" s="1" a="1"/>
  <c r="X1243" i="31" s="1"/>
  <c r="U1242" i="31" a="1"/>
  <c r="U1242" i="31" s="1"/>
  <c r="W1242" i="31" s="1" a="1"/>
  <c r="W1242" i="31" s="1"/>
  <c r="V1242" i="31" a="1"/>
  <c r="V1242" i="31" s="1"/>
  <c r="X1242" i="31" s="1" a="1"/>
  <c r="X1242" i="31" s="1"/>
  <c r="U1241" i="31" a="1"/>
  <c r="U1241" i="31" s="1"/>
  <c r="W1241" i="31" s="1" a="1"/>
  <c r="W1241" i="31" s="1"/>
  <c r="V1241" i="31" a="1"/>
  <c r="V1241" i="31" s="1"/>
  <c r="X1241" i="31" s="1" a="1"/>
  <c r="X1241" i="31" s="1"/>
  <c r="U1240" i="31" a="1"/>
  <c r="U1240" i="31" s="1"/>
  <c r="W1240" i="31" s="1" a="1"/>
  <c r="W1240" i="31" s="1"/>
  <c r="V1240" i="31" a="1"/>
  <c r="V1240" i="31" s="1"/>
  <c r="X1240" i="31" s="1" a="1"/>
  <c r="X1240" i="31" s="1"/>
  <c r="U1239" i="31" a="1"/>
  <c r="U1239" i="31" s="1"/>
  <c r="W1239" i="31" s="1" a="1"/>
  <c r="W1239" i="31" s="1"/>
  <c r="V1239" i="31" a="1"/>
  <c r="V1239" i="31" s="1"/>
  <c r="X1239" i="31" s="1" a="1"/>
  <c r="X1239" i="31" s="1"/>
  <c r="U1238" i="31" a="1"/>
  <c r="U1238" i="31" s="1"/>
  <c r="W1238" i="31" s="1" a="1"/>
  <c r="W1238" i="31" s="1"/>
  <c r="V1238" i="31" a="1"/>
  <c r="V1238" i="31" s="1"/>
  <c r="X1238" i="31" s="1" a="1"/>
  <c r="X1238" i="31" s="1"/>
  <c r="U1237" i="31" a="1"/>
  <c r="U1237" i="31" s="1"/>
  <c r="W1237" i="31" s="1" a="1"/>
  <c r="W1237" i="31" s="1"/>
  <c r="V1237" i="31" a="1"/>
  <c r="V1237" i="31" s="1"/>
  <c r="X1237" i="31" s="1" a="1"/>
  <c r="X1237" i="31" s="1"/>
  <c r="U1236" i="31" a="1"/>
  <c r="U1236" i="31" s="1"/>
  <c r="W1236" i="31" s="1" a="1"/>
  <c r="W1236" i="31" s="1"/>
  <c r="V1236" i="31" a="1"/>
  <c r="V1236" i="31" s="1"/>
  <c r="X1236" i="31" s="1" a="1"/>
  <c r="X1236" i="31" s="1"/>
  <c r="U1235" i="31" a="1"/>
  <c r="U1235" i="31" s="1"/>
  <c r="W1235" i="31" s="1" a="1"/>
  <c r="W1235" i="31" s="1"/>
  <c r="V1235" i="31" a="1"/>
  <c r="V1235" i="31" s="1"/>
  <c r="X1235" i="31" s="1" a="1"/>
  <c r="X1235" i="31" s="1"/>
  <c r="U1234" i="31" a="1"/>
  <c r="U1234" i="31" s="1"/>
  <c r="W1234" i="31" s="1" a="1"/>
  <c r="W1234" i="31" s="1"/>
  <c r="V1234" i="31" a="1"/>
  <c r="V1234" i="31" s="1"/>
  <c r="X1234" i="31" s="1" a="1"/>
  <c r="X1234" i="31" s="1"/>
  <c r="U1233" i="31" a="1"/>
  <c r="U1233" i="31" s="1"/>
  <c r="W1233" i="31" s="1" a="1"/>
  <c r="W1233" i="31" s="1"/>
  <c r="V1233" i="31" a="1"/>
  <c r="V1233" i="31" s="1"/>
  <c r="X1233" i="31" s="1" a="1"/>
  <c r="X1233" i="31" s="1"/>
  <c r="U1232" i="31" a="1"/>
  <c r="U1232" i="31" s="1"/>
  <c r="W1232" i="31" s="1" a="1"/>
  <c r="W1232" i="31" s="1"/>
  <c r="V1232" i="31" a="1"/>
  <c r="V1232" i="31" s="1"/>
  <c r="X1232" i="31" s="1" a="1"/>
  <c r="X1232" i="31" s="1"/>
  <c r="U1231" i="31" a="1"/>
  <c r="U1231" i="31" s="1"/>
  <c r="W1231" i="31" s="1" a="1"/>
  <c r="W1231" i="31" s="1"/>
  <c r="V1231" i="31" a="1"/>
  <c r="V1231" i="31" s="1"/>
  <c r="X1231" i="31" s="1" a="1"/>
  <c r="X1231" i="31" s="1"/>
  <c r="U1230" i="31" a="1"/>
  <c r="U1230" i="31" s="1"/>
  <c r="W1230" i="31" s="1" a="1"/>
  <c r="W1230" i="31" s="1"/>
  <c r="V1230" i="31" a="1"/>
  <c r="V1230" i="31" s="1"/>
  <c r="X1230" i="31" s="1" a="1"/>
  <c r="X1230" i="31" s="1"/>
  <c r="U1229" i="31" a="1"/>
  <c r="U1229" i="31" s="1"/>
  <c r="W1229" i="31" s="1" a="1"/>
  <c r="W1229" i="31" s="1"/>
  <c r="V1229" i="31" a="1"/>
  <c r="V1229" i="31" s="1"/>
  <c r="X1229" i="31" s="1" a="1"/>
  <c r="X1229" i="31" s="1"/>
  <c r="U1228" i="31" a="1"/>
  <c r="U1228" i="31" s="1"/>
  <c r="W1228" i="31" s="1" a="1"/>
  <c r="W1228" i="31" s="1"/>
  <c r="V1228" i="31" a="1"/>
  <c r="V1228" i="31" s="1"/>
  <c r="X1228" i="31" s="1" a="1"/>
  <c r="X1228" i="31" s="1"/>
  <c r="U1227" i="31" a="1"/>
  <c r="U1227" i="31" s="1"/>
  <c r="W1227" i="31" s="1" a="1"/>
  <c r="W1227" i="31" s="1"/>
  <c r="V1227" i="31" a="1"/>
  <c r="V1227" i="31" s="1"/>
  <c r="X1227" i="31" s="1" a="1"/>
  <c r="X1227" i="31" s="1"/>
  <c r="U1226" i="31" a="1"/>
  <c r="U1226" i="31" s="1"/>
  <c r="W1226" i="31" s="1" a="1"/>
  <c r="W1226" i="31" s="1"/>
  <c r="V1226" i="31" a="1"/>
  <c r="V1226" i="31" s="1"/>
  <c r="X1226" i="31" s="1" a="1"/>
  <c r="X1226" i="31" s="1"/>
  <c r="U1225" i="31" a="1"/>
  <c r="U1225" i="31" s="1"/>
  <c r="W1225" i="31" s="1" a="1"/>
  <c r="W1225" i="31" s="1"/>
  <c r="V1225" i="31" a="1"/>
  <c r="V1225" i="31" s="1"/>
  <c r="X1225" i="31" s="1" a="1"/>
  <c r="X1225" i="31" s="1"/>
  <c r="U1224" i="31" a="1"/>
  <c r="U1224" i="31" s="1"/>
  <c r="W1224" i="31" s="1" a="1"/>
  <c r="W1224" i="31" s="1"/>
  <c r="V1224" i="31" a="1"/>
  <c r="V1224" i="31" s="1"/>
  <c r="X1224" i="31" s="1" a="1"/>
  <c r="X1224" i="31" s="1"/>
  <c r="U1223" i="31" a="1"/>
  <c r="U1223" i="31" s="1"/>
  <c r="W1223" i="31" s="1" a="1"/>
  <c r="W1223" i="31" s="1"/>
  <c r="V1223" i="31" a="1"/>
  <c r="V1223" i="31" s="1"/>
  <c r="X1223" i="31" s="1" a="1"/>
  <c r="X1223" i="31" s="1"/>
  <c r="U1222" i="31" a="1"/>
  <c r="U1222" i="31" s="1"/>
  <c r="W1222" i="31" s="1" a="1"/>
  <c r="W1222" i="31" s="1"/>
  <c r="V1222" i="31" a="1"/>
  <c r="V1222" i="31" s="1"/>
  <c r="X1222" i="31" s="1" a="1"/>
  <c r="X1222" i="31" s="1"/>
  <c r="U1221" i="31" a="1"/>
  <c r="U1221" i="31" s="1"/>
  <c r="W1221" i="31" s="1" a="1"/>
  <c r="W1221" i="31" s="1"/>
  <c r="V1221" i="31" a="1"/>
  <c r="V1221" i="31" s="1"/>
  <c r="X1221" i="31" s="1" a="1"/>
  <c r="X1221" i="31" s="1"/>
  <c r="U1220" i="31" a="1"/>
  <c r="U1220" i="31" s="1"/>
  <c r="W1220" i="31" s="1" a="1"/>
  <c r="W1220" i="31" s="1"/>
  <c r="V1220" i="31" a="1"/>
  <c r="V1220" i="31" s="1"/>
  <c r="X1220" i="31" s="1" a="1"/>
  <c r="X1220" i="31" s="1"/>
  <c r="U1219" i="31" a="1"/>
  <c r="U1219" i="31" s="1"/>
  <c r="W1219" i="31" s="1" a="1"/>
  <c r="W1219" i="31" s="1"/>
  <c r="V1219" i="31" a="1"/>
  <c r="V1219" i="31" s="1"/>
  <c r="X1219" i="31" s="1" a="1"/>
  <c r="X1219" i="31" s="1"/>
  <c r="U1218" i="31" a="1"/>
  <c r="U1218" i="31" s="1"/>
  <c r="W1218" i="31" s="1" a="1"/>
  <c r="W1218" i="31" s="1"/>
  <c r="V1218" i="31" a="1"/>
  <c r="V1218" i="31" s="1"/>
  <c r="X1218" i="31" s="1" a="1"/>
  <c r="X1218" i="31" s="1"/>
  <c r="U1217" i="31" a="1"/>
  <c r="U1217" i="31" s="1"/>
  <c r="W1217" i="31" s="1" a="1"/>
  <c r="W1217" i="31" s="1"/>
  <c r="V1217" i="31" a="1"/>
  <c r="V1217" i="31" s="1"/>
  <c r="X1217" i="31" s="1" a="1"/>
  <c r="X1217" i="31" s="1"/>
  <c r="U1216" i="31" a="1"/>
  <c r="U1216" i="31" s="1"/>
  <c r="W1216" i="31" s="1" a="1"/>
  <c r="W1216" i="31" s="1"/>
  <c r="V1216" i="31" a="1"/>
  <c r="V1216" i="31" s="1"/>
  <c r="X1216" i="31" s="1" a="1"/>
  <c r="X1216" i="31" s="1"/>
  <c r="U1215" i="31" a="1"/>
  <c r="U1215" i="31" s="1"/>
  <c r="W1215" i="31" s="1" a="1"/>
  <c r="W1215" i="31" s="1"/>
  <c r="V1215" i="31" a="1"/>
  <c r="V1215" i="31" s="1"/>
  <c r="X1215" i="31" s="1" a="1"/>
  <c r="X1215" i="31" s="1"/>
  <c r="U1214" i="31" a="1"/>
  <c r="U1214" i="31" s="1"/>
  <c r="W1214" i="31" s="1" a="1"/>
  <c r="W1214" i="31" s="1"/>
  <c r="V1214" i="31" a="1"/>
  <c r="V1214" i="31" s="1"/>
  <c r="X1214" i="31" s="1" a="1"/>
  <c r="X1214" i="31" s="1"/>
  <c r="U1213" i="31" a="1"/>
  <c r="U1213" i="31" s="1"/>
  <c r="W1213" i="31" s="1" a="1"/>
  <c r="W1213" i="31" s="1"/>
  <c r="V1213" i="31" a="1"/>
  <c r="V1213" i="31" s="1"/>
  <c r="X1213" i="31" s="1" a="1"/>
  <c r="X1213" i="31" s="1"/>
  <c r="U1212" i="31" a="1"/>
  <c r="U1212" i="31" s="1"/>
  <c r="W1212" i="31" s="1" a="1"/>
  <c r="W1212" i="31" s="1"/>
  <c r="V1212" i="31" a="1"/>
  <c r="V1212" i="31" s="1"/>
  <c r="X1212" i="31" s="1" a="1"/>
  <c r="X1212" i="31" s="1"/>
  <c r="U1211" i="31" a="1"/>
  <c r="U1211" i="31" s="1"/>
  <c r="W1211" i="31" s="1" a="1"/>
  <c r="W1211" i="31" s="1"/>
  <c r="V1211" i="31" a="1"/>
  <c r="V1211" i="31" s="1"/>
  <c r="X1211" i="31" s="1" a="1"/>
  <c r="X1211" i="31" s="1"/>
  <c r="U1210" i="31" a="1"/>
  <c r="U1210" i="31" s="1"/>
  <c r="W1210" i="31" s="1" a="1"/>
  <c r="W1210" i="31" s="1"/>
  <c r="V1210" i="31" a="1"/>
  <c r="V1210" i="31" s="1"/>
  <c r="X1210" i="31" s="1" a="1"/>
  <c r="X1210" i="31" s="1"/>
  <c r="U1209" i="31" a="1"/>
  <c r="U1209" i="31" s="1"/>
  <c r="W1209" i="31" s="1" a="1"/>
  <c r="W1209" i="31" s="1"/>
  <c r="V1209" i="31" a="1"/>
  <c r="V1209" i="31" s="1"/>
  <c r="X1209" i="31" s="1" a="1"/>
  <c r="X1209" i="31" s="1"/>
  <c r="U1208" i="31" a="1"/>
  <c r="U1208" i="31" s="1"/>
  <c r="W1208" i="31" s="1" a="1"/>
  <c r="W1208" i="31" s="1"/>
  <c r="V1208" i="31" a="1"/>
  <c r="V1208" i="31" s="1"/>
  <c r="X1208" i="31" s="1" a="1"/>
  <c r="X1208" i="31" s="1"/>
  <c r="U1207" i="31" a="1"/>
  <c r="U1207" i="31" s="1"/>
  <c r="W1207" i="31" s="1" a="1"/>
  <c r="W1207" i="31" s="1"/>
  <c r="V1207" i="31" a="1"/>
  <c r="V1207" i="31" s="1"/>
  <c r="X1207" i="31" s="1" a="1"/>
  <c r="X1207" i="31" s="1"/>
  <c r="U1206" i="31" a="1"/>
  <c r="U1206" i="31" s="1"/>
  <c r="W1206" i="31" s="1" a="1"/>
  <c r="W1206" i="31" s="1"/>
  <c r="V1206" i="31" a="1"/>
  <c r="V1206" i="31" s="1"/>
  <c r="X1206" i="31" s="1" a="1"/>
  <c r="X1206" i="31" s="1"/>
  <c r="U1205" i="31" a="1"/>
  <c r="U1205" i="31" s="1"/>
  <c r="W1205" i="31" s="1" a="1"/>
  <c r="W1205" i="31" s="1"/>
  <c r="V1205" i="31" a="1"/>
  <c r="V1205" i="31" s="1"/>
  <c r="X1205" i="31" s="1" a="1"/>
  <c r="X1205" i="31" s="1"/>
  <c r="U1204" i="31" a="1"/>
  <c r="U1204" i="31" s="1"/>
  <c r="W1204" i="31" s="1" a="1"/>
  <c r="W1204" i="31" s="1"/>
  <c r="V1204" i="31" a="1"/>
  <c r="V1204" i="31" s="1"/>
  <c r="X1204" i="31" s="1" a="1"/>
  <c r="X1204" i="31" s="1"/>
  <c r="U1203" i="31" a="1"/>
  <c r="U1203" i="31" s="1"/>
  <c r="W1203" i="31" s="1" a="1"/>
  <c r="W1203" i="31" s="1"/>
  <c r="V1203" i="31" a="1"/>
  <c r="V1203" i="31" s="1"/>
  <c r="X1203" i="31" s="1" a="1"/>
  <c r="X1203" i="31" s="1"/>
  <c r="U1202" i="31" a="1"/>
  <c r="U1202" i="31" s="1"/>
  <c r="W1202" i="31" s="1" a="1"/>
  <c r="W1202" i="31" s="1"/>
  <c r="V1202" i="31" a="1"/>
  <c r="V1202" i="31" s="1"/>
  <c r="X1202" i="31" s="1" a="1"/>
  <c r="X1202" i="31" s="1"/>
  <c r="U1201" i="31" a="1"/>
  <c r="U1201" i="31" s="1"/>
  <c r="W1201" i="31" s="1" a="1"/>
  <c r="W1201" i="31" s="1"/>
  <c r="V1201" i="31" a="1"/>
  <c r="V1201" i="31" s="1"/>
  <c r="X1201" i="31" s="1" a="1"/>
  <c r="X1201" i="31" s="1"/>
  <c r="U1200" i="31" a="1"/>
  <c r="U1200" i="31" s="1"/>
  <c r="W1200" i="31" s="1" a="1"/>
  <c r="W1200" i="31" s="1"/>
  <c r="V1200" i="31" a="1"/>
  <c r="V1200" i="31" s="1"/>
  <c r="X1200" i="31" s="1" a="1"/>
  <c r="X1200" i="31" s="1"/>
  <c r="U1199" i="31" a="1"/>
  <c r="U1199" i="31" s="1"/>
  <c r="W1199" i="31" s="1" a="1"/>
  <c r="W1199" i="31" s="1"/>
  <c r="V1199" i="31" a="1"/>
  <c r="V1199" i="31" s="1"/>
  <c r="X1199" i="31" s="1" a="1"/>
  <c r="X1199" i="31" s="1"/>
  <c r="U1198" i="31" a="1"/>
  <c r="U1198" i="31" s="1"/>
  <c r="W1198" i="31" s="1" a="1"/>
  <c r="W1198" i="31" s="1"/>
  <c r="V1198" i="31" a="1"/>
  <c r="V1198" i="31" s="1"/>
  <c r="X1198" i="31" s="1" a="1"/>
  <c r="X1198" i="31" s="1"/>
  <c r="U1197" i="31" a="1"/>
  <c r="U1197" i="31" s="1"/>
  <c r="W1197" i="31" s="1" a="1"/>
  <c r="W1197" i="31" s="1"/>
  <c r="V1197" i="31" a="1"/>
  <c r="V1197" i="31" s="1"/>
  <c r="X1197" i="31" s="1" a="1"/>
  <c r="X1197" i="31" s="1"/>
  <c r="U1196" i="31" a="1"/>
  <c r="U1196" i="31" s="1"/>
  <c r="W1196" i="31" s="1" a="1"/>
  <c r="W1196" i="31" s="1"/>
  <c r="V1196" i="31" a="1"/>
  <c r="V1196" i="31" s="1"/>
  <c r="X1196" i="31" s="1" a="1"/>
  <c r="X1196" i="31" s="1"/>
  <c r="U1195" i="31" a="1"/>
  <c r="U1195" i="31" s="1"/>
  <c r="W1195" i="31" s="1" a="1"/>
  <c r="W1195" i="31" s="1"/>
  <c r="V1195" i="31" a="1"/>
  <c r="V1195" i="31" s="1"/>
  <c r="X1195" i="31" s="1" a="1"/>
  <c r="X1195" i="31" s="1"/>
  <c r="U1194" i="31" a="1"/>
  <c r="U1194" i="31" s="1"/>
  <c r="W1194" i="31" s="1" a="1"/>
  <c r="W1194" i="31" s="1"/>
  <c r="V1194" i="31" a="1"/>
  <c r="V1194" i="31" s="1"/>
  <c r="X1194" i="31" s="1" a="1"/>
  <c r="X1194" i="31" s="1"/>
  <c r="U1193" i="31" a="1"/>
  <c r="U1193" i="31" s="1"/>
  <c r="W1193" i="31" s="1" a="1"/>
  <c r="W1193" i="31" s="1"/>
  <c r="V1193" i="31" a="1"/>
  <c r="V1193" i="31" s="1"/>
  <c r="X1193" i="31" s="1" a="1"/>
  <c r="X1193" i="31" s="1"/>
  <c r="U1192" i="31" a="1"/>
  <c r="U1192" i="31" s="1"/>
  <c r="W1192" i="31" s="1" a="1"/>
  <c r="W1192" i="31" s="1"/>
  <c r="V1192" i="31" a="1"/>
  <c r="V1192" i="31" s="1"/>
  <c r="X1192" i="31" s="1" a="1"/>
  <c r="X1192" i="31" s="1"/>
  <c r="U1191" i="31" a="1"/>
  <c r="U1191" i="31" s="1"/>
  <c r="W1191" i="31" s="1" a="1"/>
  <c r="W1191" i="31" s="1"/>
  <c r="V1191" i="31" a="1"/>
  <c r="V1191" i="31" s="1"/>
  <c r="X1191" i="31" s="1" a="1"/>
  <c r="X1191" i="31" s="1"/>
  <c r="U1190" i="31" a="1"/>
  <c r="U1190" i="31" s="1"/>
  <c r="W1190" i="31" s="1" a="1"/>
  <c r="W1190" i="31" s="1"/>
  <c r="V1190" i="31" a="1"/>
  <c r="V1190" i="31" s="1"/>
  <c r="X1190" i="31" s="1" a="1"/>
  <c r="X1190" i="31" s="1"/>
  <c r="U1189" i="31" a="1"/>
  <c r="U1189" i="31" s="1"/>
  <c r="W1189" i="31" s="1" a="1"/>
  <c r="W1189" i="31" s="1"/>
  <c r="V1189" i="31" a="1"/>
  <c r="V1189" i="31" s="1"/>
  <c r="X1189" i="31" s="1" a="1"/>
  <c r="X1189" i="31" s="1"/>
  <c r="U1188" i="31" a="1"/>
  <c r="U1188" i="31" s="1"/>
  <c r="W1188" i="31" s="1" a="1"/>
  <c r="W1188" i="31" s="1"/>
  <c r="V1188" i="31" a="1"/>
  <c r="V1188" i="31" s="1"/>
  <c r="X1188" i="31" s="1" a="1"/>
  <c r="X1188" i="31" s="1"/>
  <c r="U1187" i="31" a="1"/>
  <c r="U1187" i="31" s="1"/>
  <c r="W1187" i="31" s="1" a="1"/>
  <c r="W1187" i="31" s="1"/>
  <c r="V1187" i="31" a="1"/>
  <c r="V1187" i="31" s="1"/>
  <c r="X1187" i="31" s="1" a="1"/>
  <c r="X1187" i="31" s="1"/>
  <c r="U1186" i="31" a="1"/>
  <c r="U1186" i="31" s="1"/>
  <c r="W1186" i="31" s="1" a="1"/>
  <c r="W1186" i="31" s="1"/>
  <c r="V1186" i="31" a="1"/>
  <c r="V1186" i="31" s="1"/>
  <c r="X1186" i="31" s="1" a="1"/>
  <c r="X1186" i="31" s="1"/>
  <c r="U1185" i="31" a="1"/>
  <c r="U1185" i="31" s="1"/>
  <c r="W1185" i="31" s="1" a="1"/>
  <c r="W1185" i="31" s="1"/>
  <c r="V1185" i="31" a="1"/>
  <c r="V1185" i="31" s="1"/>
  <c r="X1185" i="31" s="1" a="1"/>
  <c r="X1185" i="31" s="1"/>
  <c r="U1184" i="31" a="1"/>
  <c r="U1184" i="31" s="1"/>
  <c r="W1184" i="31" s="1" a="1"/>
  <c r="W1184" i="31" s="1"/>
  <c r="V1184" i="31" a="1"/>
  <c r="V1184" i="31" s="1"/>
  <c r="X1184" i="31" s="1" a="1"/>
  <c r="X1184" i="31" s="1"/>
  <c r="U1183" i="31" a="1"/>
  <c r="U1183" i="31" s="1"/>
  <c r="W1183" i="31" s="1" a="1"/>
  <c r="W1183" i="31" s="1"/>
  <c r="V1183" i="31" a="1"/>
  <c r="V1183" i="31" s="1"/>
  <c r="X1183" i="31" s="1" a="1"/>
  <c r="X1183" i="31" s="1"/>
  <c r="U1182" i="31" a="1"/>
  <c r="U1182" i="31" s="1"/>
  <c r="W1182" i="31" s="1" a="1"/>
  <c r="W1182" i="31" s="1"/>
  <c r="V1182" i="31" a="1"/>
  <c r="V1182" i="31" s="1"/>
  <c r="X1182" i="31" s="1" a="1"/>
  <c r="X1182" i="31" s="1"/>
  <c r="U1181" i="31" a="1"/>
  <c r="U1181" i="31" s="1"/>
  <c r="W1181" i="31" s="1" a="1"/>
  <c r="W1181" i="31" s="1"/>
  <c r="V1181" i="31" a="1"/>
  <c r="V1181" i="31" s="1"/>
  <c r="X1181" i="31" s="1" a="1"/>
  <c r="X1181" i="31" s="1"/>
  <c r="U1180" i="31" a="1"/>
  <c r="U1180" i="31" s="1"/>
  <c r="W1180" i="31" s="1" a="1"/>
  <c r="W1180" i="31" s="1"/>
  <c r="V1180" i="31" a="1"/>
  <c r="V1180" i="31" s="1"/>
  <c r="X1180" i="31" s="1" a="1"/>
  <c r="X1180" i="31" s="1"/>
  <c r="U1179" i="31" a="1"/>
  <c r="U1179" i="31" s="1"/>
  <c r="W1179" i="31" s="1" a="1"/>
  <c r="W1179" i="31" s="1"/>
  <c r="V1179" i="31" a="1"/>
  <c r="V1179" i="31" s="1"/>
  <c r="X1179" i="31" s="1" a="1"/>
  <c r="X1179" i="31" s="1"/>
  <c r="U1178" i="31" a="1"/>
  <c r="U1178" i="31" s="1"/>
  <c r="W1178" i="31" s="1" a="1"/>
  <c r="W1178" i="31" s="1"/>
  <c r="V1178" i="31" a="1"/>
  <c r="V1178" i="31" s="1"/>
  <c r="X1178" i="31" s="1" a="1"/>
  <c r="X1178" i="31" s="1"/>
  <c r="U1177" i="31" a="1"/>
  <c r="U1177" i="31" s="1"/>
  <c r="W1177" i="31" s="1" a="1"/>
  <c r="W1177" i="31" s="1"/>
  <c r="V1177" i="31" a="1"/>
  <c r="V1177" i="31" s="1"/>
  <c r="X1177" i="31" s="1" a="1"/>
  <c r="X1177" i="31" s="1"/>
  <c r="U1176" i="31" a="1"/>
  <c r="U1176" i="31" s="1"/>
  <c r="W1176" i="31" s="1" a="1"/>
  <c r="W1176" i="31" s="1"/>
  <c r="V1176" i="31" a="1"/>
  <c r="V1176" i="31" s="1"/>
  <c r="X1176" i="31" s="1" a="1"/>
  <c r="X1176" i="31" s="1"/>
  <c r="U1175" i="31" a="1"/>
  <c r="U1175" i="31" s="1"/>
  <c r="W1175" i="31" s="1" a="1"/>
  <c r="W1175" i="31" s="1"/>
  <c r="V1175" i="31" a="1"/>
  <c r="V1175" i="31" s="1"/>
  <c r="X1175" i="31" s="1" a="1"/>
  <c r="X1175" i="31" s="1"/>
  <c r="U1174" i="31" a="1"/>
  <c r="U1174" i="31" s="1"/>
  <c r="W1174" i="31" s="1" a="1"/>
  <c r="W1174" i="31" s="1"/>
  <c r="V1174" i="31" a="1"/>
  <c r="V1174" i="31" s="1"/>
  <c r="X1174" i="31" s="1" a="1"/>
  <c r="X1174" i="31" s="1"/>
  <c r="U1173" i="31" a="1"/>
  <c r="U1173" i="31" s="1"/>
  <c r="W1173" i="31" s="1" a="1"/>
  <c r="W1173" i="31" s="1"/>
  <c r="V1173" i="31" a="1"/>
  <c r="V1173" i="31" s="1"/>
  <c r="X1173" i="31" s="1" a="1"/>
  <c r="X1173" i="31" s="1"/>
  <c r="U1172" i="31" a="1"/>
  <c r="U1172" i="31" s="1"/>
  <c r="W1172" i="31" s="1" a="1"/>
  <c r="W1172" i="31" s="1"/>
  <c r="V1172" i="31" a="1"/>
  <c r="V1172" i="31" s="1"/>
  <c r="X1172" i="31" s="1" a="1"/>
  <c r="X1172" i="31" s="1"/>
  <c r="U1171" i="31" a="1"/>
  <c r="U1171" i="31" s="1"/>
  <c r="W1171" i="31" s="1" a="1"/>
  <c r="W1171" i="31" s="1"/>
  <c r="V1171" i="31" a="1"/>
  <c r="V1171" i="31" s="1"/>
  <c r="X1171" i="31" s="1" a="1"/>
  <c r="X1171" i="31" s="1"/>
  <c r="U1170" i="31" a="1"/>
  <c r="U1170" i="31" s="1"/>
  <c r="W1170" i="31" s="1" a="1"/>
  <c r="W1170" i="31" s="1"/>
  <c r="V1170" i="31" a="1"/>
  <c r="V1170" i="31" s="1"/>
  <c r="X1170" i="31" s="1" a="1"/>
  <c r="X1170" i="31" s="1"/>
  <c r="U1169" i="31" a="1"/>
  <c r="U1169" i="31" s="1"/>
  <c r="W1169" i="31" s="1" a="1"/>
  <c r="W1169" i="31" s="1"/>
  <c r="V1169" i="31" a="1"/>
  <c r="V1169" i="31" s="1"/>
  <c r="X1169" i="31" s="1" a="1"/>
  <c r="X1169" i="31" s="1"/>
  <c r="U1168" i="31" a="1"/>
  <c r="U1168" i="31" s="1"/>
  <c r="W1168" i="31" s="1" a="1"/>
  <c r="W1168" i="31" s="1"/>
  <c r="V1168" i="31" a="1"/>
  <c r="V1168" i="31" s="1"/>
  <c r="X1168" i="31" s="1" a="1"/>
  <c r="X1168" i="31" s="1"/>
  <c r="U1167" i="31" a="1"/>
  <c r="U1167" i="31" s="1"/>
  <c r="W1167" i="31" s="1" a="1"/>
  <c r="W1167" i="31" s="1"/>
  <c r="V1167" i="31" a="1"/>
  <c r="V1167" i="31" s="1"/>
  <c r="X1167" i="31" s="1" a="1"/>
  <c r="X1167" i="31" s="1"/>
  <c r="U1166" i="31" a="1"/>
  <c r="U1166" i="31" s="1"/>
  <c r="W1166" i="31" s="1" a="1"/>
  <c r="W1166" i="31" s="1"/>
  <c r="V1166" i="31" a="1"/>
  <c r="V1166" i="31" s="1"/>
  <c r="X1166" i="31" s="1" a="1"/>
  <c r="X1166" i="31" s="1"/>
  <c r="U1165" i="31" a="1"/>
  <c r="U1165" i="31" s="1"/>
  <c r="W1165" i="31" s="1" a="1"/>
  <c r="W1165" i="31" s="1"/>
  <c r="V1165" i="31" a="1"/>
  <c r="V1165" i="31" s="1"/>
  <c r="X1165" i="31" s="1" a="1"/>
  <c r="X1165" i="31" s="1"/>
  <c r="U1164" i="31" a="1"/>
  <c r="U1164" i="31" s="1"/>
  <c r="W1164" i="31" s="1" a="1"/>
  <c r="W1164" i="31" s="1"/>
  <c r="V1164" i="31" a="1"/>
  <c r="V1164" i="31" s="1"/>
  <c r="X1164" i="31" s="1" a="1"/>
  <c r="X1164" i="31" s="1"/>
  <c r="U1163" i="31" a="1"/>
  <c r="U1163" i="31" s="1"/>
  <c r="W1163" i="31" s="1" a="1"/>
  <c r="W1163" i="31" s="1"/>
  <c r="V1163" i="31" a="1"/>
  <c r="V1163" i="31" s="1"/>
  <c r="X1163" i="31" s="1" a="1"/>
  <c r="X1163" i="31" s="1"/>
  <c r="U1162" i="31" a="1"/>
  <c r="U1162" i="31" s="1"/>
  <c r="W1162" i="31" s="1" a="1"/>
  <c r="W1162" i="31" s="1"/>
  <c r="V1162" i="31" a="1"/>
  <c r="V1162" i="31" s="1"/>
  <c r="X1162" i="31" s="1" a="1"/>
  <c r="X1162" i="31" s="1"/>
  <c r="U1161" i="31" a="1"/>
  <c r="U1161" i="31" s="1"/>
  <c r="W1161" i="31" s="1" a="1"/>
  <c r="W1161" i="31" s="1"/>
  <c r="V1161" i="31" a="1"/>
  <c r="V1161" i="31" s="1"/>
  <c r="X1161" i="31" s="1" a="1"/>
  <c r="X1161" i="31" s="1"/>
  <c r="U1160" i="31" a="1"/>
  <c r="U1160" i="31" s="1"/>
  <c r="W1160" i="31" s="1" a="1"/>
  <c r="W1160" i="31" s="1"/>
  <c r="V1160" i="31" a="1"/>
  <c r="V1160" i="31" s="1"/>
  <c r="X1160" i="31" s="1" a="1"/>
  <c r="X1160" i="31" s="1"/>
  <c r="U1159" i="31" a="1"/>
  <c r="U1159" i="31" s="1"/>
  <c r="W1159" i="31" s="1" a="1"/>
  <c r="W1159" i="31" s="1"/>
  <c r="V1159" i="31" a="1"/>
  <c r="V1159" i="31" s="1"/>
  <c r="X1159" i="31" s="1" a="1"/>
  <c r="X1159" i="31" s="1"/>
  <c r="U1158" i="31" a="1"/>
  <c r="U1158" i="31" s="1"/>
  <c r="W1158" i="31" s="1" a="1"/>
  <c r="W1158" i="31" s="1"/>
  <c r="V1158" i="31" a="1"/>
  <c r="V1158" i="31" s="1"/>
  <c r="X1158" i="31" s="1" a="1"/>
  <c r="X1158" i="31" s="1"/>
  <c r="U1157" i="31" a="1"/>
  <c r="U1157" i="31" s="1"/>
  <c r="W1157" i="31" s="1" a="1"/>
  <c r="W1157" i="31" s="1"/>
  <c r="V1157" i="31" a="1"/>
  <c r="V1157" i="31" s="1"/>
  <c r="X1157" i="31" s="1" a="1"/>
  <c r="X1157" i="31" s="1"/>
  <c r="U1156" i="31" a="1"/>
  <c r="U1156" i="31" s="1"/>
  <c r="W1156" i="31" s="1" a="1"/>
  <c r="W1156" i="31" s="1"/>
  <c r="V1156" i="31" a="1"/>
  <c r="V1156" i="31" s="1"/>
  <c r="X1156" i="31" s="1" a="1"/>
  <c r="X1156" i="31" s="1"/>
  <c r="U1155" i="31" a="1"/>
  <c r="U1155" i="31" s="1"/>
  <c r="W1155" i="31" s="1" a="1"/>
  <c r="W1155" i="31" s="1"/>
  <c r="V1155" i="31" a="1"/>
  <c r="V1155" i="31" s="1"/>
  <c r="X1155" i="31" s="1" a="1"/>
  <c r="X1155" i="31" s="1"/>
  <c r="U1154" i="31" a="1"/>
  <c r="U1154" i="31" s="1"/>
  <c r="W1154" i="31" s="1" a="1"/>
  <c r="W1154" i="31" s="1"/>
  <c r="V1154" i="31" a="1"/>
  <c r="V1154" i="31" s="1"/>
  <c r="X1154" i="31" s="1" a="1"/>
  <c r="X1154" i="31" s="1"/>
  <c r="U1153" i="31" a="1"/>
  <c r="U1153" i="31" s="1"/>
  <c r="W1153" i="31" s="1" a="1"/>
  <c r="W1153" i="31" s="1"/>
  <c r="V1153" i="31" a="1"/>
  <c r="V1153" i="31" s="1"/>
  <c r="X1153" i="31" s="1" a="1"/>
  <c r="X1153" i="31" s="1"/>
  <c r="U1152" i="31" a="1"/>
  <c r="U1152" i="31" s="1"/>
  <c r="W1152" i="31" s="1" a="1"/>
  <c r="W1152" i="31" s="1"/>
  <c r="V1152" i="31" a="1"/>
  <c r="V1152" i="31" s="1"/>
  <c r="X1152" i="31" s="1" a="1"/>
  <c r="X1152" i="31" s="1"/>
  <c r="U1151" i="31" a="1"/>
  <c r="U1151" i="31" s="1"/>
  <c r="W1151" i="31" s="1" a="1"/>
  <c r="W1151" i="31" s="1"/>
  <c r="V1151" i="31" a="1"/>
  <c r="V1151" i="31" s="1"/>
  <c r="X1151" i="31" s="1" a="1"/>
  <c r="X1151" i="31" s="1"/>
  <c r="U1150" i="31" a="1"/>
  <c r="U1150" i="31" s="1"/>
  <c r="W1150" i="31" s="1" a="1"/>
  <c r="W1150" i="31" s="1"/>
  <c r="V1150" i="31" a="1"/>
  <c r="V1150" i="31" s="1"/>
  <c r="X1150" i="31" s="1" a="1"/>
  <c r="X1150" i="31" s="1"/>
  <c r="U1149" i="31" a="1"/>
  <c r="U1149" i="31" s="1"/>
  <c r="W1149" i="31" s="1" a="1"/>
  <c r="W1149" i="31" s="1"/>
  <c r="V1149" i="31" a="1"/>
  <c r="V1149" i="31" s="1"/>
  <c r="X1149" i="31" s="1" a="1"/>
  <c r="X1149" i="31" s="1"/>
  <c r="U1148" i="31" a="1"/>
  <c r="U1148" i="31" s="1"/>
  <c r="W1148" i="31" s="1" a="1"/>
  <c r="W1148" i="31" s="1"/>
  <c r="V1148" i="31" a="1"/>
  <c r="V1148" i="31" s="1"/>
  <c r="X1148" i="31" s="1" a="1"/>
  <c r="X1148" i="31" s="1"/>
  <c r="U1147" i="31" a="1"/>
  <c r="U1147" i="31" s="1"/>
  <c r="W1147" i="31" s="1" a="1"/>
  <c r="W1147" i="31" s="1"/>
  <c r="V1147" i="31" a="1"/>
  <c r="V1147" i="31" s="1"/>
  <c r="X1147" i="31" s="1" a="1"/>
  <c r="X1147" i="31" s="1"/>
  <c r="U1146" i="31" a="1"/>
  <c r="U1146" i="31" s="1"/>
  <c r="W1146" i="31" s="1" a="1"/>
  <c r="W1146" i="31" s="1"/>
  <c r="V1146" i="31" a="1"/>
  <c r="V1146" i="31" s="1"/>
  <c r="X1146" i="31" s="1" a="1"/>
  <c r="X1146" i="31" s="1"/>
  <c r="U1145" i="31" a="1"/>
  <c r="U1145" i="31" s="1"/>
  <c r="W1145" i="31" s="1" a="1"/>
  <c r="W1145" i="31" s="1"/>
  <c r="V1145" i="31" a="1"/>
  <c r="V1145" i="31" s="1"/>
  <c r="X1145" i="31" s="1" a="1"/>
  <c r="X1145" i="31" s="1"/>
  <c r="U1144" i="31" a="1"/>
  <c r="U1144" i="31" s="1"/>
  <c r="W1144" i="31" s="1" a="1"/>
  <c r="W1144" i="31" s="1"/>
  <c r="V1144" i="31" a="1"/>
  <c r="V1144" i="31" s="1"/>
  <c r="X1144" i="31" s="1" a="1"/>
  <c r="X1144" i="31" s="1"/>
  <c r="U1143" i="31" a="1"/>
  <c r="U1143" i="31" s="1"/>
  <c r="W1143" i="31" s="1" a="1"/>
  <c r="W1143" i="31" s="1"/>
  <c r="V1143" i="31" a="1"/>
  <c r="V1143" i="31" s="1"/>
  <c r="X1143" i="31" s="1" a="1"/>
  <c r="X1143" i="31" s="1"/>
  <c r="U1142" i="31" a="1"/>
  <c r="U1142" i="31" s="1"/>
  <c r="W1142" i="31" s="1" a="1"/>
  <c r="W1142" i="31" s="1"/>
  <c r="V1142" i="31" a="1"/>
  <c r="V1142" i="31" s="1"/>
  <c r="X1142" i="31" s="1" a="1"/>
  <c r="X1142" i="31" s="1"/>
  <c r="U1141" i="31" a="1"/>
  <c r="U1141" i="31" s="1"/>
  <c r="W1141" i="31" s="1" a="1"/>
  <c r="W1141" i="31" s="1"/>
  <c r="V1141" i="31" a="1"/>
  <c r="V1141" i="31" s="1"/>
  <c r="X1141" i="31" s="1" a="1"/>
  <c r="X1141" i="31" s="1"/>
  <c r="U1140" i="31" a="1"/>
  <c r="U1140" i="31" s="1"/>
  <c r="W1140" i="31" s="1" a="1"/>
  <c r="W1140" i="31" s="1"/>
  <c r="V1140" i="31" a="1"/>
  <c r="V1140" i="31" s="1"/>
  <c r="X1140" i="31" s="1" a="1"/>
  <c r="X1140" i="31" s="1"/>
  <c r="U1139" i="31" a="1"/>
  <c r="U1139" i="31" s="1"/>
  <c r="W1139" i="31" s="1" a="1"/>
  <c r="W1139" i="31" s="1"/>
  <c r="V1139" i="31" a="1"/>
  <c r="V1139" i="31" s="1"/>
  <c r="X1139" i="31" s="1" a="1"/>
  <c r="X1139" i="31" s="1"/>
  <c r="U1138" i="31" a="1"/>
  <c r="U1138" i="31" s="1"/>
  <c r="W1138" i="31" s="1" a="1"/>
  <c r="W1138" i="31" s="1"/>
  <c r="V1138" i="31" a="1"/>
  <c r="V1138" i="31" s="1"/>
  <c r="X1138" i="31" s="1" a="1"/>
  <c r="X1138" i="31" s="1"/>
  <c r="U1137" i="31" a="1"/>
  <c r="U1137" i="31" s="1"/>
  <c r="W1137" i="31" s="1" a="1"/>
  <c r="W1137" i="31" s="1"/>
  <c r="V1137" i="31" a="1"/>
  <c r="V1137" i="31" s="1"/>
  <c r="X1137" i="31" s="1" a="1"/>
  <c r="X1137" i="31" s="1"/>
  <c r="U1136" i="31" a="1"/>
  <c r="U1136" i="31" s="1"/>
  <c r="W1136" i="31" s="1" a="1"/>
  <c r="W1136" i="31" s="1"/>
  <c r="V1136" i="31" a="1"/>
  <c r="V1136" i="31" s="1"/>
  <c r="X1136" i="31" s="1" a="1"/>
  <c r="X1136" i="31" s="1"/>
  <c r="U1135" i="31" a="1"/>
  <c r="U1135" i="31" s="1"/>
  <c r="W1135" i="31" s="1" a="1"/>
  <c r="W1135" i="31" s="1"/>
  <c r="V1135" i="31" a="1"/>
  <c r="V1135" i="31" s="1"/>
  <c r="X1135" i="31" s="1" a="1"/>
  <c r="X1135" i="31" s="1"/>
  <c r="U1134" i="31" a="1"/>
  <c r="U1134" i="31" s="1"/>
  <c r="W1134" i="31" s="1" a="1"/>
  <c r="W1134" i="31" s="1"/>
  <c r="V1134" i="31" a="1"/>
  <c r="V1134" i="31" s="1"/>
  <c r="X1134" i="31" s="1" a="1"/>
  <c r="X1134" i="31" s="1"/>
  <c r="U1133" i="31" a="1"/>
  <c r="U1133" i="31" s="1"/>
  <c r="W1133" i="31" s="1" a="1"/>
  <c r="W1133" i="31" s="1"/>
  <c r="V1133" i="31" a="1"/>
  <c r="V1133" i="31" s="1"/>
  <c r="X1133" i="31" s="1" a="1"/>
  <c r="X1133" i="31" s="1"/>
  <c r="U1132" i="31" a="1"/>
  <c r="U1132" i="31" s="1"/>
  <c r="W1132" i="31" s="1" a="1"/>
  <c r="W1132" i="31" s="1"/>
  <c r="V1132" i="31" a="1"/>
  <c r="V1132" i="31" s="1"/>
  <c r="X1132" i="31" s="1" a="1"/>
  <c r="X1132" i="31" s="1"/>
  <c r="U1131" i="31" a="1"/>
  <c r="U1131" i="31" s="1"/>
  <c r="W1131" i="31" s="1" a="1"/>
  <c r="W1131" i="31" s="1"/>
  <c r="V1131" i="31" a="1"/>
  <c r="V1131" i="31" s="1"/>
  <c r="X1131" i="31" s="1" a="1"/>
  <c r="X1131" i="31" s="1"/>
  <c r="U1130" i="31" a="1"/>
  <c r="U1130" i="31" s="1"/>
  <c r="W1130" i="31" s="1" a="1"/>
  <c r="W1130" i="31" s="1"/>
  <c r="V1130" i="31" a="1"/>
  <c r="V1130" i="31" s="1"/>
  <c r="X1130" i="31" s="1" a="1"/>
  <c r="X1130" i="31" s="1"/>
  <c r="U1129" i="31" a="1"/>
  <c r="U1129" i="31" s="1"/>
  <c r="W1129" i="31" s="1" a="1"/>
  <c r="W1129" i="31" s="1"/>
  <c r="V1129" i="31" a="1"/>
  <c r="V1129" i="31" s="1"/>
  <c r="X1129" i="31" s="1" a="1"/>
  <c r="X1129" i="31" s="1"/>
  <c r="U1128" i="31" a="1"/>
  <c r="U1128" i="31" s="1"/>
  <c r="W1128" i="31" s="1" a="1"/>
  <c r="W1128" i="31" s="1"/>
  <c r="V1128" i="31" a="1"/>
  <c r="V1128" i="31" s="1"/>
  <c r="X1128" i="31" s="1" a="1"/>
  <c r="X1128" i="31" s="1"/>
  <c r="U1127" i="31" a="1"/>
  <c r="U1127" i="31" s="1"/>
  <c r="W1127" i="31" s="1" a="1"/>
  <c r="W1127" i="31" s="1"/>
  <c r="V1127" i="31" a="1"/>
  <c r="V1127" i="31" s="1"/>
  <c r="X1127" i="31" s="1" a="1"/>
  <c r="X1127" i="31" s="1"/>
  <c r="U1126" i="31" a="1"/>
  <c r="U1126" i="31" s="1"/>
  <c r="W1126" i="31" s="1" a="1"/>
  <c r="W1126" i="31" s="1"/>
  <c r="V1126" i="31" a="1"/>
  <c r="V1126" i="31" s="1"/>
  <c r="X1126" i="31" s="1" a="1"/>
  <c r="X1126" i="31" s="1"/>
  <c r="U1125" i="31" a="1"/>
  <c r="U1125" i="31" s="1"/>
  <c r="W1125" i="31" s="1" a="1"/>
  <c r="W1125" i="31" s="1"/>
  <c r="V1125" i="31" a="1"/>
  <c r="V1125" i="31" s="1"/>
  <c r="X1125" i="31" s="1" a="1"/>
  <c r="X1125" i="31" s="1"/>
  <c r="U1124" i="31" a="1"/>
  <c r="U1124" i="31" s="1"/>
  <c r="W1124" i="31" s="1" a="1"/>
  <c r="W1124" i="31" s="1"/>
  <c r="V1124" i="31" a="1"/>
  <c r="V1124" i="31" s="1"/>
  <c r="X1124" i="31" s="1" a="1"/>
  <c r="X1124" i="31" s="1"/>
  <c r="U1123" i="31" a="1"/>
  <c r="U1123" i="31" s="1"/>
  <c r="W1123" i="31" s="1" a="1"/>
  <c r="W1123" i="31" s="1"/>
  <c r="V1123" i="31" a="1"/>
  <c r="V1123" i="31" s="1"/>
  <c r="X1123" i="31" s="1" a="1"/>
  <c r="X1123" i="31" s="1"/>
  <c r="U1122" i="31" a="1"/>
  <c r="U1122" i="31" s="1"/>
  <c r="W1122" i="31" s="1" a="1"/>
  <c r="W1122" i="31" s="1"/>
  <c r="V1122" i="31" a="1"/>
  <c r="V1122" i="31" s="1"/>
  <c r="X1122" i="31" s="1" a="1"/>
  <c r="X1122" i="31" s="1"/>
  <c r="U1121" i="31" a="1"/>
  <c r="U1121" i="31" s="1"/>
  <c r="W1121" i="31" s="1" a="1"/>
  <c r="W1121" i="31" s="1"/>
  <c r="V1121" i="31" a="1"/>
  <c r="V1121" i="31" s="1"/>
  <c r="X1121" i="31" s="1" a="1"/>
  <c r="X1121" i="31" s="1"/>
  <c r="U1120" i="31" a="1"/>
  <c r="U1120" i="31" s="1"/>
  <c r="W1120" i="31" s="1" a="1"/>
  <c r="W1120" i="31" s="1"/>
  <c r="V1120" i="31" a="1"/>
  <c r="V1120" i="31" s="1"/>
  <c r="X1120" i="31" s="1" a="1"/>
  <c r="X1120" i="31" s="1"/>
  <c r="U1119" i="31" a="1"/>
  <c r="U1119" i="31" s="1"/>
  <c r="W1119" i="31" s="1" a="1"/>
  <c r="W1119" i="31" s="1"/>
  <c r="V1119" i="31" a="1"/>
  <c r="V1119" i="31" s="1"/>
  <c r="X1119" i="31" s="1" a="1"/>
  <c r="X1119" i="31" s="1"/>
  <c r="U1118" i="31" a="1"/>
  <c r="U1118" i="31" s="1"/>
  <c r="W1118" i="31" s="1" a="1"/>
  <c r="W1118" i="31" s="1"/>
  <c r="V1118" i="31" a="1"/>
  <c r="V1118" i="31" s="1"/>
  <c r="X1118" i="31" s="1" a="1"/>
  <c r="X1118" i="31" s="1"/>
  <c r="U1117" i="31" a="1"/>
  <c r="U1117" i="31" s="1"/>
  <c r="W1117" i="31" s="1" a="1"/>
  <c r="W1117" i="31" s="1"/>
  <c r="V1117" i="31" a="1"/>
  <c r="V1117" i="31" s="1"/>
  <c r="X1117" i="31" s="1" a="1"/>
  <c r="X1117" i="31" s="1"/>
  <c r="U1116" i="31" a="1"/>
  <c r="U1116" i="31" s="1"/>
  <c r="W1116" i="31" s="1" a="1"/>
  <c r="W1116" i="31" s="1"/>
  <c r="V1116" i="31" a="1"/>
  <c r="V1116" i="31" s="1"/>
  <c r="X1116" i="31" s="1" a="1"/>
  <c r="X1116" i="31" s="1"/>
  <c r="U1115" i="31" a="1"/>
  <c r="U1115" i="31" s="1"/>
  <c r="W1115" i="31" s="1" a="1"/>
  <c r="W1115" i="31" s="1"/>
  <c r="V1115" i="31" a="1"/>
  <c r="V1115" i="31" s="1"/>
  <c r="X1115" i="31" s="1" a="1"/>
  <c r="X1115" i="31" s="1"/>
  <c r="U1114" i="31" a="1"/>
  <c r="U1114" i="31" s="1"/>
  <c r="W1114" i="31" s="1" a="1"/>
  <c r="W1114" i="31" s="1"/>
  <c r="V1114" i="31" a="1"/>
  <c r="V1114" i="31" s="1"/>
  <c r="X1114" i="31" s="1" a="1"/>
  <c r="X1114" i="31" s="1"/>
  <c r="U1113" i="31" a="1"/>
  <c r="U1113" i="31" s="1"/>
  <c r="W1113" i="31" s="1" a="1"/>
  <c r="W1113" i="31" s="1"/>
  <c r="V1113" i="31" a="1"/>
  <c r="V1113" i="31" s="1"/>
  <c r="X1113" i="31" s="1" a="1"/>
  <c r="X1113" i="31" s="1"/>
  <c r="U1112" i="31" a="1"/>
  <c r="U1112" i="31" s="1"/>
  <c r="W1112" i="31" s="1" a="1"/>
  <c r="W1112" i="31" s="1"/>
  <c r="V1112" i="31" a="1"/>
  <c r="V1112" i="31" s="1"/>
  <c r="X1112" i="31" s="1" a="1"/>
  <c r="X1112" i="31" s="1"/>
  <c r="U1111" i="31" a="1"/>
  <c r="U1111" i="31" s="1"/>
  <c r="W1111" i="31" s="1" a="1"/>
  <c r="W1111" i="31" s="1"/>
  <c r="V1111" i="31" a="1"/>
  <c r="V1111" i="31" s="1"/>
  <c r="X1111" i="31" s="1" a="1"/>
  <c r="X1111" i="31" s="1"/>
  <c r="U1110" i="31" a="1"/>
  <c r="U1110" i="31" s="1"/>
  <c r="W1110" i="31" s="1" a="1"/>
  <c r="W1110" i="31" s="1"/>
  <c r="V1110" i="31" a="1"/>
  <c r="V1110" i="31" s="1"/>
  <c r="X1110" i="31" s="1" a="1"/>
  <c r="X1110" i="31" s="1"/>
  <c r="U1109" i="31" a="1"/>
  <c r="U1109" i="31" s="1"/>
  <c r="W1109" i="31" s="1" a="1"/>
  <c r="W1109" i="31" s="1"/>
  <c r="V1109" i="31" a="1"/>
  <c r="V1109" i="31" s="1"/>
  <c r="X1109" i="31" s="1" a="1"/>
  <c r="X1109" i="31" s="1"/>
  <c r="U1108" i="31" a="1"/>
  <c r="U1108" i="31" s="1"/>
  <c r="W1108" i="31" s="1" a="1"/>
  <c r="W1108" i="31" s="1"/>
  <c r="V1108" i="31" a="1"/>
  <c r="V1108" i="31" s="1"/>
  <c r="X1108" i="31" s="1" a="1"/>
  <c r="X1108" i="31" s="1"/>
  <c r="U1107" i="31" a="1"/>
  <c r="U1107" i="31" s="1"/>
  <c r="W1107" i="31" s="1" a="1"/>
  <c r="W1107" i="31" s="1"/>
  <c r="V1107" i="31" a="1"/>
  <c r="V1107" i="31" s="1"/>
  <c r="X1107" i="31" s="1" a="1"/>
  <c r="X1107" i="31" s="1"/>
  <c r="U1106" i="31" a="1"/>
  <c r="U1106" i="31" s="1"/>
  <c r="W1106" i="31" s="1" a="1"/>
  <c r="W1106" i="31" s="1"/>
  <c r="V1106" i="31" a="1"/>
  <c r="V1106" i="31" s="1"/>
  <c r="X1106" i="31" s="1" a="1"/>
  <c r="X1106" i="31" s="1"/>
  <c r="U1105" i="31" a="1"/>
  <c r="U1105" i="31" s="1"/>
  <c r="W1105" i="31" s="1" a="1"/>
  <c r="W1105" i="31" s="1"/>
  <c r="V1105" i="31" a="1"/>
  <c r="V1105" i="31" s="1"/>
  <c r="X1105" i="31" s="1" a="1"/>
  <c r="X1105" i="31" s="1"/>
  <c r="U1104" i="31" a="1"/>
  <c r="U1104" i="31" s="1"/>
  <c r="W1104" i="31" s="1" a="1"/>
  <c r="W1104" i="31" s="1"/>
  <c r="V1104" i="31" a="1"/>
  <c r="V1104" i="31" s="1"/>
  <c r="X1104" i="31" s="1" a="1"/>
  <c r="X1104" i="31" s="1"/>
  <c r="U1103" i="31" a="1"/>
  <c r="U1103" i="31" s="1"/>
  <c r="W1103" i="31" s="1" a="1"/>
  <c r="W1103" i="31" s="1"/>
  <c r="V1103" i="31" a="1"/>
  <c r="V1103" i="31" s="1"/>
  <c r="X1103" i="31" s="1" a="1"/>
  <c r="X1103" i="31" s="1"/>
  <c r="U1102" i="31" a="1"/>
  <c r="U1102" i="31" s="1"/>
  <c r="W1102" i="31" s="1" a="1"/>
  <c r="W1102" i="31" s="1"/>
  <c r="V1102" i="31" a="1"/>
  <c r="V1102" i="31" s="1"/>
  <c r="X1102" i="31" s="1" a="1"/>
  <c r="X1102" i="31" s="1"/>
  <c r="U1101" i="31" a="1"/>
  <c r="U1101" i="31" s="1"/>
  <c r="W1101" i="31" s="1" a="1"/>
  <c r="W1101" i="31" s="1"/>
  <c r="V1101" i="31" a="1"/>
  <c r="V1101" i="31" s="1"/>
  <c r="X1101" i="31" s="1" a="1"/>
  <c r="X1101" i="31" s="1"/>
  <c r="U1100" i="31" a="1"/>
  <c r="U1100" i="31" s="1"/>
  <c r="W1100" i="31" s="1" a="1"/>
  <c r="W1100" i="31" s="1"/>
  <c r="V1100" i="31" a="1"/>
  <c r="V1100" i="31" s="1"/>
  <c r="X1100" i="31" s="1" a="1"/>
  <c r="X1100" i="31" s="1"/>
  <c r="U1099" i="31" a="1"/>
  <c r="U1099" i="31" s="1"/>
  <c r="W1099" i="31" s="1" a="1"/>
  <c r="W1099" i="31" s="1"/>
  <c r="V1099" i="31" a="1"/>
  <c r="V1099" i="31" s="1"/>
  <c r="X1099" i="31" s="1" a="1"/>
  <c r="X1099" i="31" s="1"/>
  <c r="U1098" i="31" a="1"/>
  <c r="U1098" i="31" s="1"/>
  <c r="W1098" i="31" s="1" a="1"/>
  <c r="W1098" i="31" s="1"/>
  <c r="V1098" i="31" a="1"/>
  <c r="V1098" i="31" s="1"/>
  <c r="X1098" i="31" s="1" a="1"/>
  <c r="X1098" i="31" s="1"/>
  <c r="U1097" i="31" a="1"/>
  <c r="U1097" i="31" s="1"/>
  <c r="W1097" i="31" s="1" a="1"/>
  <c r="W1097" i="31" s="1"/>
  <c r="V1097" i="31" a="1"/>
  <c r="V1097" i="31" s="1"/>
  <c r="X1097" i="31" s="1" a="1"/>
  <c r="X1097" i="31" s="1"/>
  <c r="U1096" i="31" a="1"/>
  <c r="U1096" i="31" s="1"/>
  <c r="W1096" i="31" s="1" a="1"/>
  <c r="W1096" i="31" s="1"/>
  <c r="V1096" i="31" a="1"/>
  <c r="V1096" i="31" s="1"/>
  <c r="X1096" i="31" s="1" a="1"/>
  <c r="X1096" i="31" s="1"/>
  <c r="U1095" i="31" a="1"/>
  <c r="U1095" i="31" s="1"/>
  <c r="W1095" i="31" s="1" a="1"/>
  <c r="W1095" i="31" s="1"/>
  <c r="V1095" i="31" a="1"/>
  <c r="V1095" i="31" s="1"/>
  <c r="X1095" i="31" s="1" a="1"/>
  <c r="X1095" i="31" s="1"/>
  <c r="U1094" i="31" a="1"/>
  <c r="U1094" i="31" s="1"/>
  <c r="W1094" i="31" s="1" a="1"/>
  <c r="W1094" i="31" s="1"/>
  <c r="V1094" i="31" a="1"/>
  <c r="V1094" i="31" s="1"/>
  <c r="X1094" i="31" s="1" a="1"/>
  <c r="X1094" i="31" s="1"/>
  <c r="U1093" i="31" a="1"/>
  <c r="U1093" i="31" s="1"/>
  <c r="W1093" i="31" s="1" a="1"/>
  <c r="W1093" i="31" s="1"/>
  <c r="V1093" i="31" a="1"/>
  <c r="V1093" i="31" s="1"/>
  <c r="X1093" i="31" s="1" a="1"/>
  <c r="X1093" i="31" s="1"/>
  <c r="U1092" i="31" a="1"/>
  <c r="U1092" i="31" s="1"/>
  <c r="W1092" i="31" s="1" a="1"/>
  <c r="W1092" i="31" s="1"/>
  <c r="V1092" i="31" a="1"/>
  <c r="V1092" i="31" s="1"/>
  <c r="X1092" i="31" s="1" a="1"/>
  <c r="X1092" i="31" s="1"/>
  <c r="U1091" i="31" a="1"/>
  <c r="U1091" i="31" s="1"/>
  <c r="W1091" i="31" s="1" a="1"/>
  <c r="W1091" i="31" s="1"/>
  <c r="V1091" i="31" a="1"/>
  <c r="V1091" i="31" s="1"/>
  <c r="X1091" i="31" s="1" a="1"/>
  <c r="X1091" i="31" s="1"/>
  <c r="U1090" i="31" a="1"/>
  <c r="U1090" i="31" s="1"/>
  <c r="W1090" i="31" s="1" a="1"/>
  <c r="W1090" i="31" s="1"/>
  <c r="V1090" i="31" a="1"/>
  <c r="V1090" i="31" s="1"/>
  <c r="X1090" i="31" s="1" a="1"/>
  <c r="X1090" i="31" s="1"/>
  <c r="U1089" i="31" a="1"/>
  <c r="U1089" i="31" s="1"/>
  <c r="W1089" i="31" s="1" a="1"/>
  <c r="W1089" i="31" s="1"/>
  <c r="V1089" i="31" a="1"/>
  <c r="V1089" i="31" s="1"/>
  <c r="X1089" i="31" s="1" a="1"/>
  <c r="X1089" i="31" s="1"/>
  <c r="U1088" i="31" a="1"/>
  <c r="U1088" i="31" s="1"/>
  <c r="W1088" i="31" s="1" a="1"/>
  <c r="W1088" i="31" s="1"/>
  <c r="V1088" i="31" a="1"/>
  <c r="V1088" i="31" s="1"/>
  <c r="X1088" i="31" s="1" a="1"/>
  <c r="X1088" i="31" s="1"/>
  <c r="U1087" i="31" a="1"/>
  <c r="U1087" i="31" s="1"/>
  <c r="W1087" i="31" s="1" a="1"/>
  <c r="W1087" i="31" s="1"/>
  <c r="V1087" i="31" a="1"/>
  <c r="V1087" i="31" s="1"/>
  <c r="X1087" i="31" s="1" a="1"/>
  <c r="X1087" i="31" s="1"/>
  <c r="U1086" i="31" a="1"/>
  <c r="U1086" i="31" s="1"/>
  <c r="W1086" i="31" s="1" a="1"/>
  <c r="W1086" i="31" s="1"/>
  <c r="V1086" i="31" a="1"/>
  <c r="V1086" i="31" s="1"/>
  <c r="X1086" i="31" s="1" a="1"/>
  <c r="X1086" i="31" s="1"/>
  <c r="U1085" i="31" a="1"/>
  <c r="U1085" i="31" s="1"/>
  <c r="W1085" i="31" s="1" a="1"/>
  <c r="W1085" i="31" s="1"/>
  <c r="V1085" i="31" a="1"/>
  <c r="V1085" i="31" s="1"/>
  <c r="X1085" i="31" s="1" a="1"/>
  <c r="X1085" i="31" s="1"/>
  <c r="U1084" i="31" a="1"/>
  <c r="U1084" i="31" s="1"/>
  <c r="W1084" i="31" s="1" a="1"/>
  <c r="W1084" i="31" s="1"/>
  <c r="V1084" i="31" a="1"/>
  <c r="V1084" i="31" s="1"/>
  <c r="X1084" i="31" s="1" a="1"/>
  <c r="X1084" i="31" s="1"/>
  <c r="U1083" i="31" a="1"/>
  <c r="U1083" i="31" s="1"/>
  <c r="W1083" i="31" s="1" a="1"/>
  <c r="W1083" i="31" s="1"/>
  <c r="V1083" i="31" a="1"/>
  <c r="V1083" i="31" s="1"/>
  <c r="X1083" i="31" s="1" a="1"/>
  <c r="X1083" i="31" s="1"/>
  <c r="U1082" i="31" a="1"/>
  <c r="U1082" i="31" s="1"/>
  <c r="W1082" i="31" s="1" a="1"/>
  <c r="W1082" i="31" s="1"/>
  <c r="V1082" i="31" a="1"/>
  <c r="V1082" i="31" s="1"/>
  <c r="X1082" i="31" s="1" a="1"/>
  <c r="X1082" i="31" s="1"/>
  <c r="U1081" i="31" a="1"/>
  <c r="U1081" i="31" s="1"/>
  <c r="W1081" i="31" s="1" a="1"/>
  <c r="W1081" i="31" s="1"/>
  <c r="V1081" i="31" a="1"/>
  <c r="V1081" i="31" s="1"/>
  <c r="X1081" i="31" s="1" a="1"/>
  <c r="X1081" i="31" s="1"/>
  <c r="U1080" i="31" a="1"/>
  <c r="U1080" i="31" s="1"/>
  <c r="W1080" i="31" s="1" a="1"/>
  <c r="W1080" i="31" s="1"/>
  <c r="V1080" i="31" a="1"/>
  <c r="V1080" i="31" s="1"/>
  <c r="X1080" i="31" s="1" a="1"/>
  <c r="X1080" i="31" s="1"/>
  <c r="U1079" i="31" a="1"/>
  <c r="U1079" i="31" s="1"/>
  <c r="W1079" i="31" s="1" a="1"/>
  <c r="W1079" i="31" s="1"/>
  <c r="V1079" i="31" a="1"/>
  <c r="V1079" i="31" s="1"/>
  <c r="X1079" i="31" s="1" a="1"/>
  <c r="X1079" i="31" s="1"/>
  <c r="U1078" i="31" a="1"/>
  <c r="U1078" i="31" s="1"/>
  <c r="W1078" i="31" s="1" a="1"/>
  <c r="W1078" i="31" s="1"/>
  <c r="V1078" i="31" a="1"/>
  <c r="V1078" i="31" s="1"/>
  <c r="X1078" i="31" s="1" a="1"/>
  <c r="X1078" i="31" s="1"/>
  <c r="U1077" i="31" a="1"/>
  <c r="U1077" i="31" s="1"/>
  <c r="W1077" i="31" s="1" a="1"/>
  <c r="W1077" i="31" s="1"/>
  <c r="V1077" i="31" a="1"/>
  <c r="V1077" i="31" s="1"/>
  <c r="X1077" i="31" s="1" a="1"/>
  <c r="X1077" i="31" s="1"/>
  <c r="U1076" i="31" a="1"/>
  <c r="U1076" i="31" s="1"/>
  <c r="W1076" i="31" s="1" a="1"/>
  <c r="W1076" i="31" s="1"/>
  <c r="V1076" i="31" a="1"/>
  <c r="V1076" i="31" s="1"/>
  <c r="X1076" i="31" s="1" a="1"/>
  <c r="X1076" i="31" s="1"/>
  <c r="U1075" i="31" a="1"/>
  <c r="U1075" i="31" s="1"/>
  <c r="W1075" i="31" s="1" a="1"/>
  <c r="W1075" i="31" s="1"/>
  <c r="V1075" i="31" a="1"/>
  <c r="V1075" i="31" s="1"/>
  <c r="X1075" i="31" s="1" a="1"/>
  <c r="X1075" i="31" s="1"/>
  <c r="U1074" i="31" a="1"/>
  <c r="U1074" i="31" s="1"/>
  <c r="W1074" i="31" s="1" a="1"/>
  <c r="W1074" i="31" s="1"/>
  <c r="V1074" i="31" a="1"/>
  <c r="V1074" i="31" s="1"/>
  <c r="X1074" i="31" s="1" a="1"/>
  <c r="X1074" i="31" s="1"/>
  <c r="U1073" i="31" a="1"/>
  <c r="U1073" i="31" s="1"/>
  <c r="W1073" i="31" s="1" a="1"/>
  <c r="W1073" i="31" s="1"/>
  <c r="V1073" i="31" a="1"/>
  <c r="V1073" i="31" s="1"/>
  <c r="X1073" i="31" s="1" a="1"/>
  <c r="X1073" i="31" s="1"/>
  <c r="U1072" i="31" a="1"/>
  <c r="U1072" i="31" s="1"/>
  <c r="W1072" i="31" s="1" a="1"/>
  <c r="W1072" i="31" s="1"/>
  <c r="V1072" i="31" a="1"/>
  <c r="V1072" i="31" s="1"/>
  <c r="X1072" i="31" s="1" a="1"/>
  <c r="X1072" i="31" s="1"/>
  <c r="U1071" i="31" a="1"/>
  <c r="U1071" i="31" s="1"/>
  <c r="W1071" i="31" s="1" a="1"/>
  <c r="W1071" i="31" s="1"/>
  <c r="V1071" i="31" a="1"/>
  <c r="V1071" i="31" s="1"/>
  <c r="X1071" i="31" s="1" a="1"/>
  <c r="X1071" i="31" s="1"/>
  <c r="U1070" i="31" a="1"/>
  <c r="U1070" i="31" s="1"/>
  <c r="W1070" i="31" s="1" a="1"/>
  <c r="W1070" i="31" s="1"/>
  <c r="V1070" i="31" a="1"/>
  <c r="V1070" i="31" s="1"/>
  <c r="X1070" i="31" s="1" a="1"/>
  <c r="X1070" i="31" s="1"/>
  <c r="U1069" i="31" a="1"/>
  <c r="U1069" i="31" s="1"/>
  <c r="W1069" i="31" s="1" a="1"/>
  <c r="W1069" i="31" s="1"/>
  <c r="V1069" i="31" a="1"/>
  <c r="V1069" i="31" s="1"/>
  <c r="X1069" i="31" s="1" a="1"/>
  <c r="X1069" i="31" s="1"/>
  <c r="U1068" i="31" a="1"/>
  <c r="U1068" i="31" s="1"/>
  <c r="W1068" i="31" s="1" a="1"/>
  <c r="W1068" i="31" s="1"/>
  <c r="V1068" i="31" a="1"/>
  <c r="V1068" i="31" s="1"/>
  <c r="X1068" i="31" s="1" a="1"/>
  <c r="X1068" i="31" s="1"/>
  <c r="U1067" i="31" a="1"/>
  <c r="U1067" i="31" s="1"/>
  <c r="W1067" i="31" s="1" a="1"/>
  <c r="W1067" i="31" s="1"/>
  <c r="V1067" i="31" a="1"/>
  <c r="V1067" i="31" s="1"/>
  <c r="X1067" i="31" s="1" a="1"/>
  <c r="X1067" i="31" s="1"/>
  <c r="U1066" i="31" a="1"/>
  <c r="U1066" i="31" s="1"/>
  <c r="W1066" i="31" s="1" a="1"/>
  <c r="W1066" i="31" s="1"/>
  <c r="V1066" i="31" a="1"/>
  <c r="V1066" i="31" s="1"/>
  <c r="X1066" i="31" s="1" a="1"/>
  <c r="X1066" i="31" s="1"/>
  <c r="U1065" i="31" a="1"/>
  <c r="U1065" i="31" s="1"/>
  <c r="W1065" i="31" s="1" a="1"/>
  <c r="W1065" i="31" s="1"/>
  <c r="V1065" i="31" a="1"/>
  <c r="V1065" i="31" s="1"/>
  <c r="X1065" i="31" s="1" a="1"/>
  <c r="X1065" i="31" s="1"/>
  <c r="U1064" i="31" a="1"/>
  <c r="U1064" i="31" s="1"/>
  <c r="W1064" i="31" s="1" a="1"/>
  <c r="W1064" i="31" s="1"/>
  <c r="V1064" i="31" a="1"/>
  <c r="V1064" i="31" s="1"/>
  <c r="X1064" i="31" s="1" a="1"/>
  <c r="X1064" i="31" s="1"/>
  <c r="U1063" i="31" a="1"/>
  <c r="U1063" i="31" s="1"/>
  <c r="W1063" i="31" s="1" a="1"/>
  <c r="W1063" i="31" s="1"/>
  <c r="V1063" i="31" a="1"/>
  <c r="V1063" i="31" s="1"/>
  <c r="X1063" i="31" s="1" a="1"/>
  <c r="X1063" i="31" s="1"/>
  <c r="U1062" i="31" a="1"/>
  <c r="U1062" i="31" s="1"/>
  <c r="W1062" i="31" s="1" a="1"/>
  <c r="W1062" i="31" s="1"/>
  <c r="V1062" i="31" a="1"/>
  <c r="V1062" i="31" s="1"/>
  <c r="X1062" i="31" s="1" a="1"/>
  <c r="X1062" i="31" s="1"/>
  <c r="U1061" i="31" a="1"/>
  <c r="U1061" i="31" s="1"/>
  <c r="W1061" i="31" s="1" a="1"/>
  <c r="W1061" i="31" s="1"/>
  <c r="V1061" i="31" a="1"/>
  <c r="V1061" i="31" s="1"/>
  <c r="X1061" i="31" s="1" a="1"/>
  <c r="X1061" i="31" s="1"/>
  <c r="U1060" i="31" a="1"/>
  <c r="U1060" i="31" s="1"/>
  <c r="W1060" i="31" s="1" a="1"/>
  <c r="W1060" i="31" s="1"/>
  <c r="V1060" i="31" a="1"/>
  <c r="V1060" i="31" s="1"/>
  <c r="X1060" i="31" s="1" a="1"/>
  <c r="X1060" i="31" s="1"/>
  <c r="U1059" i="31" a="1"/>
  <c r="U1059" i="31" s="1"/>
  <c r="W1059" i="31" s="1" a="1"/>
  <c r="W1059" i="31" s="1"/>
  <c r="V1059" i="31" a="1"/>
  <c r="V1059" i="31" s="1"/>
  <c r="X1059" i="31" s="1" a="1"/>
  <c r="X1059" i="31" s="1"/>
  <c r="U1058" i="31" a="1"/>
  <c r="U1058" i="31" s="1"/>
  <c r="W1058" i="31" s="1" a="1"/>
  <c r="W1058" i="31" s="1"/>
  <c r="V1058" i="31" a="1"/>
  <c r="V1058" i="31" s="1"/>
  <c r="X1058" i="31" s="1" a="1"/>
  <c r="X1058" i="31" s="1"/>
  <c r="U1057" i="31" a="1"/>
  <c r="U1057" i="31" s="1"/>
  <c r="W1057" i="31" s="1" a="1"/>
  <c r="W1057" i="31" s="1"/>
  <c r="V1057" i="31" a="1"/>
  <c r="V1057" i="31" s="1"/>
  <c r="X1057" i="31" s="1" a="1"/>
  <c r="X1057" i="31" s="1"/>
  <c r="U1056" i="31" a="1"/>
  <c r="U1056" i="31" s="1"/>
  <c r="W1056" i="31" s="1" a="1"/>
  <c r="W1056" i="31" s="1"/>
  <c r="V1056" i="31" a="1"/>
  <c r="V1056" i="31" s="1"/>
  <c r="X1056" i="31" s="1" a="1"/>
  <c r="X1056" i="31" s="1"/>
  <c r="U1055" i="31" a="1"/>
  <c r="U1055" i="31" s="1"/>
  <c r="W1055" i="31" s="1" a="1"/>
  <c r="W1055" i="31" s="1"/>
  <c r="V1055" i="31" a="1"/>
  <c r="V1055" i="31" s="1"/>
  <c r="X1055" i="31" s="1" a="1"/>
  <c r="X1055" i="31" s="1"/>
  <c r="U1054" i="31" a="1"/>
  <c r="U1054" i="31" s="1"/>
  <c r="W1054" i="31" s="1" a="1"/>
  <c r="W1054" i="31" s="1"/>
  <c r="V1054" i="31" a="1"/>
  <c r="V1054" i="31" s="1"/>
  <c r="X1054" i="31" s="1" a="1"/>
  <c r="X1054" i="31" s="1"/>
  <c r="U1053" i="31" a="1"/>
  <c r="U1053" i="31" s="1"/>
  <c r="W1053" i="31" s="1" a="1"/>
  <c r="W1053" i="31" s="1"/>
  <c r="V1053" i="31" a="1"/>
  <c r="V1053" i="31" s="1"/>
  <c r="X1053" i="31" s="1" a="1"/>
  <c r="X1053" i="31" s="1"/>
  <c r="U1052" i="31" a="1"/>
  <c r="U1052" i="31" s="1"/>
  <c r="W1052" i="31" s="1" a="1"/>
  <c r="W1052" i="31" s="1"/>
  <c r="V1052" i="31" a="1"/>
  <c r="V1052" i="31" s="1"/>
  <c r="X1052" i="31" s="1" a="1"/>
  <c r="X1052" i="31" s="1"/>
  <c r="U1051" i="31" a="1"/>
  <c r="U1051" i="31" s="1"/>
  <c r="W1051" i="31" s="1" a="1"/>
  <c r="W1051" i="31" s="1"/>
  <c r="V1051" i="31" a="1"/>
  <c r="V1051" i="31" s="1"/>
  <c r="X1051" i="31" s="1" a="1"/>
  <c r="X1051" i="31" s="1"/>
  <c r="U1050" i="31" a="1"/>
  <c r="U1050" i="31" s="1"/>
  <c r="W1050" i="31" s="1" a="1"/>
  <c r="W1050" i="31" s="1"/>
  <c r="V1050" i="31" a="1"/>
  <c r="V1050" i="31" s="1"/>
  <c r="X1050" i="31" s="1" a="1"/>
  <c r="X1050" i="31" s="1"/>
  <c r="U1049" i="31" a="1"/>
  <c r="U1049" i="31" s="1"/>
  <c r="W1049" i="31" s="1" a="1"/>
  <c r="W1049" i="31" s="1"/>
  <c r="V1049" i="31" a="1"/>
  <c r="V1049" i="31" s="1"/>
  <c r="X1049" i="31" s="1" a="1"/>
  <c r="X1049" i="31" s="1"/>
  <c r="U1048" i="31" a="1"/>
  <c r="U1048" i="31" s="1"/>
  <c r="W1048" i="31" s="1" a="1"/>
  <c r="W1048" i="31" s="1"/>
  <c r="V1048" i="31" a="1"/>
  <c r="V1048" i="31" s="1"/>
  <c r="X1048" i="31" s="1" a="1"/>
  <c r="X1048" i="31" s="1"/>
  <c r="U1047" i="31" a="1"/>
  <c r="U1047" i="31" s="1"/>
  <c r="W1047" i="31" s="1" a="1"/>
  <c r="W1047" i="31" s="1"/>
  <c r="V1047" i="31" a="1"/>
  <c r="V1047" i="31" s="1"/>
  <c r="X1047" i="31" s="1" a="1"/>
  <c r="X1047" i="31" s="1"/>
  <c r="U1046" i="31" a="1"/>
  <c r="U1046" i="31" s="1"/>
  <c r="W1046" i="31" s="1" a="1"/>
  <c r="W1046" i="31" s="1"/>
  <c r="V1046" i="31" a="1"/>
  <c r="V1046" i="31" s="1"/>
  <c r="X1046" i="31" s="1" a="1"/>
  <c r="X1046" i="31" s="1"/>
  <c r="U1045" i="31" a="1"/>
  <c r="U1045" i="31" s="1"/>
  <c r="W1045" i="31" s="1" a="1"/>
  <c r="W1045" i="31" s="1"/>
  <c r="V1045" i="31" a="1"/>
  <c r="V1045" i="31" s="1"/>
  <c r="X1045" i="31" s="1" a="1"/>
  <c r="X1045" i="31" s="1"/>
  <c r="U1044" i="31" a="1"/>
  <c r="U1044" i="31" s="1"/>
  <c r="W1044" i="31" s="1" a="1"/>
  <c r="W1044" i="31" s="1"/>
  <c r="V1044" i="31" a="1"/>
  <c r="V1044" i="31" s="1"/>
  <c r="X1044" i="31" s="1" a="1"/>
  <c r="X1044" i="31" s="1"/>
  <c r="U1043" i="31" a="1"/>
  <c r="U1043" i="31" s="1"/>
  <c r="W1043" i="31" s="1" a="1"/>
  <c r="W1043" i="31" s="1"/>
  <c r="V1043" i="31" a="1"/>
  <c r="V1043" i="31" s="1"/>
  <c r="X1043" i="31" s="1" a="1"/>
  <c r="X1043" i="31" s="1"/>
  <c r="U1042" i="31" a="1"/>
  <c r="U1042" i="31" s="1"/>
  <c r="W1042" i="31" s="1" a="1"/>
  <c r="W1042" i="31" s="1"/>
  <c r="V1042" i="31" a="1"/>
  <c r="V1042" i="31" s="1"/>
  <c r="X1042" i="31" s="1" a="1"/>
  <c r="X1042" i="31" s="1"/>
  <c r="U1041" i="31" a="1"/>
  <c r="U1041" i="31" s="1"/>
  <c r="W1041" i="31" s="1" a="1"/>
  <c r="W1041" i="31" s="1"/>
  <c r="V1041" i="31" a="1"/>
  <c r="V1041" i="31" s="1"/>
  <c r="X1041" i="31" s="1" a="1"/>
  <c r="X1041" i="31" s="1"/>
  <c r="U1040" i="31" a="1"/>
  <c r="U1040" i="31" s="1"/>
  <c r="W1040" i="31" s="1" a="1"/>
  <c r="W1040" i="31" s="1"/>
  <c r="V1040" i="31" a="1"/>
  <c r="V1040" i="31" s="1"/>
  <c r="X1040" i="31" s="1" a="1"/>
  <c r="X1040" i="31" s="1"/>
  <c r="U1039" i="31" a="1"/>
  <c r="U1039" i="31" s="1"/>
  <c r="W1039" i="31" s="1" a="1"/>
  <c r="W1039" i="31" s="1"/>
  <c r="V1039" i="31" a="1"/>
  <c r="V1039" i="31" s="1"/>
  <c r="X1039" i="31" s="1" a="1"/>
  <c r="X1039" i="31" s="1"/>
  <c r="U1038" i="31" a="1"/>
  <c r="U1038" i="31" s="1"/>
  <c r="W1038" i="31" s="1" a="1"/>
  <c r="W1038" i="31" s="1"/>
  <c r="V1038" i="31" a="1"/>
  <c r="V1038" i="31" s="1"/>
  <c r="X1038" i="31" s="1" a="1"/>
  <c r="X1038" i="31" s="1"/>
  <c r="U1037" i="31" a="1"/>
  <c r="U1037" i="31" s="1"/>
  <c r="W1037" i="31" s="1" a="1"/>
  <c r="W1037" i="31" s="1"/>
  <c r="V1037" i="31" a="1"/>
  <c r="V1037" i="31" s="1"/>
  <c r="X1037" i="31" s="1" a="1"/>
  <c r="X1037" i="31" s="1"/>
  <c r="U1036" i="31" a="1"/>
  <c r="U1036" i="31" s="1"/>
  <c r="W1036" i="31" s="1" a="1"/>
  <c r="W1036" i="31" s="1"/>
  <c r="V1036" i="31" a="1"/>
  <c r="V1036" i="31" s="1"/>
  <c r="X1036" i="31" s="1" a="1"/>
  <c r="X1036" i="31" s="1"/>
  <c r="U1035" i="31" a="1"/>
  <c r="U1035" i="31" s="1"/>
  <c r="W1035" i="31" s="1" a="1"/>
  <c r="W1035" i="31" s="1"/>
  <c r="V1035" i="31" a="1"/>
  <c r="V1035" i="31" s="1"/>
  <c r="X1035" i="31" s="1" a="1"/>
  <c r="X1035" i="31" s="1"/>
  <c r="U1034" i="31" a="1"/>
  <c r="U1034" i="31" s="1"/>
  <c r="W1034" i="31" s="1" a="1"/>
  <c r="W1034" i="31" s="1"/>
  <c r="V1034" i="31" a="1"/>
  <c r="V1034" i="31" s="1"/>
  <c r="X1034" i="31" s="1" a="1"/>
  <c r="X1034" i="31" s="1"/>
  <c r="U1033" i="31" a="1"/>
  <c r="U1033" i="31" s="1"/>
  <c r="W1033" i="31" s="1" a="1"/>
  <c r="W1033" i="31" s="1"/>
  <c r="V1033" i="31" a="1"/>
  <c r="V1033" i="31" s="1"/>
  <c r="X1033" i="31" s="1" a="1"/>
  <c r="X1033" i="31" s="1"/>
  <c r="U1032" i="31" a="1"/>
  <c r="U1032" i="31" s="1"/>
  <c r="W1032" i="31" s="1" a="1"/>
  <c r="W1032" i="31" s="1"/>
  <c r="V1032" i="31" a="1"/>
  <c r="V1032" i="31" s="1"/>
  <c r="X1032" i="31" s="1" a="1"/>
  <c r="X1032" i="31" s="1"/>
  <c r="U1031" i="31" a="1"/>
  <c r="U1031" i="31" s="1"/>
  <c r="W1031" i="31" s="1" a="1"/>
  <c r="W1031" i="31" s="1"/>
  <c r="V1031" i="31" a="1"/>
  <c r="V1031" i="31" s="1"/>
  <c r="X1031" i="31" s="1" a="1"/>
  <c r="X1031" i="31" s="1"/>
  <c r="U1030" i="31" a="1"/>
  <c r="U1030" i="31" s="1"/>
  <c r="W1030" i="31" s="1" a="1"/>
  <c r="W1030" i="31" s="1"/>
  <c r="V1030" i="31" a="1"/>
  <c r="V1030" i="31" s="1"/>
  <c r="X1030" i="31" s="1" a="1"/>
  <c r="X1030" i="31" s="1"/>
  <c r="U1029" i="31" a="1"/>
  <c r="U1029" i="31" s="1"/>
  <c r="W1029" i="31" s="1" a="1"/>
  <c r="W1029" i="31" s="1"/>
  <c r="V1029" i="31" a="1"/>
  <c r="V1029" i="31" s="1"/>
  <c r="X1029" i="31" s="1" a="1"/>
  <c r="X1029" i="31" s="1"/>
  <c r="U1028" i="31" a="1"/>
  <c r="U1028" i="31" s="1"/>
  <c r="W1028" i="31" s="1" a="1"/>
  <c r="W1028" i="31" s="1"/>
  <c r="V1028" i="31" a="1"/>
  <c r="V1028" i="31" s="1"/>
  <c r="X1028" i="31" s="1" a="1"/>
  <c r="X1028" i="31" s="1"/>
  <c r="U1027" i="31" a="1"/>
  <c r="U1027" i="31" s="1"/>
  <c r="W1027" i="31" s="1" a="1"/>
  <c r="W1027" i="31" s="1"/>
  <c r="V1027" i="31" a="1"/>
  <c r="V1027" i="31" s="1"/>
  <c r="X1027" i="31" s="1" a="1"/>
  <c r="X1027" i="31" s="1"/>
  <c r="U1026" i="31" a="1"/>
  <c r="U1026" i="31" s="1"/>
  <c r="W1026" i="31" s="1" a="1"/>
  <c r="W1026" i="31" s="1"/>
  <c r="V1026" i="31" a="1"/>
  <c r="V1026" i="31" s="1"/>
  <c r="X1026" i="31" s="1" a="1"/>
  <c r="X1026" i="31" s="1"/>
  <c r="U1025" i="31" a="1"/>
  <c r="U1025" i="31" s="1"/>
  <c r="W1025" i="31" s="1" a="1"/>
  <c r="W1025" i="31" s="1"/>
  <c r="V1025" i="31" a="1"/>
  <c r="V1025" i="31" s="1"/>
  <c r="X1025" i="31" s="1" a="1"/>
  <c r="X1025" i="31" s="1"/>
  <c r="U1024" i="31" a="1"/>
  <c r="U1024" i="31" s="1"/>
  <c r="W1024" i="31" s="1" a="1"/>
  <c r="W1024" i="31" s="1"/>
  <c r="V1024" i="31" a="1"/>
  <c r="V1024" i="31" s="1"/>
  <c r="X1024" i="31" s="1" a="1"/>
  <c r="X1024" i="31" s="1"/>
  <c r="U1023" i="31" a="1"/>
  <c r="U1023" i="31" s="1"/>
  <c r="W1023" i="31" s="1" a="1"/>
  <c r="W1023" i="31" s="1"/>
  <c r="V1023" i="31" a="1"/>
  <c r="V1023" i="31" s="1"/>
  <c r="X1023" i="31" s="1" a="1"/>
  <c r="X1023" i="31" s="1"/>
  <c r="U1022" i="31" a="1"/>
  <c r="U1022" i="31" s="1"/>
  <c r="W1022" i="31" s="1" a="1"/>
  <c r="W1022" i="31" s="1"/>
  <c r="V1022" i="31" a="1"/>
  <c r="V1022" i="31" s="1"/>
  <c r="X1022" i="31" s="1" a="1"/>
  <c r="X1022" i="31" s="1"/>
  <c r="U1021" i="31" a="1"/>
  <c r="U1021" i="31" s="1"/>
  <c r="W1021" i="31" s="1" a="1"/>
  <c r="W1021" i="31" s="1"/>
  <c r="V1021" i="31" a="1"/>
  <c r="V1021" i="31" s="1"/>
  <c r="X1021" i="31" s="1" a="1"/>
  <c r="X1021" i="31" s="1"/>
  <c r="U1020" i="31" a="1"/>
  <c r="U1020" i="31" s="1"/>
  <c r="W1020" i="31" s="1" a="1"/>
  <c r="W1020" i="31" s="1"/>
  <c r="V1020" i="31" a="1"/>
  <c r="V1020" i="31" s="1"/>
  <c r="X1020" i="31" s="1" a="1"/>
  <c r="X1020" i="31" s="1"/>
  <c r="U1019" i="31" a="1"/>
  <c r="U1019" i="31" s="1"/>
  <c r="W1019" i="31" s="1" a="1"/>
  <c r="W1019" i="31" s="1"/>
  <c r="V1019" i="31" a="1"/>
  <c r="V1019" i="31" s="1"/>
  <c r="X1019" i="31" s="1" a="1"/>
  <c r="X1019" i="31" s="1"/>
  <c r="U1018" i="31" a="1"/>
  <c r="U1018" i="31" s="1"/>
  <c r="W1018" i="31" s="1" a="1"/>
  <c r="W1018" i="31" s="1"/>
  <c r="V1018" i="31" a="1"/>
  <c r="V1018" i="31" s="1"/>
  <c r="X1018" i="31" s="1" a="1"/>
  <c r="X1018" i="31" s="1"/>
  <c r="U1017" i="31" a="1"/>
  <c r="U1017" i="31" s="1"/>
  <c r="W1017" i="31" s="1" a="1"/>
  <c r="W1017" i="31" s="1"/>
  <c r="V1017" i="31" a="1"/>
  <c r="V1017" i="31" s="1"/>
  <c r="X1017" i="31" s="1" a="1"/>
  <c r="X1017" i="31" s="1"/>
  <c r="U1016" i="31" a="1"/>
  <c r="U1016" i="31" s="1"/>
  <c r="W1016" i="31" s="1" a="1"/>
  <c r="W1016" i="31" s="1"/>
  <c r="V1016" i="31" a="1"/>
  <c r="V1016" i="31" s="1"/>
  <c r="X1016" i="31" s="1" a="1"/>
  <c r="X1016" i="31" s="1"/>
  <c r="U1015" i="31" a="1"/>
  <c r="U1015" i="31" s="1"/>
  <c r="W1015" i="31" s="1" a="1"/>
  <c r="W1015" i="31" s="1"/>
  <c r="V1015" i="31" a="1"/>
  <c r="V1015" i="31" s="1"/>
  <c r="X1015" i="31" s="1" a="1"/>
  <c r="X1015" i="31" s="1"/>
  <c r="U1014" i="31" a="1"/>
  <c r="U1014" i="31" s="1"/>
  <c r="W1014" i="31" s="1" a="1"/>
  <c r="W1014" i="31" s="1"/>
  <c r="V1014" i="31" a="1"/>
  <c r="V1014" i="31" s="1"/>
  <c r="X1014" i="31" s="1" a="1"/>
  <c r="X1014" i="31" s="1"/>
  <c r="U1013" i="31" a="1"/>
  <c r="U1013" i="31" s="1"/>
  <c r="W1013" i="31" s="1" a="1"/>
  <c r="W1013" i="31" s="1"/>
  <c r="V1013" i="31" a="1"/>
  <c r="V1013" i="31" s="1"/>
  <c r="X1013" i="31" s="1" a="1"/>
  <c r="X1013" i="31" s="1"/>
  <c r="U1012" i="31" a="1"/>
  <c r="U1012" i="31" s="1"/>
  <c r="W1012" i="31" s="1" a="1"/>
  <c r="W1012" i="31" s="1"/>
  <c r="V1012" i="31" a="1"/>
  <c r="V1012" i="31" s="1"/>
  <c r="X1012" i="31" s="1" a="1"/>
  <c r="X1012" i="31" s="1"/>
  <c r="U1011" i="31" a="1"/>
  <c r="U1011" i="31" s="1"/>
  <c r="W1011" i="31" s="1" a="1"/>
  <c r="W1011" i="31" s="1"/>
  <c r="V1011" i="31" a="1"/>
  <c r="V1011" i="31" s="1"/>
  <c r="X1011" i="31" s="1" a="1"/>
  <c r="X1011" i="31" s="1"/>
  <c r="U1010" i="31" a="1"/>
  <c r="U1010" i="31" s="1"/>
  <c r="W1010" i="31" s="1" a="1"/>
  <c r="W1010" i="31" s="1"/>
  <c r="V1010" i="31" a="1"/>
  <c r="V1010" i="31" s="1"/>
  <c r="X1010" i="31" s="1" a="1"/>
  <c r="X1010" i="31" s="1"/>
  <c r="U1009" i="31" a="1"/>
  <c r="U1009" i="31" s="1"/>
  <c r="W1009" i="31" s="1" a="1"/>
  <c r="W1009" i="31" s="1"/>
  <c r="V1009" i="31" a="1"/>
  <c r="V1009" i="31" s="1"/>
  <c r="X1009" i="31" s="1" a="1"/>
  <c r="X1009" i="31" s="1"/>
  <c r="U1008" i="31" a="1"/>
  <c r="U1008" i="31" s="1"/>
  <c r="W1008" i="31" s="1" a="1"/>
  <c r="W1008" i="31" s="1"/>
  <c r="V1008" i="31" a="1"/>
  <c r="V1008" i="31" s="1"/>
  <c r="X1008" i="31" s="1" a="1"/>
  <c r="X1008" i="31" s="1"/>
  <c r="U1007" i="31" a="1"/>
  <c r="U1007" i="31" s="1"/>
  <c r="W1007" i="31" s="1" a="1"/>
  <c r="W1007" i="31" s="1"/>
  <c r="V1007" i="31" a="1"/>
  <c r="V1007" i="31" s="1"/>
  <c r="X1007" i="31" s="1" a="1"/>
  <c r="X1007" i="31" s="1"/>
  <c r="U1006" i="31" a="1"/>
  <c r="U1006" i="31" s="1"/>
  <c r="W1006" i="31" s="1" a="1"/>
  <c r="W1006" i="31" s="1"/>
  <c r="V1006" i="31" a="1"/>
  <c r="V1006" i="31" s="1"/>
  <c r="X1006" i="31" s="1" a="1"/>
  <c r="X1006" i="31" s="1"/>
  <c r="U1005" i="31" a="1"/>
  <c r="U1005" i="31" s="1"/>
  <c r="W1005" i="31" s="1" a="1"/>
  <c r="W1005" i="31" s="1"/>
  <c r="V1005" i="31" a="1"/>
  <c r="V1005" i="31" s="1"/>
  <c r="X1005" i="31" s="1" a="1"/>
  <c r="X1005" i="31" s="1"/>
  <c r="U1004" i="31" a="1"/>
  <c r="U1004" i="31" s="1"/>
  <c r="W1004" i="31" s="1" a="1"/>
  <c r="W1004" i="31" s="1"/>
  <c r="V1004" i="31" a="1"/>
  <c r="V1004" i="31" s="1"/>
  <c r="X1004" i="31" s="1" a="1"/>
  <c r="X1004" i="31" s="1"/>
  <c r="U1003" i="31" a="1"/>
  <c r="U1003" i="31" s="1"/>
  <c r="W1003" i="31" s="1" a="1"/>
  <c r="W1003" i="31" s="1"/>
  <c r="V1003" i="31" a="1"/>
  <c r="V1003" i="31" s="1"/>
  <c r="X1003" i="31" s="1" a="1"/>
  <c r="X1003" i="31" s="1"/>
  <c r="U1002" i="31" a="1"/>
  <c r="U1002" i="31" s="1"/>
  <c r="W1002" i="31" s="1" a="1"/>
  <c r="W1002" i="31" s="1"/>
  <c r="V1002" i="31" a="1"/>
  <c r="V1002" i="31" s="1"/>
  <c r="X1002" i="31" s="1" a="1"/>
  <c r="X1002" i="31" s="1"/>
  <c r="U1001" i="31" a="1"/>
  <c r="U1001" i="31" s="1"/>
  <c r="W1001" i="31" s="1" a="1"/>
  <c r="W1001" i="31" s="1"/>
  <c r="V1001" i="31" a="1"/>
  <c r="V1001" i="31" s="1"/>
  <c r="X1001" i="31" s="1" a="1"/>
  <c r="X1001" i="31" s="1"/>
  <c r="U1000" i="31" a="1"/>
  <c r="U1000" i="31" s="1"/>
  <c r="W1000" i="31" s="1" a="1"/>
  <c r="W1000" i="31" s="1"/>
  <c r="V1000" i="31" a="1"/>
  <c r="V1000" i="31" s="1"/>
  <c r="X1000" i="31" s="1" a="1"/>
  <c r="X1000" i="31" s="1"/>
  <c r="U999" i="31" a="1"/>
  <c r="U999" i="31" s="1"/>
  <c r="W999" i="31" s="1" a="1"/>
  <c r="W999" i="31" s="1"/>
  <c r="V999" i="31" a="1"/>
  <c r="V999" i="31" s="1"/>
  <c r="X999" i="31" s="1" a="1"/>
  <c r="X999" i="31" s="1"/>
  <c r="U998" i="31" a="1"/>
  <c r="U998" i="31" s="1"/>
  <c r="W998" i="31" s="1" a="1"/>
  <c r="W998" i="31" s="1"/>
  <c r="V998" i="31" a="1"/>
  <c r="V998" i="31" s="1"/>
  <c r="X998" i="31" s="1" a="1"/>
  <c r="X998" i="31" s="1"/>
  <c r="U997" i="31" a="1"/>
  <c r="U997" i="31" s="1"/>
  <c r="W997" i="31" s="1" a="1"/>
  <c r="W997" i="31" s="1"/>
  <c r="V997" i="31" a="1"/>
  <c r="V997" i="31" s="1"/>
  <c r="X997" i="31" s="1" a="1"/>
  <c r="X997" i="31" s="1"/>
  <c r="U996" i="31" a="1"/>
  <c r="U996" i="31" s="1"/>
  <c r="W996" i="31" s="1" a="1"/>
  <c r="W996" i="31" s="1"/>
  <c r="V996" i="31" a="1"/>
  <c r="V996" i="31" s="1"/>
  <c r="X996" i="31" s="1" a="1"/>
  <c r="X996" i="31" s="1"/>
  <c r="U995" i="31" a="1"/>
  <c r="U995" i="31" s="1"/>
  <c r="W995" i="31" s="1" a="1"/>
  <c r="W995" i="31" s="1"/>
  <c r="V995" i="31" a="1"/>
  <c r="V995" i="31" s="1"/>
  <c r="X995" i="31" s="1" a="1"/>
  <c r="X995" i="31" s="1"/>
  <c r="U994" i="31" a="1"/>
  <c r="U994" i="31" s="1"/>
  <c r="W994" i="31" s="1" a="1"/>
  <c r="W994" i="31" s="1"/>
  <c r="V994" i="31" a="1"/>
  <c r="V994" i="31" s="1"/>
  <c r="X994" i="31" s="1" a="1"/>
  <c r="X994" i="31" s="1"/>
  <c r="U993" i="31" a="1"/>
  <c r="U993" i="31" s="1"/>
  <c r="W993" i="31" s="1" a="1"/>
  <c r="W993" i="31" s="1"/>
  <c r="V993" i="31" a="1"/>
  <c r="V993" i="31" s="1"/>
  <c r="X993" i="31" s="1" a="1"/>
  <c r="X993" i="31" s="1"/>
  <c r="U992" i="31" a="1"/>
  <c r="U992" i="31" s="1"/>
  <c r="W992" i="31" s="1" a="1"/>
  <c r="W992" i="31" s="1"/>
  <c r="V992" i="31" a="1"/>
  <c r="V992" i="31" s="1"/>
  <c r="X992" i="31" s="1" a="1"/>
  <c r="X992" i="31" s="1"/>
  <c r="U991" i="31" a="1"/>
  <c r="U991" i="31" s="1"/>
  <c r="W991" i="31" s="1" a="1"/>
  <c r="W991" i="31" s="1"/>
  <c r="V991" i="31" a="1"/>
  <c r="V991" i="31" s="1"/>
  <c r="X991" i="31" s="1" a="1"/>
  <c r="X991" i="31" s="1"/>
  <c r="U990" i="31" a="1"/>
  <c r="U990" i="31" s="1"/>
  <c r="W990" i="31" s="1" a="1"/>
  <c r="W990" i="31" s="1"/>
  <c r="V990" i="31" a="1"/>
  <c r="V990" i="31" s="1"/>
  <c r="X990" i="31" s="1" a="1"/>
  <c r="X990" i="31" s="1"/>
  <c r="U989" i="31" a="1"/>
  <c r="U989" i="31" s="1"/>
  <c r="W989" i="31" s="1" a="1"/>
  <c r="W989" i="31" s="1"/>
  <c r="V989" i="31" a="1"/>
  <c r="V989" i="31" s="1"/>
  <c r="X989" i="31" s="1" a="1"/>
  <c r="X989" i="31" s="1"/>
  <c r="U988" i="31" a="1"/>
  <c r="U988" i="31" s="1"/>
  <c r="W988" i="31" s="1" a="1"/>
  <c r="W988" i="31" s="1"/>
  <c r="V988" i="31" a="1"/>
  <c r="V988" i="31" s="1"/>
  <c r="X988" i="31" s="1" a="1"/>
  <c r="X988" i="31" s="1"/>
  <c r="U987" i="31" a="1"/>
  <c r="U987" i="31" s="1"/>
  <c r="W987" i="31" s="1" a="1"/>
  <c r="W987" i="31" s="1"/>
  <c r="V987" i="31" a="1"/>
  <c r="V987" i="31" s="1"/>
  <c r="X987" i="31" s="1" a="1"/>
  <c r="X987" i="31" s="1"/>
  <c r="U986" i="31" a="1"/>
  <c r="U986" i="31" s="1"/>
  <c r="W986" i="31" s="1" a="1"/>
  <c r="W986" i="31" s="1"/>
  <c r="V986" i="31" a="1"/>
  <c r="V986" i="31" s="1"/>
  <c r="X986" i="31" s="1" a="1"/>
  <c r="X986" i="31" s="1"/>
  <c r="U985" i="31" a="1"/>
  <c r="U985" i="31" s="1"/>
  <c r="W985" i="31" s="1" a="1"/>
  <c r="W985" i="31" s="1"/>
  <c r="V985" i="31" a="1"/>
  <c r="V985" i="31" s="1"/>
  <c r="X985" i="31" s="1" a="1"/>
  <c r="X985" i="31" s="1"/>
  <c r="U984" i="31" a="1"/>
  <c r="U984" i="31" s="1"/>
  <c r="W984" i="31" s="1" a="1"/>
  <c r="W984" i="31" s="1"/>
  <c r="V984" i="31" a="1"/>
  <c r="V984" i="31" s="1"/>
  <c r="X984" i="31" s="1" a="1"/>
  <c r="X984" i="31" s="1"/>
  <c r="U983" i="31" a="1"/>
  <c r="U983" i="31" s="1"/>
  <c r="W983" i="31" s="1" a="1"/>
  <c r="W983" i="31" s="1"/>
  <c r="V983" i="31" a="1"/>
  <c r="V983" i="31" s="1"/>
  <c r="X983" i="31" s="1" a="1"/>
  <c r="X983" i="31" s="1"/>
  <c r="U982" i="31" a="1"/>
  <c r="U982" i="31" s="1"/>
  <c r="W982" i="31" s="1" a="1"/>
  <c r="W982" i="31" s="1"/>
  <c r="V982" i="31" a="1"/>
  <c r="V982" i="31" s="1"/>
  <c r="X982" i="31" s="1" a="1"/>
  <c r="X982" i="31" s="1"/>
  <c r="U981" i="31" a="1"/>
  <c r="U981" i="31" s="1"/>
  <c r="W981" i="31" s="1" a="1"/>
  <c r="W981" i="31" s="1"/>
  <c r="V981" i="31" a="1"/>
  <c r="V981" i="31" s="1"/>
  <c r="X981" i="31" s="1" a="1"/>
  <c r="X981" i="31" s="1"/>
  <c r="U980" i="31" a="1"/>
  <c r="U980" i="31" s="1"/>
  <c r="W980" i="31" s="1" a="1"/>
  <c r="W980" i="31" s="1"/>
  <c r="V980" i="31" a="1"/>
  <c r="V980" i="31" s="1"/>
  <c r="X980" i="31" s="1" a="1"/>
  <c r="X980" i="31" s="1"/>
  <c r="U979" i="31" a="1"/>
  <c r="U979" i="31" s="1"/>
  <c r="W979" i="31" s="1" a="1"/>
  <c r="W979" i="31" s="1"/>
  <c r="V979" i="31" a="1"/>
  <c r="V979" i="31" s="1"/>
  <c r="X979" i="31" s="1" a="1"/>
  <c r="X979" i="31" s="1"/>
  <c r="U978" i="31" a="1"/>
  <c r="U978" i="31" s="1"/>
  <c r="W978" i="31" s="1" a="1"/>
  <c r="W978" i="31" s="1"/>
  <c r="V978" i="31" a="1"/>
  <c r="V978" i="31" s="1"/>
  <c r="X978" i="31" s="1" a="1"/>
  <c r="X978" i="31" s="1"/>
  <c r="U977" i="31" a="1"/>
  <c r="U977" i="31" s="1"/>
  <c r="W977" i="31" s="1" a="1"/>
  <c r="W977" i="31" s="1"/>
  <c r="V977" i="31" a="1"/>
  <c r="V977" i="31" s="1"/>
  <c r="X977" i="31" s="1" a="1"/>
  <c r="X977" i="31" s="1"/>
  <c r="U976" i="31" a="1"/>
  <c r="U976" i="31" s="1"/>
  <c r="W976" i="31" s="1" a="1"/>
  <c r="W976" i="31" s="1"/>
  <c r="V976" i="31" a="1"/>
  <c r="V976" i="31" s="1"/>
  <c r="X976" i="31" s="1" a="1"/>
  <c r="X976" i="31" s="1"/>
  <c r="U975" i="31" a="1"/>
  <c r="U975" i="31" s="1"/>
  <c r="W975" i="31" s="1" a="1"/>
  <c r="W975" i="31" s="1"/>
  <c r="V975" i="31" a="1"/>
  <c r="V975" i="31" s="1"/>
  <c r="X975" i="31" s="1" a="1"/>
  <c r="X975" i="31" s="1"/>
  <c r="U974" i="31" a="1"/>
  <c r="U974" i="31" s="1"/>
  <c r="W974" i="31" s="1" a="1"/>
  <c r="W974" i="31" s="1"/>
  <c r="V974" i="31" a="1"/>
  <c r="V974" i="31" s="1"/>
  <c r="X974" i="31" s="1" a="1"/>
  <c r="X974" i="31" s="1"/>
  <c r="U973" i="31" a="1"/>
  <c r="U973" i="31" s="1"/>
  <c r="W973" i="31" s="1" a="1"/>
  <c r="W973" i="31" s="1"/>
  <c r="V973" i="31" a="1"/>
  <c r="V973" i="31" s="1"/>
  <c r="X973" i="31" s="1" a="1"/>
  <c r="X973" i="31" s="1"/>
  <c r="U972" i="31" a="1"/>
  <c r="U972" i="31" s="1"/>
  <c r="W972" i="31" s="1" a="1"/>
  <c r="W972" i="31" s="1"/>
  <c r="V972" i="31" a="1"/>
  <c r="V972" i="31" s="1"/>
  <c r="X972" i="31" s="1" a="1"/>
  <c r="X972" i="31" s="1"/>
  <c r="U971" i="31" a="1"/>
  <c r="U971" i="31" s="1"/>
  <c r="W971" i="31" s="1" a="1"/>
  <c r="W971" i="31" s="1"/>
  <c r="V971" i="31" a="1"/>
  <c r="V971" i="31" s="1"/>
  <c r="X971" i="31" s="1" a="1"/>
  <c r="X971" i="31" s="1"/>
  <c r="U970" i="31" a="1"/>
  <c r="U970" i="31" s="1"/>
  <c r="W970" i="31" s="1" a="1"/>
  <c r="W970" i="31" s="1"/>
  <c r="V970" i="31" a="1"/>
  <c r="V970" i="31" s="1"/>
  <c r="X970" i="31" s="1" a="1"/>
  <c r="X970" i="31" s="1"/>
  <c r="U969" i="31" a="1"/>
  <c r="U969" i="31" s="1"/>
  <c r="W969" i="31" s="1" a="1"/>
  <c r="W969" i="31" s="1"/>
  <c r="V969" i="31" a="1"/>
  <c r="V969" i="31" s="1"/>
  <c r="X969" i="31" s="1" a="1"/>
  <c r="X969" i="31" s="1"/>
  <c r="U968" i="31" a="1"/>
  <c r="U968" i="31" s="1"/>
  <c r="W968" i="31" s="1" a="1"/>
  <c r="W968" i="31" s="1"/>
  <c r="V968" i="31" a="1"/>
  <c r="V968" i="31" s="1"/>
  <c r="X968" i="31" s="1" a="1"/>
  <c r="X968" i="31" s="1"/>
  <c r="U967" i="31" a="1"/>
  <c r="U967" i="31" s="1"/>
  <c r="W967" i="31" s="1" a="1"/>
  <c r="W967" i="31" s="1"/>
  <c r="V967" i="31" a="1"/>
  <c r="V967" i="31" s="1"/>
  <c r="X967" i="31" s="1" a="1"/>
  <c r="X967" i="31" s="1"/>
  <c r="U966" i="31" a="1"/>
  <c r="U966" i="31" s="1"/>
  <c r="W966" i="31" s="1" a="1"/>
  <c r="W966" i="31" s="1"/>
  <c r="V966" i="31" a="1"/>
  <c r="V966" i="31" s="1"/>
  <c r="X966" i="31" s="1" a="1"/>
  <c r="X966" i="31" s="1"/>
  <c r="U965" i="31" a="1"/>
  <c r="U965" i="31" s="1"/>
  <c r="W965" i="31" s="1" a="1"/>
  <c r="W965" i="31" s="1"/>
  <c r="V965" i="31" a="1"/>
  <c r="V965" i="31" s="1"/>
  <c r="X965" i="31" s="1" a="1"/>
  <c r="X965" i="31" s="1"/>
  <c r="U964" i="31" a="1"/>
  <c r="U964" i="31" s="1"/>
  <c r="W964" i="31" s="1" a="1"/>
  <c r="W964" i="31" s="1"/>
  <c r="V964" i="31" a="1"/>
  <c r="V964" i="31" s="1"/>
  <c r="X964" i="31" s="1" a="1"/>
  <c r="X964" i="31" s="1"/>
  <c r="U963" i="31" a="1"/>
  <c r="U963" i="31" s="1"/>
  <c r="W963" i="31" s="1" a="1"/>
  <c r="W963" i="31" s="1"/>
  <c r="V963" i="31" a="1"/>
  <c r="V963" i="31" s="1"/>
  <c r="X963" i="31" s="1" a="1"/>
  <c r="X963" i="31" s="1"/>
  <c r="U962" i="31" a="1"/>
  <c r="U962" i="31" s="1"/>
  <c r="W962" i="31" s="1" a="1"/>
  <c r="W962" i="31" s="1"/>
  <c r="V962" i="31" a="1"/>
  <c r="V962" i="31" s="1"/>
  <c r="X962" i="31" s="1" a="1"/>
  <c r="X962" i="31" s="1"/>
  <c r="U961" i="31" a="1"/>
  <c r="U961" i="31" s="1"/>
  <c r="W961" i="31" s="1" a="1"/>
  <c r="W961" i="31" s="1"/>
  <c r="V961" i="31" a="1"/>
  <c r="V961" i="31" s="1"/>
  <c r="X961" i="31" s="1" a="1"/>
  <c r="X961" i="31" s="1"/>
  <c r="U960" i="31" a="1"/>
  <c r="U960" i="31" s="1"/>
  <c r="W960" i="31" s="1" a="1"/>
  <c r="W960" i="31" s="1"/>
  <c r="V960" i="31" a="1"/>
  <c r="V960" i="31" s="1"/>
  <c r="X960" i="31" s="1" a="1"/>
  <c r="X960" i="31" s="1"/>
  <c r="U959" i="31" a="1"/>
  <c r="U959" i="31" s="1"/>
  <c r="W959" i="31" s="1" a="1"/>
  <c r="W959" i="31" s="1"/>
  <c r="V959" i="31" a="1"/>
  <c r="V959" i="31" s="1"/>
  <c r="X959" i="31" s="1" a="1"/>
  <c r="X959" i="31" s="1"/>
  <c r="U958" i="31" a="1"/>
  <c r="U958" i="31" s="1"/>
  <c r="W958" i="31" s="1" a="1"/>
  <c r="W958" i="31" s="1"/>
  <c r="V958" i="31" a="1"/>
  <c r="V958" i="31" s="1"/>
  <c r="X958" i="31" s="1" a="1"/>
  <c r="X958" i="31" s="1"/>
  <c r="U957" i="31" a="1"/>
  <c r="U957" i="31" s="1"/>
  <c r="W957" i="31" s="1" a="1"/>
  <c r="W957" i="31" s="1"/>
  <c r="V957" i="31" a="1"/>
  <c r="V957" i="31" s="1"/>
  <c r="X957" i="31" s="1" a="1"/>
  <c r="X957" i="31" s="1"/>
  <c r="U956" i="31" a="1"/>
  <c r="U956" i="31" s="1"/>
  <c r="W956" i="31" s="1" a="1"/>
  <c r="W956" i="31" s="1"/>
  <c r="V956" i="31" a="1"/>
  <c r="V956" i="31" s="1"/>
  <c r="X956" i="31" s="1" a="1"/>
  <c r="X956" i="31" s="1"/>
  <c r="U955" i="31" a="1"/>
  <c r="U955" i="31" s="1"/>
  <c r="W955" i="31" s="1" a="1"/>
  <c r="W955" i="31" s="1"/>
  <c r="V955" i="31" a="1"/>
  <c r="V955" i="31" s="1"/>
  <c r="X955" i="31" s="1" a="1"/>
  <c r="X955" i="31" s="1"/>
  <c r="U954" i="31" a="1"/>
  <c r="U954" i="31" s="1"/>
  <c r="W954" i="31" s="1" a="1"/>
  <c r="W954" i="31" s="1"/>
  <c r="V954" i="31" a="1"/>
  <c r="V954" i="31" s="1"/>
  <c r="X954" i="31" s="1" a="1"/>
  <c r="X954" i="31" s="1"/>
  <c r="U953" i="31" a="1"/>
  <c r="U953" i="31" s="1"/>
  <c r="W953" i="31" s="1" a="1"/>
  <c r="W953" i="31" s="1"/>
  <c r="V953" i="31" a="1"/>
  <c r="V953" i="31" s="1"/>
  <c r="X953" i="31" s="1" a="1"/>
  <c r="X953" i="31" s="1"/>
  <c r="U952" i="31" a="1"/>
  <c r="U952" i="31" s="1"/>
  <c r="W952" i="31" s="1" a="1"/>
  <c r="W952" i="31" s="1"/>
  <c r="V952" i="31" a="1"/>
  <c r="V952" i="31" s="1"/>
  <c r="X952" i="31" s="1" a="1"/>
  <c r="X952" i="31" s="1"/>
  <c r="U951" i="31" a="1"/>
  <c r="U951" i="31" s="1"/>
  <c r="W951" i="31" s="1" a="1"/>
  <c r="W951" i="31" s="1"/>
  <c r="V951" i="31" a="1"/>
  <c r="V951" i="31" s="1"/>
  <c r="X951" i="31" s="1" a="1"/>
  <c r="X951" i="31" s="1"/>
  <c r="U950" i="31" a="1"/>
  <c r="U950" i="31" s="1"/>
  <c r="W950" i="31" s="1" a="1"/>
  <c r="W950" i="31" s="1"/>
  <c r="V950" i="31" a="1"/>
  <c r="V950" i="31" s="1"/>
  <c r="X950" i="31" s="1" a="1"/>
  <c r="X950" i="31" s="1"/>
  <c r="U949" i="31" a="1"/>
  <c r="U949" i="31" s="1"/>
  <c r="W949" i="31" s="1" a="1"/>
  <c r="W949" i="31" s="1"/>
  <c r="V949" i="31" a="1"/>
  <c r="V949" i="31" s="1"/>
  <c r="X949" i="31" s="1" a="1"/>
  <c r="X949" i="31" s="1"/>
  <c r="U948" i="31" a="1"/>
  <c r="U948" i="31" s="1"/>
  <c r="W948" i="31" s="1" a="1"/>
  <c r="W948" i="31" s="1"/>
  <c r="V948" i="31" a="1"/>
  <c r="V948" i="31" s="1"/>
  <c r="X948" i="31" s="1" a="1"/>
  <c r="X948" i="31" s="1"/>
  <c r="U947" i="31" a="1"/>
  <c r="U947" i="31" s="1"/>
  <c r="W947" i="31" s="1" a="1"/>
  <c r="W947" i="31" s="1"/>
  <c r="V947" i="31" a="1"/>
  <c r="V947" i="31" s="1"/>
  <c r="X947" i="31" s="1" a="1"/>
  <c r="X947" i="31" s="1"/>
  <c r="U946" i="31" a="1"/>
  <c r="U946" i="31" s="1"/>
  <c r="W946" i="31" s="1" a="1"/>
  <c r="W946" i="31" s="1"/>
  <c r="V946" i="31" a="1"/>
  <c r="V946" i="31" s="1"/>
  <c r="X946" i="31" s="1" a="1"/>
  <c r="X946" i="31" s="1"/>
  <c r="U945" i="31" a="1"/>
  <c r="U945" i="31" s="1"/>
  <c r="W945" i="31" s="1" a="1"/>
  <c r="W945" i="31" s="1"/>
  <c r="V945" i="31" a="1"/>
  <c r="V945" i="31" s="1"/>
  <c r="X945" i="31" s="1" a="1"/>
  <c r="X945" i="31" s="1"/>
  <c r="U944" i="31" a="1"/>
  <c r="U944" i="31" s="1"/>
  <c r="W944" i="31" s="1" a="1"/>
  <c r="W944" i="31" s="1"/>
  <c r="V944" i="31" a="1"/>
  <c r="V944" i="31" s="1"/>
  <c r="X944" i="31" s="1" a="1"/>
  <c r="X944" i="31" s="1"/>
  <c r="U943" i="31" a="1"/>
  <c r="U943" i="31" s="1"/>
  <c r="W943" i="31" s="1" a="1"/>
  <c r="W943" i="31" s="1"/>
  <c r="V943" i="31" a="1"/>
  <c r="V943" i="31" s="1"/>
  <c r="X943" i="31" s="1" a="1"/>
  <c r="X943" i="31" s="1"/>
  <c r="U942" i="31" a="1"/>
  <c r="U942" i="31" s="1"/>
  <c r="W942" i="31" s="1" a="1"/>
  <c r="W942" i="31" s="1"/>
  <c r="V942" i="31" a="1"/>
  <c r="V942" i="31" s="1"/>
  <c r="X942" i="31" s="1" a="1"/>
  <c r="X942" i="31" s="1"/>
  <c r="U941" i="31" a="1"/>
  <c r="U941" i="31" s="1"/>
  <c r="W941" i="31" s="1" a="1"/>
  <c r="W941" i="31" s="1"/>
  <c r="V941" i="31" a="1"/>
  <c r="V941" i="31" s="1"/>
  <c r="X941" i="31" s="1" a="1"/>
  <c r="X941" i="31" s="1"/>
  <c r="U940" i="31" a="1"/>
  <c r="U940" i="31" s="1"/>
  <c r="W940" i="31" s="1" a="1"/>
  <c r="W940" i="31" s="1"/>
  <c r="V940" i="31" a="1"/>
  <c r="V940" i="31" s="1"/>
  <c r="X940" i="31" s="1" a="1"/>
  <c r="X940" i="31" s="1"/>
  <c r="U939" i="31" a="1"/>
  <c r="U939" i="31" s="1"/>
  <c r="W939" i="31" s="1" a="1"/>
  <c r="W939" i="31" s="1"/>
  <c r="V939" i="31" a="1"/>
  <c r="V939" i="31" s="1"/>
  <c r="X939" i="31" s="1" a="1"/>
  <c r="X939" i="31" s="1"/>
  <c r="U938" i="31" a="1"/>
  <c r="U938" i="31" s="1"/>
  <c r="W938" i="31" s="1" a="1"/>
  <c r="W938" i="31" s="1"/>
  <c r="V938" i="31" a="1"/>
  <c r="V938" i="31" s="1"/>
  <c r="X938" i="31" s="1" a="1"/>
  <c r="X938" i="31" s="1"/>
  <c r="U937" i="31" a="1"/>
  <c r="U937" i="31" s="1"/>
  <c r="W937" i="31" s="1" a="1"/>
  <c r="W937" i="31" s="1"/>
  <c r="V937" i="31" a="1"/>
  <c r="V937" i="31" s="1"/>
  <c r="X937" i="31" s="1" a="1"/>
  <c r="X937" i="31" s="1"/>
  <c r="U936" i="31" a="1"/>
  <c r="U936" i="31" s="1"/>
  <c r="W936" i="31" s="1" a="1"/>
  <c r="W936" i="31" s="1"/>
  <c r="V936" i="31" a="1"/>
  <c r="V936" i="31" s="1"/>
  <c r="X936" i="31" s="1" a="1"/>
  <c r="X936" i="31" s="1"/>
  <c r="U935" i="31" a="1"/>
  <c r="U935" i="31" s="1"/>
  <c r="W935" i="31" s="1" a="1"/>
  <c r="W935" i="31" s="1"/>
  <c r="V935" i="31" a="1"/>
  <c r="V935" i="31" s="1"/>
  <c r="X935" i="31" s="1" a="1"/>
  <c r="X935" i="31" s="1"/>
  <c r="U934" i="31" a="1"/>
  <c r="U934" i="31" s="1"/>
  <c r="W934" i="31" s="1" a="1"/>
  <c r="W934" i="31" s="1"/>
  <c r="V934" i="31" a="1"/>
  <c r="V934" i="31" s="1"/>
  <c r="X934" i="31" s="1" a="1"/>
  <c r="X934" i="31" s="1"/>
  <c r="U933" i="31" a="1"/>
  <c r="U933" i="31" s="1"/>
  <c r="W933" i="31" s="1" a="1"/>
  <c r="W933" i="31" s="1"/>
  <c r="V933" i="31" a="1"/>
  <c r="V933" i="31" s="1"/>
  <c r="X933" i="31" s="1" a="1"/>
  <c r="X933" i="31" s="1"/>
  <c r="U932" i="31" a="1"/>
  <c r="U932" i="31" s="1"/>
  <c r="W932" i="31" s="1" a="1"/>
  <c r="W932" i="31" s="1"/>
  <c r="V932" i="31" a="1"/>
  <c r="V932" i="31" s="1"/>
  <c r="X932" i="31" s="1" a="1"/>
  <c r="X932" i="31" s="1"/>
  <c r="U931" i="31" a="1"/>
  <c r="U931" i="31" s="1"/>
  <c r="W931" i="31" s="1" a="1"/>
  <c r="W931" i="31" s="1"/>
  <c r="V931" i="31" a="1"/>
  <c r="V931" i="31" s="1"/>
  <c r="X931" i="31" s="1" a="1"/>
  <c r="X931" i="31" s="1"/>
  <c r="U930" i="31" a="1"/>
  <c r="U930" i="31" s="1"/>
  <c r="W930" i="31" s="1" a="1"/>
  <c r="W930" i="31" s="1"/>
  <c r="V930" i="31" a="1"/>
  <c r="V930" i="31" s="1"/>
  <c r="X930" i="31" s="1" a="1"/>
  <c r="X930" i="31" s="1"/>
  <c r="U929" i="31" a="1"/>
  <c r="U929" i="31" s="1"/>
  <c r="W929" i="31" s="1" a="1"/>
  <c r="W929" i="31" s="1"/>
  <c r="V929" i="31" a="1"/>
  <c r="V929" i="31" s="1"/>
  <c r="X929" i="31" s="1" a="1"/>
  <c r="X929" i="31" s="1"/>
  <c r="U928" i="31" a="1"/>
  <c r="U928" i="31" s="1"/>
  <c r="W928" i="31" s="1" a="1"/>
  <c r="W928" i="31" s="1"/>
  <c r="V928" i="31" a="1"/>
  <c r="V928" i="31" s="1"/>
  <c r="X928" i="31" s="1" a="1"/>
  <c r="X928" i="31" s="1"/>
  <c r="U927" i="31" a="1"/>
  <c r="U927" i="31" s="1"/>
  <c r="W927" i="31" s="1" a="1"/>
  <c r="W927" i="31" s="1"/>
  <c r="V927" i="31" a="1"/>
  <c r="V927" i="31" s="1"/>
  <c r="X927" i="31" s="1" a="1"/>
  <c r="X927" i="31" s="1"/>
  <c r="U926" i="31" a="1"/>
  <c r="U926" i="31" s="1"/>
  <c r="W926" i="31" s="1" a="1"/>
  <c r="W926" i="31" s="1"/>
  <c r="V926" i="31" a="1"/>
  <c r="V926" i="31" s="1"/>
  <c r="X926" i="31" s="1" a="1"/>
  <c r="X926" i="31" s="1"/>
  <c r="U925" i="31" a="1"/>
  <c r="U925" i="31" s="1"/>
  <c r="W925" i="31" s="1" a="1"/>
  <c r="W925" i="31" s="1"/>
  <c r="V925" i="31" a="1"/>
  <c r="V925" i="31" s="1"/>
  <c r="X925" i="31" s="1" a="1"/>
  <c r="X925" i="31" s="1"/>
  <c r="U924" i="31" a="1"/>
  <c r="U924" i="31" s="1"/>
  <c r="W924" i="31" s="1" a="1"/>
  <c r="W924" i="31" s="1"/>
  <c r="V924" i="31" a="1"/>
  <c r="V924" i="31" s="1"/>
  <c r="X924" i="31" s="1" a="1"/>
  <c r="X924" i="31" s="1"/>
  <c r="U923" i="31" a="1"/>
  <c r="U923" i="31" s="1"/>
  <c r="W923" i="31" s="1" a="1"/>
  <c r="W923" i="31" s="1"/>
  <c r="V923" i="31" a="1"/>
  <c r="V923" i="31" s="1"/>
  <c r="X923" i="31" s="1" a="1"/>
  <c r="X923" i="31" s="1"/>
  <c r="U922" i="31" a="1"/>
  <c r="U922" i="31" s="1"/>
  <c r="W922" i="31" s="1" a="1"/>
  <c r="W922" i="31" s="1"/>
  <c r="V922" i="31" a="1"/>
  <c r="V922" i="31" s="1"/>
  <c r="X922" i="31" s="1" a="1"/>
  <c r="X922" i="31" s="1"/>
  <c r="U921" i="31" a="1"/>
  <c r="U921" i="31" s="1"/>
  <c r="W921" i="31" s="1" a="1"/>
  <c r="W921" i="31" s="1"/>
  <c r="V921" i="31" a="1"/>
  <c r="V921" i="31" s="1"/>
  <c r="X921" i="31" s="1" a="1"/>
  <c r="X921" i="31" s="1"/>
  <c r="U920" i="31" a="1"/>
  <c r="U920" i="31" s="1"/>
  <c r="W920" i="31" s="1" a="1"/>
  <c r="W920" i="31" s="1"/>
  <c r="V920" i="31" a="1"/>
  <c r="V920" i="31" s="1"/>
  <c r="X920" i="31" s="1" a="1"/>
  <c r="X920" i="31" s="1"/>
  <c r="U919" i="31" a="1"/>
  <c r="U919" i="31" s="1"/>
  <c r="W919" i="31" s="1" a="1"/>
  <c r="W919" i="31" s="1"/>
  <c r="V919" i="31" a="1"/>
  <c r="V919" i="31" s="1"/>
  <c r="X919" i="31" s="1" a="1"/>
  <c r="X919" i="31" s="1"/>
  <c r="U918" i="31" a="1"/>
  <c r="U918" i="31" s="1"/>
  <c r="W918" i="31" s="1" a="1"/>
  <c r="W918" i="31" s="1"/>
  <c r="V918" i="31" a="1"/>
  <c r="V918" i="31" s="1"/>
  <c r="X918" i="31" s="1" a="1"/>
  <c r="X918" i="31" s="1"/>
  <c r="U917" i="31" a="1"/>
  <c r="U917" i="31" s="1"/>
  <c r="W917" i="31" s="1" a="1"/>
  <c r="W917" i="31" s="1"/>
  <c r="V917" i="31" a="1"/>
  <c r="V917" i="31" s="1"/>
  <c r="X917" i="31" s="1" a="1"/>
  <c r="X917" i="31" s="1"/>
  <c r="U916" i="31" a="1"/>
  <c r="U916" i="31" s="1"/>
  <c r="W916" i="31" s="1" a="1"/>
  <c r="W916" i="31" s="1"/>
  <c r="V916" i="31" a="1"/>
  <c r="V916" i="31" s="1"/>
  <c r="X916" i="31" s="1" a="1"/>
  <c r="X916" i="31" s="1"/>
  <c r="U915" i="31" a="1"/>
  <c r="U915" i="31" s="1"/>
  <c r="W915" i="31" s="1" a="1"/>
  <c r="W915" i="31" s="1"/>
  <c r="V915" i="31" a="1"/>
  <c r="V915" i="31" s="1"/>
  <c r="X915" i="31" s="1" a="1"/>
  <c r="X915" i="31" s="1"/>
  <c r="U914" i="31" a="1"/>
  <c r="U914" i="31" s="1"/>
  <c r="W914" i="31" s="1" a="1"/>
  <c r="W914" i="31" s="1"/>
  <c r="V914" i="31" a="1"/>
  <c r="V914" i="31" s="1"/>
  <c r="X914" i="31" s="1" a="1"/>
  <c r="X914" i="31" s="1"/>
  <c r="U913" i="31" a="1"/>
  <c r="U913" i="31" s="1"/>
  <c r="W913" i="31" s="1" a="1"/>
  <c r="W913" i="31" s="1"/>
  <c r="V913" i="31" a="1"/>
  <c r="V913" i="31" s="1"/>
  <c r="X913" i="31" s="1" a="1"/>
  <c r="X913" i="31" s="1"/>
  <c r="U912" i="31" a="1"/>
  <c r="U912" i="31" s="1"/>
  <c r="W912" i="31" s="1" a="1"/>
  <c r="W912" i="31" s="1"/>
  <c r="V912" i="31" a="1"/>
  <c r="V912" i="31" s="1"/>
  <c r="X912" i="31" s="1" a="1"/>
  <c r="X912" i="31" s="1"/>
  <c r="U911" i="31" a="1"/>
  <c r="U911" i="31" s="1"/>
  <c r="W911" i="31" s="1" a="1"/>
  <c r="W911" i="31" s="1"/>
  <c r="V911" i="31" a="1"/>
  <c r="V911" i="31" s="1"/>
  <c r="X911" i="31" s="1" a="1"/>
  <c r="X911" i="31" s="1"/>
  <c r="U910" i="31" a="1"/>
  <c r="U910" i="31" s="1"/>
  <c r="W910" i="31" s="1" a="1"/>
  <c r="W910" i="31" s="1"/>
  <c r="V910" i="31" a="1"/>
  <c r="V910" i="31" s="1"/>
  <c r="X910" i="31" s="1" a="1"/>
  <c r="X910" i="31" s="1"/>
  <c r="U909" i="31" a="1"/>
  <c r="U909" i="31" s="1"/>
  <c r="W909" i="31" s="1" a="1"/>
  <c r="W909" i="31" s="1"/>
  <c r="V909" i="31" a="1"/>
  <c r="V909" i="31" s="1"/>
  <c r="X909" i="31" s="1" a="1"/>
  <c r="X909" i="31" s="1"/>
  <c r="U908" i="31" a="1"/>
  <c r="U908" i="31" s="1"/>
  <c r="W908" i="31" s="1" a="1"/>
  <c r="W908" i="31" s="1"/>
  <c r="V908" i="31" a="1"/>
  <c r="V908" i="31" s="1"/>
  <c r="X908" i="31" s="1" a="1"/>
  <c r="X908" i="31" s="1"/>
  <c r="U907" i="31" a="1"/>
  <c r="U907" i="31" s="1"/>
  <c r="W907" i="31" s="1" a="1"/>
  <c r="W907" i="31" s="1"/>
  <c r="V907" i="31" a="1"/>
  <c r="V907" i="31" s="1"/>
  <c r="X907" i="31" s="1" a="1"/>
  <c r="X907" i="31" s="1"/>
  <c r="U906" i="31" a="1"/>
  <c r="U906" i="31" s="1"/>
  <c r="W906" i="31" s="1" a="1"/>
  <c r="W906" i="31" s="1"/>
  <c r="V906" i="31" a="1"/>
  <c r="V906" i="31" s="1"/>
  <c r="X906" i="31" s="1" a="1"/>
  <c r="X906" i="31" s="1"/>
  <c r="U905" i="31" a="1"/>
  <c r="U905" i="31" s="1"/>
  <c r="W905" i="31" s="1" a="1"/>
  <c r="W905" i="31" s="1"/>
  <c r="V905" i="31" a="1"/>
  <c r="V905" i="31" s="1"/>
  <c r="X905" i="31" s="1" a="1"/>
  <c r="X905" i="31" s="1"/>
  <c r="U904" i="31" a="1"/>
  <c r="U904" i="31" s="1"/>
  <c r="W904" i="31" s="1" a="1"/>
  <c r="W904" i="31" s="1"/>
  <c r="V904" i="31" a="1"/>
  <c r="V904" i="31" s="1"/>
  <c r="X904" i="31" s="1" a="1"/>
  <c r="X904" i="31" s="1"/>
  <c r="U903" i="31" a="1"/>
  <c r="U903" i="31" s="1"/>
  <c r="W903" i="31" s="1" a="1"/>
  <c r="W903" i="31" s="1"/>
  <c r="V903" i="31" a="1"/>
  <c r="V903" i="31" s="1"/>
  <c r="X903" i="31" s="1" a="1"/>
  <c r="X903" i="31" s="1"/>
  <c r="U902" i="31" a="1"/>
  <c r="U902" i="31" s="1"/>
  <c r="W902" i="31" s="1" a="1"/>
  <c r="W902" i="31" s="1"/>
  <c r="V902" i="31" a="1"/>
  <c r="V902" i="31" s="1"/>
  <c r="X902" i="31" s="1" a="1"/>
  <c r="X902" i="31" s="1"/>
  <c r="U901" i="31" a="1"/>
  <c r="U901" i="31" s="1"/>
  <c r="W901" i="31" s="1" a="1"/>
  <c r="W901" i="31" s="1"/>
  <c r="V901" i="31" a="1"/>
  <c r="V901" i="31" s="1"/>
  <c r="X901" i="31" s="1" a="1"/>
  <c r="X901" i="31" s="1"/>
  <c r="U900" i="31" a="1"/>
  <c r="U900" i="31" s="1"/>
  <c r="W900" i="31" s="1" a="1"/>
  <c r="W900" i="31" s="1"/>
  <c r="V900" i="31" a="1"/>
  <c r="V900" i="31" s="1"/>
  <c r="X900" i="31" s="1" a="1"/>
  <c r="X900" i="31" s="1"/>
  <c r="U899" i="31" a="1"/>
  <c r="U899" i="31" s="1"/>
  <c r="W899" i="31" s="1" a="1"/>
  <c r="W899" i="31" s="1"/>
  <c r="V899" i="31" a="1"/>
  <c r="V899" i="31" s="1"/>
  <c r="X899" i="31" s="1" a="1"/>
  <c r="X899" i="31" s="1"/>
  <c r="U898" i="31" a="1"/>
  <c r="U898" i="31" s="1"/>
  <c r="W898" i="31" s="1" a="1"/>
  <c r="W898" i="31" s="1"/>
  <c r="V898" i="31" a="1"/>
  <c r="V898" i="31" s="1"/>
  <c r="X898" i="31" s="1" a="1"/>
  <c r="X898" i="31" s="1"/>
  <c r="U897" i="31" a="1"/>
  <c r="U897" i="31" s="1"/>
  <c r="W897" i="31" s="1" a="1"/>
  <c r="W897" i="31" s="1"/>
  <c r="V897" i="31" a="1"/>
  <c r="V897" i="31" s="1"/>
  <c r="X897" i="31" s="1" a="1"/>
  <c r="X897" i="31" s="1"/>
  <c r="U896" i="31" a="1"/>
  <c r="U896" i="31" s="1"/>
  <c r="W896" i="31" s="1" a="1"/>
  <c r="W896" i="31" s="1"/>
  <c r="V896" i="31" a="1"/>
  <c r="V896" i="31" s="1"/>
  <c r="X896" i="31" s="1" a="1"/>
  <c r="X896" i="31" s="1"/>
  <c r="U895" i="31" a="1"/>
  <c r="U895" i="31" s="1"/>
  <c r="W895" i="31" s="1" a="1"/>
  <c r="W895" i="31" s="1"/>
  <c r="V895" i="31" a="1"/>
  <c r="V895" i="31" s="1"/>
  <c r="X895" i="31" s="1" a="1"/>
  <c r="X895" i="31" s="1"/>
  <c r="U894" i="31" a="1"/>
  <c r="U894" i="31" s="1"/>
  <c r="W894" i="31" s="1" a="1"/>
  <c r="W894" i="31" s="1"/>
  <c r="V894" i="31" a="1"/>
  <c r="V894" i="31" s="1"/>
  <c r="X894" i="31" s="1" a="1"/>
  <c r="X894" i="31" s="1"/>
  <c r="U893" i="31" a="1"/>
  <c r="U893" i="31" s="1"/>
  <c r="W893" i="31" s="1" a="1"/>
  <c r="W893" i="31" s="1"/>
  <c r="V893" i="31" a="1"/>
  <c r="V893" i="31" s="1"/>
  <c r="X893" i="31" s="1" a="1"/>
  <c r="X893" i="31" s="1"/>
  <c r="U892" i="31" a="1"/>
  <c r="U892" i="31" s="1"/>
  <c r="W892" i="31" s="1" a="1"/>
  <c r="W892" i="31" s="1"/>
  <c r="V892" i="31" a="1"/>
  <c r="V892" i="31" s="1"/>
  <c r="X892" i="31" s="1" a="1"/>
  <c r="X892" i="31" s="1"/>
  <c r="U891" i="31" a="1"/>
  <c r="U891" i="31" s="1"/>
  <c r="W891" i="31" s="1" a="1"/>
  <c r="W891" i="31" s="1"/>
  <c r="V891" i="31" a="1"/>
  <c r="V891" i="31" s="1"/>
  <c r="X891" i="31" s="1" a="1"/>
  <c r="X891" i="31" s="1"/>
  <c r="U890" i="31" a="1"/>
  <c r="U890" i="31" s="1"/>
  <c r="W890" i="31" s="1" a="1"/>
  <c r="W890" i="31" s="1"/>
  <c r="V890" i="31" a="1"/>
  <c r="V890" i="31" s="1"/>
  <c r="X890" i="31" s="1" a="1"/>
  <c r="X890" i="31" s="1"/>
  <c r="U889" i="31" a="1"/>
  <c r="U889" i="31" s="1"/>
  <c r="W889" i="31" s="1" a="1"/>
  <c r="W889" i="31" s="1"/>
  <c r="V889" i="31" a="1"/>
  <c r="V889" i="31" s="1"/>
  <c r="X889" i="31" s="1" a="1"/>
  <c r="X889" i="31" s="1"/>
  <c r="U888" i="31" a="1"/>
  <c r="U888" i="31" s="1"/>
  <c r="W888" i="31" s="1" a="1"/>
  <c r="W888" i="31" s="1"/>
  <c r="V888" i="31" a="1"/>
  <c r="V888" i="31" s="1"/>
  <c r="X888" i="31" s="1" a="1"/>
  <c r="X888" i="31" s="1"/>
  <c r="U887" i="31" a="1"/>
  <c r="U887" i="31" s="1"/>
  <c r="W887" i="31" s="1" a="1"/>
  <c r="W887" i="31" s="1"/>
  <c r="V887" i="31" a="1"/>
  <c r="V887" i="31" s="1"/>
  <c r="X887" i="31" s="1" a="1"/>
  <c r="X887" i="31" s="1"/>
  <c r="U886" i="31" a="1"/>
  <c r="U886" i="31" s="1"/>
  <c r="W886" i="31" s="1" a="1"/>
  <c r="W886" i="31" s="1"/>
  <c r="V886" i="31" a="1"/>
  <c r="V886" i="31" s="1"/>
  <c r="X886" i="31" s="1" a="1"/>
  <c r="X886" i="31" s="1"/>
  <c r="U885" i="31" a="1"/>
  <c r="U885" i="31" s="1"/>
  <c r="W885" i="31" s="1" a="1"/>
  <c r="W885" i="31" s="1"/>
  <c r="V885" i="31" a="1"/>
  <c r="V885" i="31" s="1"/>
  <c r="X885" i="31" s="1" a="1"/>
  <c r="X885" i="31" s="1"/>
  <c r="U884" i="31" a="1"/>
  <c r="U884" i="31" s="1"/>
  <c r="W884" i="31" s="1" a="1"/>
  <c r="W884" i="31" s="1"/>
  <c r="V884" i="31" a="1"/>
  <c r="V884" i="31" s="1"/>
  <c r="X884" i="31" s="1" a="1"/>
  <c r="X884" i="31" s="1"/>
  <c r="U883" i="31" a="1"/>
  <c r="U883" i="31" s="1"/>
  <c r="W883" i="31" s="1" a="1"/>
  <c r="W883" i="31" s="1"/>
  <c r="V883" i="31" a="1"/>
  <c r="V883" i="31" s="1"/>
  <c r="X883" i="31" s="1" a="1"/>
  <c r="X883" i="31" s="1"/>
  <c r="U882" i="31" a="1"/>
  <c r="U882" i="31" s="1"/>
  <c r="W882" i="31" s="1" a="1"/>
  <c r="W882" i="31" s="1"/>
  <c r="V882" i="31" a="1"/>
  <c r="V882" i="31" s="1"/>
  <c r="X882" i="31" s="1" a="1"/>
  <c r="X882" i="31" s="1"/>
  <c r="U881" i="31" a="1"/>
  <c r="U881" i="31" s="1"/>
  <c r="W881" i="31" s="1" a="1"/>
  <c r="W881" i="31" s="1"/>
  <c r="V881" i="31" a="1"/>
  <c r="V881" i="31" s="1"/>
  <c r="X881" i="31" s="1" a="1"/>
  <c r="X881" i="31" s="1"/>
  <c r="U880" i="31" a="1"/>
  <c r="U880" i="31" s="1"/>
  <c r="W880" i="31" s="1" a="1"/>
  <c r="W880" i="31" s="1"/>
  <c r="V880" i="31" a="1"/>
  <c r="V880" i="31" s="1"/>
  <c r="X880" i="31" s="1" a="1"/>
  <c r="X880" i="31" s="1"/>
  <c r="U879" i="31" a="1"/>
  <c r="U879" i="31" s="1"/>
  <c r="W879" i="31" s="1" a="1"/>
  <c r="W879" i="31" s="1"/>
  <c r="V879" i="31" a="1"/>
  <c r="V879" i="31" s="1"/>
  <c r="X879" i="31" s="1" a="1"/>
  <c r="X879" i="31" s="1"/>
  <c r="U878" i="31" a="1"/>
  <c r="U878" i="31" s="1"/>
  <c r="W878" i="31" s="1" a="1"/>
  <c r="W878" i="31" s="1"/>
  <c r="V878" i="31" a="1"/>
  <c r="V878" i="31" s="1"/>
  <c r="X878" i="31" s="1" a="1"/>
  <c r="X878" i="31" s="1"/>
  <c r="U877" i="31" a="1"/>
  <c r="U877" i="31" s="1"/>
  <c r="W877" i="31" s="1" a="1"/>
  <c r="W877" i="31" s="1"/>
  <c r="V877" i="31" a="1"/>
  <c r="V877" i="31" s="1"/>
  <c r="X877" i="31" s="1" a="1"/>
  <c r="X877" i="31" s="1"/>
  <c r="U876" i="31" a="1"/>
  <c r="U876" i="31" s="1"/>
  <c r="W876" i="31" s="1" a="1"/>
  <c r="W876" i="31" s="1"/>
  <c r="V876" i="31" a="1"/>
  <c r="V876" i="31" s="1"/>
  <c r="X876" i="31" s="1" a="1"/>
  <c r="X876" i="31" s="1"/>
  <c r="U875" i="31" a="1"/>
  <c r="U875" i="31" s="1"/>
  <c r="W875" i="31" s="1" a="1"/>
  <c r="W875" i="31" s="1"/>
  <c r="V875" i="31" a="1"/>
  <c r="V875" i="31" s="1"/>
  <c r="X875" i="31" s="1" a="1"/>
  <c r="X875" i="31" s="1"/>
  <c r="U874" i="31" a="1"/>
  <c r="U874" i="31" s="1"/>
  <c r="W874" i="31" s="1" a="1"/>
  <c r="W874" i="31" s="1"/>
  <c r="V874" i="31" a="1"/>
  <c r="V874" i="31" s="1"/>
  <c r="X874" i="31" s="1" a="1"/>
  <c r="X874" i="31" s="1"/>
  <c r="U873" i="31" a="1"/>
  <c r="U873" i="31" s="1"/>
  <c r="W873" i="31" s="1" a="1"/>
  <c r="W873" i="31" s="1"/>
  <c r="V873" i="31" a="1"/>
  <c r="V873" i="31" s="1"/>
  <c r="X873" i="31" s="1" a="1"/>
  <c r="X873" i="31" s="1"/>
  <c r="U872" i="31" a="1"/>
  <c r="U872" i="31" s="1"/>
  <c r="W872" i="31" s="1" a="1"/>
  <c r="W872" i="31" s="1"/>
  <c r="V872" i="31" a="1"/>
  <c r="V872" i="31" s="1"/>
  <c r="X872" i="31" s="1" a="1"/>
  <c r="X872" i="31" s="1"/>
  <c r="U871" i="31" a="1"/>
  <c r="U871" i="31" s="1"/>
  <c r="W871" i="31" s="1" a="1"/>
  <c r="W871" i="31" s="1"/>
  <c r="V871" i="31" a="1"/>
  <c r="V871" i="31" s="1"/>
  <c r="X871" i="31" s="1" a="1"/>
  <c r="X871" i="31" s="1"/>
  <c r="U870" i="31" a="1"/>
  <c r="U870" i="31" s="1"/>
  <c r="W870" i="31" s="1" a="1"/>
  <c r="W870" i="31" s="1"/>
  <c r="V870" i="31" a="1"/>
  <c r="V870" i="31" s="1"/>
  <c r="X870" i="31" s="1" a="1"/>
  <c r="X870" i="31" s="1"/>
  <c r="U869" i="31" a="1"/>
  <c r="U869" i="31" s="1"/>
  <c r="W869" i="31" s="1" a="1"/>
  <c r="W869" i="31" s="1"/>
  <c r="V869" i="31" a="1"/>
  <c r="V869" i="31" s="1"/>
  <c r="X869" i="31" s="1" a="1"/>
  <c r="X869" i="31" s="1"/>
  <c r="U868" i="31" a="1"/>
  <c r="U868" i="31" s="1"/>
  <c r="W868" i="31" s="1" a="1"/>
  <c r="W868" i="31" s="1"/>
  <c r="V868" i="31" a="1"/>
  <c r="V868" i="31" s="1"/>
  <c r="X868" i="31" s="1" a="1"/>
  <c r="X868" i="31" s="1"/>
  <c r="U867" i="31" a="1"/>
  <c r="U867" i="31" s="1"/>
  <c r="W867" i="31" s="1" a="1"/>
  <c r="W867" i="31" s="1"/>
  <c r="V867" i="31" a="1"/>
  <c r="V867" i="31" s="1"/>
  <c r="X867" i="31" s="1" a="1"/>
  <c r="X867" i="31" s="1"/>
  <c r="U866" i="31" a="1"/>
  <c r="U866" i="31" s="1"/>
  <c r="W866" i="31" s="1" a="1"/>
  <c r="W866" i="31" s="1"/>
  <c r="V866" i="31" a="1"/>
  <c r="V866" i="31" s="1"/>
  <c r="X866" i="31" s="1" a="1"/>
  <c r="X866" i="31" s="1"/>
  <c r="U865" i="31" a="1"/>
  <c r="U865" i="31" s="1"/>
  <c r="W865" i="31" s="1" a="1"/>
  <c r="W865" i="31" s="1"/>
  <c r="V865" i="31" a="1"/>
  <c r="V865" i="31" s="1"/>
  <c r="X865" i="31" s="1" a="1"/>
  <c r="X865" i="31" s="1"/>
  <c r="U864" i="31" a="1"/>
  <c r="U864" i="31" s="1"/>
  <c r="W864" i="31" s="1" a="1"/>
  <c r="W864" i="31" s="1"/>
  <c r="V864" i="31" a="1"/>
  <c r="V864" i="31" s="1"/>
  <c r="X864" i="31" s="1" a="1"/>
  <c r="X864" i="31" s="1"/>
  <c r="U863" i="31" a="1"/>
  <c r="U863" i="31" s="1"/>
  <c r="W863" i="31" s="1" a="1"/>
  <c r="W863" i="31" s="1"/>
  <c r="V863" i="31" a="1"/>
  <c r="V863" i="31" s="1"/>
  <c r="X863" i="31" s="1" a="1"/>
  <c r="X863" i="31" s="1"/>
  <c r="U862" i="31" a="1"/>
  <c r="U862" i="31" s="1"/>
  <c r="W862" i="31" s="1" a="1"/>
  <c r="W862" i="31" s="1"/>
  <c r="V862" i="31" a="1"/>
  <c r="V862" i="31" s="1"/>
  <c r="X862" i="31" s="1" a="1"/>
  <c r="X862" i="31" s="1"/>
  <c r="U861" i="31" a="1"/>
  <c r="U861" i="31" s="1"/>
  <c r="W861" i="31" s="1" a="1"/>
  <c r="W861" i="31" s="1"/>
  <c r="V861" i="31" a="1"/>
  <c r="V861" i="31" s="1"/>
  <c r="X861" i="31" s="1" a="1"/>
  <c r="X861" i="31" s="1"/>
  <c r="U860" i="31" a="1"/>
  <c r="U860" i="31" s="1"/>
  <c r="W860" i="31" s="1" a="1"/>
  <c r="W860" i="31" s="1"/>
  <c r="V860" i="31" a="1"/>
  <c r="V860" i="31" s="1"/>
  <c r="X860" i="31" s="1" a="1"/>
  <c r="X860" i="31" s="1"/>
  <c r="U859" i="31" a="1"/>
  <c r="U859" i="31" s="1"/>
  <c r="W859" i="31" s="1" a="1"/>
  <c r="W859" i="31" s="1"/>
  <c r="V859" i="31" a="1"/>
  <c r="V859" i="31" s="1"/>
  <c r="X859" i="31" s="1" a="1"/>
  <c r="X859" i="31" s="1"/>
  <c r="U858" i="31" a="1"/>
  <c r="U858" i="31" s="1"/>
  <c r="W858" i="31" s="1" a="1"/>
  <c r="W858" i="31" s="1"/>
  <c r="V858" i="31" a="1"/>
  <c r="V858" i="31" s="1"/>
  <c r="X858" i="31" s="1" a="1"/>
  <c r="X858" i="31" s="1"/>
  <c r="U857" i="31" a="1"/>
  <c r="U857" i="31" s="1"/>
  <c r="W857" i="31" s="1" a="1"/>
  <c r="W857" i="31" s="1"/>
  <c r="V857" i="31" a="1"/>
  <c r="V857" i="31" s="1"/>
  <c r="X857" i="31" s="1" a="1"/>
  <c r="X857" i="31" s="1"/>
  <c r="U856" i="31" a="1"/>
  <c r="U856" i="31" s="1"/>
  <c r="W856" i="31" s="1" a="1"/>
  <c r="W856" i="31" s="1"/>
  <c r="V856" i="31" a="1"/>
  <c r="V856" i="31" s="1"/>
  <c r="X856" i="31" s="1" a="1"/>
  <c r="X856" i="31" s="1"/>
  <c r="U855" i="31" a="1"/>
  <c r="U855" i="31" s="1"/>
  <c r="W855" i="31" s="1" a="1"/>
  <c r="W855" i="31" s="1"/>
  <c r="V855" i="31" a="1"/>
  <c r="V855" i="31" s="1"/>
  <c r="X855" i="31" s="1" a="1"/>
  <c r="X855" i="31" s="1"/>
  <c r="U854" i="31" a="1"/>
  <c r="U854" i="31" s="1"/>
  <c r="W854" i="31" s="1" a="1"/>
  <c r="W854" i="31" s="1"/>
  <c r="V854" i="31" a="1"/>
  <c r="V854" i="31" s="1"/>
  <c r="X854" i="31" s="1" a="1"/>
  <c r="X854" i="31" s="1"/>
  <c r="U853" i="31" a="1"/>
  <c r="U853" i="31" s="1"/>
  <c r="W853" i="31" s="1" a="1"/>
  <c r="W853" i="31" s="1"/>
  <c r="V853" i="31" a="1"/>
  <c r="V853" i="31" s="1"/>
  <c r="X853" i="31" s="1" a="1"/>
  <c r="X853" i="31" s="1"/>
  <c r="U852" i="31" a="1"/>
  <c r="U852" i="31" s="1"/>
  <c r="W852" i="31" s="1" a="1"/>
  <c r="W852" i="31" s="1"/>
  <c r="V852" i="31" a="1"/>
  <c r="V852" i="31" s="1"/>
  <c r="X852" i="31" s="1" a="1"/>
  <c r="X852" i="31" s="1"/>
  <c r="U851" i="31" a="1"/>
  <c r="U851" i="31" s="1"/>
  <c r="W851" i="31" s="1" a="1"/>
  <c r="W851" i="31" s="1"/>
  <c r="V851" i="31" a="1"/>
  <c r="V851" i="31" s="1"/>
  <c r="X851" i="31" s="1" a="1"/>
  <c r="X851" i="31" s="1"/>
  <c r="U850" i="31" a="1"/>
  <c r="U850" i="31" s="1"/>
  <c r="W850" i="31" s="1" a="1"/>
  <c r="W850" i="31" s="1"/>
  <c r="V850" i="31" a="1"/>
  <c r="V850" i="31" s="1"/>
  <c r="X850" i="31" s="1" a="1"/>
  <c r="X850" i="31" s="1"/>
  <c r="U849" i="31" a="1"/>
  <c r="U849" i="31" s="1"/>
  <c r="W849" i="31" s="1" a="1"/>
  <c r="W849" i="31" s="1"/>
  <c r="V849" i="31" a="1"/>
  <c r="V849" i="31" s="1"/>
  <c r="X849" i="31" s="1" a="1"/>
  <c r="X849" i="31" s="1"/>
  <c r="U848" i="31" a="1"/>
  <c r="U848" i="31" s="1"/>
  <c r="W848" i="31" s="1" a="1"/>
  <c r="W848" i="31" s="1"/>
  <c r="V848" i="31" a="1"/>
  <c r="V848" i="31" s="1"/>
  <c r="X848" i="31" s="1" a="1"/>
  <c r="X848" i="31" s="1"/>
  <c r="U847" i="31" a="1"/>
  <c r="U847" i="31" s="1"/>
  <c r="W847" i="31" s="1" a="1"/>
  <c r="W847" i="31" s="1"/>
  <c r="V847" i="31" a="1"/>
  <c r="V847" i="31" s="1"/>
  <c r="X847" i="31" s="1" a="1"/>
  <c r="X847" i="31" s="1"/>
  <c r="U846" i="31" a="1"/>
  <c r="U846" i="31" s="1"/>
  <c r="W846" i="31" s="1" a="1"/>
  <c r="W846" i="31" s="1"/>
  <c r="V846" i="31" a="1"/>
  <c r="V846" i="31" s="1"/>
  <c r="X846" i="31" s="1" a="1"/>
  <c r="X846" i="31" s="1"/>
  <c r="U845" i="31" a="1"/>
  <c r="U845" i="31" s="1"/>
  <c r="W845" i="31" s="1" a="1"/>
  <c r="W845" i="31" s="1"/>
  <c r="V845" i="31" a="1"/>
  <c r="V845" i="31" s="1"/>
  <c r="X845" i="31" s="1" a="1"/>
  <c r="X845" i="31" s="1"/>
  <c r="U844" i="31" a="1"/>
  <c r="U844" i="31" s="1"/>
  <c r="W844" i="31" s="1" a="1"/>
  <c r="W844" i="31" s="1"/>
  <c r="V844" i="31" a="1"/>
  <c r="V844" i="31" s="1"/>
  <c r="X844" i="31" s="1" a="1"/>
  <c r="X844" i="31" s="1"/>
  <c r="U843" i="31" a="1"/>
  <c r="U843" i="31" s="1"/>
  <c r="W843" i="31" s="1" a="1"/>
  <c r="W843" i="31" s="1"/>
  <c r="V843" i="31" a="1"/>
  <c r="V843" i="31" s="1"/>
  <c r="X843" i="31" s="1" a="1"/>
  <c r="X843" i="31" s="1"/>
  <c r="U842" i="31" a="1"/>
  <c r="U842" i="31" s="1"/>
  <c r="W842" i="31" s="1" a="1"/>
  <c r="W842" i="31" s="1"/>
  <c r="V842" i="31" a="1"/>
  <c r="V842" i="31" s="1"/>
  <c r="X842" i="31" s="1" a="1"/>
  <c r="X842" i="31" s="1"/>
  <c r="U841" i="31" a="1"/>
  <c r="U841" i="31" s="1"/>
  <c r="W841" i="31" s="1" a="1"/>
  <c r="W841" i="31" s="1"/>
  <c r="V841" i="31" a="1"/>
  <c r="V841" i="31" s="1"/>
  <c r="X841" i="31" s="1" a="1"/>
  <c r="X841" i="31" s="1"/>
  <c r="U840" i="31" a="1"/>
  <c r="U840" i="31" s="1"/>
  <c r="W840" i="31" s="1" a="1"/>
  <c r="W840" i="31" s="1"/>
  <c r="V840" i="31" a="1"/>
  <c r="V840" i="31" s="1"/>
  <c r="X840" i="31" s="1" a="1"/>
  <c r="X840" i="31" s="1"/>
  <c r="U839" i="31" a="1"/>
  <c r="U839" i="31" s="1"/>
  <c r="W839" i="31" s="1" a="1"/>
  <c r="W839" i="31" s="1"/>
  <c r="V839" i="31" a="1"/>
  <c r="V839" i="31" s="1"/>
  <c r="X839" i="31" s="1" a="1"/>
  <c r="X839" i="31" s="1"/>
  <c r="U838" i="31" a="1"/>
  <c r="U838" i="31" s="1"/>
  <c r="W838" i="31" s="1" a="1"/>
  <c r="W838" i="31" s="1"/>
  <c r="V838" i="31" a="1"/>
  <c r="V838" i="31" s="1"/>
  <c r="X838" i="31" s="1" a="1"/>
  <c r="X838" i="31" s="1"/>
  <c r="U837" i="31" a="1"/>
  <c r="U837" i="31" s="1"/>
  <c r="W837" i="31" s="1" a="1"/>
  <c r="W837" i="31" s="1"/>
  <c r="V837" i="31" a="1"/>
  <c r="V837" i="31" s="1"/>
  <c r="X837" i="31" s="1" a="1"/>
  <c r="X837" i="31" s="1"/>
  <c r="U836" i="31" a="1"/>
  <c r="U836" i="31" s="1"/>
  <c r="W836" i="31" s="1" a="1"/>
  <c r="W836" i="31" s="1"/>
  <c r="V836" i="31" a="1"/>
  <c r="V836" i="31" s="1"/>
  <c r="X836" i="31" s="1" a="1"/>
  <c r="X836" i="31" s="1"/>
  <c r="U835" i="31" a="1"/>
  <c r="U835" i="31" s="1"/>
  <c r="W835" i="31" s="1" a="1"/>
  <c r="W835" i="31" s="1"/>
  <c r="V835" i="31" a="1"/>
  <c r="V835" i="31" s="1"/>
  <c r="X835" i="31" s="1" a="1"/>
  <c r="X835" i="31" s="1"/>
  <c r="U834" i="31" a="1"/>
  <c r="U834" i="31" s="1"/>
  <c r="W834" i="31" s="1" a="1"/>
  <c r="W834" i="31" s="1"/>
  <c r="V834" i="31" a="1"/>
  <c r="V834" i="31" s="1"/>
  <c r="X834" i="31" s="1" a="1"/>
  <c r="X834" i="31" s="1"/>
  <c r="U833" i="31" a="1"/>
  <c r="U833" i="31" s="1"/>
  <c r="W833" i="31" s="1" a="1"/>
  <c r="W833" i="31" s="1"/>
  <c r="V833" i="31" a="1"/>
  <c r="V833" i="31" s="1"/>
  <c r="X833" i="31" s="1" a="1"/>
  <c r="X833" i="31" s="1"/>
  <c r="U832" i="31" a="1"/>
  <c r="U832" i="31" s="1"/>
  <c r="W832" i="31" s="1" a="1"/>
  <c r="W832" i="31" s="1"/>
  <c r="V832" i="31" a="1"/>
  <c r="V832" i="31" s="1"/>
  <c r="X832" i="31" s="1" a="1"/>
  <c r="X832" i="31" s="1"/>
  <c r="U831" i="31" a="1"/>
  <c r="U831" i="31" s="1"/>
  <c r="W831" i="31" s="1" a="1"/>
  <c r="W831" i="31" s="1"/>
  <c r="V831" i="31" a="1"/>
  <c r="V831" i="31" s="1"/>
  <c r="X831" i="31" s="1" a="1"/>
  <c r="X831" i="31" s="1"/>
  <c r="U830" i="31" a="1"/>
  <c r="U830" i="31" s="1"/>
  <c r="W830" i="31" s="1" a="1"/>
  <c r="W830" i="31" s="1"/>
  <c r="V830" i="31" a="1"/>
  <c r="V830" i="31" s="1"/>
  <c r="X830" i="31" s="1" a="1"/>
  <c r="X830" i="31" s="1"/>
  <c r="U829" i="31" a="1"/>
  <c r="U829" i="31" s="1"/>
  <c r="W829" i="31" s="1" a="1"/>
  <c r="W829" i="31" s="1"/>
  <c r="V829" i="31" a="1"/>
  <c r="V829" i="31" s="1"/>
  <c r="X829" i="31" s="1" a="1"/>
  <c r="X829" i="31" s="1"/>
  <c r="U828" i="31" a="1"/>
  <c r="U828" i="31" s="1"/>
  <c r="W828" i="31" s="1" a="1"/>
  <c r="W828" i="31" s="1"/>
  <c r="V828" i="31" a="1"/>
  <c r="V828" i="31" s="1"/>
  <c r="X828" i="31" s="1" a="1"/>
  <c r="X828" i="31" s="1"/>
  <c r="U827" i="31" a="1"/>
  <c r="U827" i="31" s="1"/>
  <c r="W827" i="31" s="1" a="1"/>
  <c r="W827" i="31" s="1"/>
  <c r="V827" i="31" a="1"/>
  <c r="V827" i="31" s="1"/>
  <c r="X827" i="31" s="1" a="1"/>
  <c r="X827" i="31" s="1"/>
  <c r="U826" i="31" a="1"/>
  <c r="U826" i="31" s="1"/>
  <c r="W826" i="31" s="1" a="1"/>
  <c r="W826" i="31" s="1"/>
  <c r="V826" i="31" a="1"/>
  <c r="V826" i="31" s="1"/>
  <c r="X826" i="31" s="1" a="1"/>
  <c r="X826" i="31" s="1"/>
  <c r="U825" i="31" a="1"/>
  <c r="U825" i="31" s="1"/>
  <c r="W825" i="31" s="1" a="1"/>
  <c r="W825" i="31" s="1"/>
  <c r="V825" i="31" a="1"/>
  <c r="V825" i="31" s="1"/>
  <c r="X825" i="31" s="1" a="1"/>
  <c r="X825" i="31" s="1"/>
  <c r="U824" i="31" a="1"/>
  <c r="U824" i="31" s="1"/>
  <c r="W824" i="31" s="1" a="1"/>
  <c r="W824" i="31" s="1"/>
  <c r="V824" i="31" a="1"/>
  <c r="V824" i="31" s="1"/>
  <c r="X824" i="31" s="1" a="1"/>
  <c r="X824" i="31" s="1"/>
  <c r="U823" i="31" a="1"/>
  <c r="U823" i="31" s="1"/>
  <c r="W823" i="31" s="1" a="1"/>
  <c r="W823" i="31" s="1"/>
  <c r="V823" i="31" a="1"/>
  <c r="V823" i="31" s="1"/>
  <c r="X823" i="31" s="1" a="1"/>
  <c r="X823" i="31" s="1"/>
  <c r="U822" i="31" a="1"/>
  <c r="U822" i="31" s="1"/>
  <c r="W822" i="31" s="1" a="1"/>
  <c r="W822" i="31" s="1"/>
  <c r="V822" i="31" a="1"/>
  <c r="V822" i="31" s="1"/>
  <c r="X822" i="31" s="1" a="1"/>
  <c r="X822" i="31" s="1"/>
  <c r="U821" i="31" a="1"/>
  <c r="U821" i="31" s="1"/>
  <c r="W821" i="31" s="1" a="1"/>
  <c r="W821" i="31" s="1"/>
  <c r="V821" i="31" a="1"/>
  <c r="V821" i="31" s="1"/>
  <c r="X821" i="31" s="1" a="1"/>
  <c r="X821" i="31" s="1"/>
  <c r="U820" i="31" a="1"/>
  <c r="U820" i="31" s="1"/>
  <c r="W820" i="31" s="1" a="1"/>
  <c r="W820" i="31" s="1"/>
  <c r="V820" i="31" a="1"/>
  <c r="V820" i="31" s="1"/>
  <c r="X820" i="31" s="1" a="1"/>
  <c r="X820" i="31" s="1"/>
  <c r="U819" i="31" a="1"/>
  <c r="U819" i="31" s="1"/>
  <c r="W819" i="31" s="1" a="1"/>
  <c r="W819" i="31" s="1"/>
  <c r="V819" i="31" a="1"/>
  <c r="V819" i="31" s="1"/>
  <c r="X819" i="31" s="1" a="1"/>
  <c r="X819" i="31" s="1"/>
  <c r="U818" i="31" a="1"/>
  <c r="U818" i="31" s="1"/>
  <c r="W818" i="31" s="1" a="1"/>
  <c r="W818" i="31" s="1"/>
  <c r="V818" i="31" a="1"/>
  <c r="V818" i="31" s="1"/>
  <c r="X818" i="31" s="1" a="1"/>
  <c r="X818" i="31" s="1"/>
  <c r="U817" i="31" a="1"/>
  <c r="U817" i="31" s="1"/>
  <c r="W817" i="31" s="1" a="1"/>
  <c r="W817" i="31" s="1"/>
  <c r="V817" i="31" a="1"/>
  <c r="V817" i="31" s="1"/>
  <c r="X817" i="31" s="1" a="1"/>
  <c r="X817" i="31" s="1"/>
  <c r="U816" i="31" a="1"/>
  <c r="U816" i="31" s="1"/>
  <c r="W816" i="31" s="1" a="1"/>
  <c r="W816" i="31" s="1"/>
  <c r="V816" i="31" a="1"/>
  <c r="V816" i="31" s="1"/>
  <c r="X816" i="31" s="1" a="1"/>
  <c r="X816" i="31" s="1"/>
  <c r="U815" i="31" a="1"/>
  <c r="U815" i="31" s="1"/>
  <c r="W815" i="31" s="1" a="1"/>
  <c r="W815" i="31" s="1"/>
  <c r="V815" i="31" a="1"/>
  <c r="V815" i="31" s="1"/>
  <c r="X815" i="31" s="1" a="1"/>
  <c r="X815" i="31" s="1"/>
  <c r="U814" i="31" a="1"/>
  <c r="U814" i="31" s="1"/>
  <c r="W814" i="31" s="1" a="1"/>
  <c r="W814" i="31" s="1"/>
  <c r="V814" i="31" a="1"/>
  <c r="V814" i="31" s="1"/>
  <c r="X814" i="31" s="1" a="1"/>
  <c r="X814" i="31" s="1"/>
  <c r="U813" i="31" a="1"/>
  <c r="U813" i="31" s="1"/>
  <c r="W813" i="31" s="1" a="1"/>
  <c r="W813" i="31" s="1"/>
  <c r="V813" i="31" a="1"/>
  <c r="V813" i="31" s="1"/>
  <c r="X813" i="31" s="1" a="1"/>
  <c r="X813" i="31" s="1"/>
  <c r="U812" i="31" a="1"/>
  <c r="U812" i="31" s="1"/>
  <c r="W812" i="31" s="1" a="1"/>
  <c r="W812" i="31" s="1"/>
  <c r="V812" i="31" a="1"/>
  <c r="V812" i="31" s="1"/>
  <c r="X812" i="31" s="1" a="1"/>
  <c r="X812" i="31" s="1"/>
  <c r="U811" i="31" a="1"/>
  <c r="U811" i="31" s="1"/>
  <c r="W811" i="31" s="1" a="1"/>
  <c r="W811" i="31" s="1"/>
  <c r="V811" i="31" a="1"/>
  <c r="V811" i="31" s="1"/>
  <c r="X811" i="31" s="1" a="1"/>
  <c r="X811" i="31" s="1"/>
  <c r="U810" i="31" a="1"/>
  <c r="U810" i="31" s="1"/>
  <c r="W810" i="31" s="1" a="1"/>
  <c r="W810" i="31" s="1"/>
  <c r="V810" i="31" a="1"/>
  <c r="V810" i="31" s="1"/>
  <c r="X810" i="31" s="1" a="1"/>
  <c r="X810" i="31" s="1"/>
  <c r="U809" i="31" a="1"/>
  <c r="U809" i="31" s="1"/>
  <c r="W809" i="31" s="1" a="1"/>
  <c r="W809" i="31" s="1"/>
  <c r="V809" i="31" a="1"/>
  <c r="V809" i="31" s="1"/>
  <c r="X809" i="31" s="1" a="1"/>
  <c r="X809" i="31" s="1"/>
  <c r="U808" i="31" a="1"/>
  <c r="U808" i="31" s="1"/>
  <c r="W808" i="31" s="1" a="1"/>
  <c r="W808" i="31" s="1"/>
  <c r="V808" i="31" a="1"/>
  <c r="V808" i="31" s="1"/>
  <c r="X808" i="31" s="1" a="1"/>
  <c r="X808" i="31" s="1"/>
  <c r="U807" i="31" a="1"/>
  <c r="U807" i="31" s="1"/>
  <c r="W807" i="31" s="1" a="1"/>
  <c r="W807" i="31" s="1"/>
  <c r="V807" i="31" a="1"/>
  <c r="V807" i="31" s="1"/>
  <c r="X807" i="31" s="1" a="1"/>
  <c r="X807" i="31" s="1"/>
  <c r="U806" i="31" a="1"/>
  <c r="U806" i="31" s="1"/>
  <c r="W806" i="31" s="1" a="1"/>
  <c r="W806" i="31" s="1"/>
  <c r="V806" i="31" a="1"/>
  <c r="V806" i="31" s="1"/>
  <c r="X806" i="31" s="1" a="1"/>
  <c r="X806" i="31" s="1"/>
  <c r="U805" i="31" a="1"/>
  <c r="U805" i="31" s="1"/>
  <c r="W805" i="31" s="1" a="1"/>
  <c r="W805" i="31" s="1"/>
  <c r="V805" i="31" a="1"/>
  <c r="V805" i="31" s="1"/>
  <c r="X805" i="31" s="1" a="1"/>
  <c r="X805" i="31" s="1"/>
  <c r="U804" i="31" a="1"/>
  <c r="U804" i="31" s="1"/>
  <c r="W804" i="31" s="1" a="1"/>
  <c r="W804" i="31" s="1"/>
  <c r="V804" i="31" a="1"/>
  <c r="V804" i="31" s="1"/>
  <c r="X804" i="31" s="1" a="1"/>
  <c r="X804" i="31" s="1"/>
  <c r="U803" i="31" a="1"/>
  <c r="U803" i="31" s="1"/>
  <c r="W803" i="31" s="1" a="1"/>
  <c r="W803" i="31" s="1"/>
  <c r="V803" i="31" a="1"/>
  <c r="V803" i="31" s="1"/>
  <c r="X803" i="31" s="1" a="1"/>
  <c r="X803" i="31" s="1"/>
  <c r="U802" i="31" a="1"/>
  <c r="U802" i="31" s="1"/>
  <c r="W802" i="31" s="1" a="1"/>
  <c r="W802" i="31" s="1"/>
  <c r="V802" i="31" a="1"/>
  <c r="V802" i="31" s="1"/>
  <c r="X802" i="31" s="1" a="1"/>
  <c r="X802" i="31" s="1"/>
  <c r="U801" i="31" a="1"/>
  <c r="U801" i="31" s="1"/>
  <c r="W801" i="31" s="1" a="1"/>
  <c r="W801" i="31" s="1"/>
  <c r="V801" i="31" a="1"/>
  <c r="V801" i="31" s="1"/>
  <c r="X801" i="31" s="1" a="1"/>
  <c r="X801" i="31" s="1"/>
  <c r="U800" i="31" a="1"/>
  <c r="U800" i="31" s="1"/>
  <c r="W800" i="31" s="1" a="1"/>
  <c r="W800" i="31" s="1"/>
  <c r="V800" i="31" a="1"/>
  <c r="V800" i="31" s="1"/>
  <c r="X800" i="31" s="1" a="1"/>
  <c r="X800" i="31" s="1"/>
  <c r="U799" i="31" a="1"/>
  <c r="U799" i="31" s="1"/>
  <c r="W799" i="31" s="1" a="1"/>
  <c r="W799" i="31" s="1"/>
  <c r="V799" i="31" a="1"/>
  <c r="V799" i="31" s="1"/>
  <c r="X799" i="31" s="1" a="1"/>
  <c r="X799" i="31" s="1"/>
  <c r="U798" i="31" a="1"/>
  <c r="U798" i="31" s="1"/>
  <c r="W798" i="31" s="1" a="1"/>
  <c r="W798" i="31" s="1"/>
  <c r="V798" i="31" a="1"/>
  <c r="V798" i="31" s="1"/>
  <c r="X798" i="31" s="1" a="1"/>
  <c r="X798" i="31" s="1"/>
  <c r="U797" i="31" a="1"/>
  <c r="U797" i="31" s="1"/>
  <c r="W797" i="31" s="1" a="1"/>
  <c r="W797" i="31" s="1"/>
  <c r="V797" i="31" a="1"/>
  <c r="V797" i="31" s="1"/>
  <c r="X797" i="31" s="1" a="1"/>
  <c r="X797" i="31" s="1"/>
  <c r="U796" i="31" a="1"/>
  <c r="U796" i="31" s="1"/>
  <c r="W796" i="31" s="1" a="1"/>
  <c r="W796" i="31" s="1"/>
  <c r="V796" i="31" a="1"/>
  <c r="V796" i="31" s="1"/>
  <c r="X796" i="31" s="1" a="1"/>
  <c r="X796" i="31" s="1"/>
  <c r="U795" i="31" a="1"/>
  <c r="U795" i="31" s="1"/>
  <c r="W795" i="31" s="1" a="1"/>
  <c r="W795" i="31" s="1"/>
  <c r="V795" i="31" a="1"/>
  <c r="V795" i="31" s="1"/>
  <c r="X795" i="31" s="1" a="1"/>
  <c r="X795" i="31" s="1"/>
  <c r="U794" i="31" a="1"/>
  <c r="U794" i="31" s="1"/>
  <c r="W794" i="31" s="1" a="1"/>
  <c r="W794" i="31" s="1"/>
  <c r="V794" i="31" a="1"/>
  <c r="V794" i="31" s="1"/>
  <c r="X794" i="31" s="1" a="1"/>
  <c r="X794" i="31" s="1"/>
  <c r="U793" i="31" a="1"/>
  <c r="U793" i="31" s="1"/>
  <c r="W793" i="31" s="1" a="1"/>
  <c r="W793" i="31" s="1"/>
  <c r="V793" i="31" a="1"/>
  <c r="V793" i="31" s="1"/>
  <c r="X793" i="31" s="1" a="1"/>
  <c r="X793" i="31" s="1"/>
  <c r="U792" i="31" a="1"/>
  <c r="U792" i="31" s="1"/>
  <c r="W792" i="31" s="1" a="1"/>
  <c r="W792" i="31" s="1"/>
  <c r="V792" i="31" a="1"/>
  <c r="V792" i="31" s="1"/>
  <c r="X792" i="31" s="1" a="1"/>
  <c r="X792" i="31" s="1"/>
  <c r="U791" i="31" a="1"/>
  <c r="U791" i="31" s="1"/>
  <c r="W791" i="31" s="1" a="1"/>
  <c r="W791" i="31" s="1"/>
  <c r="V791" i="31" a="1"/>
  <c r="V791" i="31" s="1"/>
  <c r="X791" i="31" s="1" a="1"/>
  <c r="X791" i="31" s="1"/>
  <c r="U790" i="31" a="1"/>
  <c r="U790" i="31" s="1"/>
  <c r="W790" i="31" s="1" a="1"/>
  <c r="W790" i="31" s="1"/>
  <c r="V790" i="31" a="1"/>
  <c r="V790" i="31" s="1"/>
  <c r="X790" i="31" s="1" a="1"/>
  <c r="X790" i="31" s="1"/>
  <c r="U789" i="31" a="1"/>
  <c r="U789" i="31" s="1"/>
  <c r="W789" i="31" s="1" a="1"/>
  <c r="W789" i="31" s="1"/>
  <c r="V789" i="31" a="1"/>
  <c r="V789" i="31" s="1"/>
  <c r="X789" i="31" s="1" a="1"/>
  <c r="X789" i="31" s="1"/>
  <c r="U788" i="31" a="1"/>
  <c r="U788" i="31" s="1"/>
  <c r="W788" i="31" s="1" a="1"/>
  <c r="W788" i="31" s="1"/>
  <c r="V788" i="31" a="1"/>
  <c r="V788" i="31" s="1"/>
  <c r="X788" i="31" s="1" a="1"/>
  <c r="X788" i="31" s="1"/>
  <c r="U787" i="31" a="1"/>
  <c r="U787" i="31" s="1"/>
  <c r="W787" i="31" s="1" a="1"/>
  <c r="W787" i="31" s="1"/>
  <c r="V787" i="31" a="1"/>
  <c r="V787" i="31" s="1"/>
  <c r="X787" i="31" s="1" a="1"/>
  <c r="X787" i="31" s="1"/>
  <c r="U786" i="31" a="1"/>
  <c r="U786" i="31" s="1"/>
  <c r="W786" i="31" s="1" a="1"/>
  <c r="W786" i="31" s="1"/>
  <c r="V786" i="31" a="1"/>
  <c r="V786" i="31" s="1"/>
  <c r="X786" i="31" s="1" a="1"/>
  <c r="X786" i="31" s="1"/>
  <c r="U785" i="31" a="1"/>
  <c r="U785" i="31" s="1"/>
  <c r="W785" i="31" s="1" a="1"/>
  <c r="W785" i="31" s="1"/>
  <c r="V785" i="31" a="1"/>
  <c r="V785" i="31" s="1"/>
  <c r="X785" i="31" s="1" a="1"/>
  <c r="X785" i="31" s="1"/>
  <c r="U784" i="31" a="1"/>
  <c r="U784" i="31" s="1"/>
  <c r="W784" i="31" s="1" a="1"/>
  <c r="W784" i="31" s="1"/>
  <c r="V784" i="31" a="1"/>
  <c r="V784" i="31" s="1"/>
  <c r="X784" i="31" s="1" a="1"/>
  <c r="X784" i="31" s="1"/>
  <c r="U783" i="31" a="1"/>
  <c r="U783" i="31" s="1"/>
  <c r="W783" i="31" s="1" a="1"/>
  <c r="W783" i="31" s="1"/>
  <c r="V783" i="31" a="1"/>
  <c r="V783" i="31" s="1"/>
  <c r="X783" i="31" s="1" a="1"/>
  <c r="X783" i="31" s="1"/>
  <c r="U782" i="31" a="1"/>
  <c r="U782" i="31" s="1"/>
  <c r="W782" i="31" s="1" a="1"/>
  <c r="W782" i="31" s="1"/>
  <c r="V782" i="31" a="1"/>
  <c r="V782" i="31" s="1"/>
  <c r="X782" i="31" s="1" a="1"/>
  <c r="X782" i="31" s="1"/>
  <c r="U781" i="31" a="1"/>
  <c r="U781" i="31" s="1"/>
  <c r="W781" i="31" s="1" a="1"/>
  <c r="W781" i="31" s="1"/>
  <c r="V781" i="31" a="1"/>
  <c r="V781" i="31" s="1"/>
  <c r="X781" i="31" s="1" a="1"/>
  <c r="X781" i="31" s="1"/>
  <c r="U780" i="31" a="1"/>
  <c r="U780" i="31" s="1"/>
  <c r="W780" i="31" s="1" a="1"/>
  <c r="W780" i="31" s="1"/>
  <c r="V780" i="31" a="1"/>
  <c r="V780" i="31" s="1"/>
  <c r="X780" i="31" s="1" a="1"/>
  <c r="X780" i="31" s="1"/>
  <c r="U779" i="31" a="1"/>
  <c r="U779" i="31" s="1"/>
  <c r="W779" i="31" s="1" a="1"/>
  <c r="W779" i="31" s="1"/>
  <c r="V779" i="31" a="1"/>
  <c r="V779" i="31" s="1"/>
  <c r="X779" i="31" s="1" a="1"/>
  <c r="X779" i="31" s="1"/>
  <c r="U778" i="31" a="1"/>
  <c r="U778" i="31" s="1"/>
  <c r="W778" i="31" s="1" a="1"/>
  <c r="W778" i="31" s="1"/>
  <c r="V778" i="31" a="1"/>
  <c r="V778" i="31" s="1"/>
  <c r="X778" i="31" s="1" a="1"/>
  <c r="X778" i="31" s="1"/>
  <c r="U777" i="31" a="1"/>
  <c r="U777" i="31" s="1"/>
  <c r="W777" i="31" s="1" a="1"/>
  <c r="W777" i="31" s="1"/>
  <c r="V777" i="31" a="1"/>
  <c r="V777" i="31" s="1"/>
  <c r="X777" i="31" s="1" a="1"/>
  <c r="X777" i="31" s="1"/>
  <c r="U776" i="31" a="1"/>
  <c r="U776" i="31" s="1"/>
  <c r="W776" i="31" s="1" a="1"/>
  <c r="W776" i="31" s="1"/>
  <c r="V776" i="31" a="1"/>
  <c r="V776" i="31" s="1"/>
  <c r="X776" i="31" s="1" a="1"/>
  <c r="X776" i="31" s="1"/>
  <c r="U775" i="31" a="1"/>
  <c r="U775" i="31" s="1"/>
  <c r="W775" i="31" s="1" a="1"/>
  <c r="W775" i="31" s="1"/>
  <c r="V775" i="31" a="1"/>
  <c r="V775" i="31" s="1"/>
  <c r="X775" i="31" s="1" a="1"/>
  <c r="X775" i="31" s="1"/>
  <c r="U774" i="31" a="1"/>
  <c r="U774" i="31" s="1"/>
  <c r="W774" i="31" s="1" a="1"/>
  <c r="W774" i="31" s="1"/>
  <c r="V774" i="31" a="1"/>
  <c r="V774" i="31" s="1"/>
  <c r="X774" i="31" s="1" a="1"/>
  <c r="X774" i="31" s="1"/>
  <c r="U773" i="31" a="1"/>
  <c r="U773" i="31" s="1"/>
  <c r="W773" i="31" s="1" a="1"/>
  <c r="W773" i="31" s="1"/>
  <c r="V773" i="31" a="1"/>
  <c r="V773" i="31" s="1"/>
  <c r="X773" i="31" s="1" a="1"/>
  <c r="X773" i="31" s="1"/>
  <c r="U772" i="31" a="1"/>
  <c r="U772" i="31" s="1"/>
  <c r="W772" i="31" s="1" a="1"/>
  <c r="W772" i="31" s="1"/>
  <c r="V772" i="31" a="1"/>
  <c r="V772" i="31" s="1"/>
  <c r="X772" i="31" s="1" a="1"/>
  <c r="X772" i="31" s="1"/>
  <c r="U771" i="31" a="1"/>
  <c r="U771" i="31" s="1"/>
  <c r="W771" i="31" s="1" a="1"/>
  <c r="W771" i="31" s="1"/>
  <c r="V771" i="31" a="1"/>
  <c r="V771" i="31" s="1"/>
  <c r="X771" i="31" s="1" a="1"/>
  <c r="X771" i="31" s="1"/>
  <c r="U770" i="31" a="1"/>
  <c r="U770" i="31" s="1"/>
  <c r="W770" i="31" s="1" a="1"/>
  <c r="W770" i="31" s="1"/>
  <c r="V770" i="31" a="1"/>
  <c r="V770" i="31" s="1"/>
  <c r="X770" i="31" s="1" a="1"/>
  <c r="X770" i="31" s="1"/>
  <c r="U769" i="31" a="1"/>
  <c r="U769" i="31" s="1"/>
  <c r="W769" i="31" s="1" a="1"/>
  <c r="W769" i="31" s="1"/>
  <c r="V769" i="31" a="1"/>
  <c r="V769" i="31" s="1"/>
  <c r="X769" i="31" s="1" a="1"/>
  <c r="X769" i="31" s="1"/>
  <c r="U768" i="31" a="1"/>
  <c r="U768" i="31" s="1"/>
  <c r="W768" i="31" s="1" a="1"/>
  <c r="W768" i="31" s="1"/>
  <c r="V768" i="31" a="1"/>
  <c r="V768" i="31" s="1"/>
  <c r="X768" i="31" s="1" a="1"/>
  <c r="X768" i="31" s="1"/>
  <c r="U767" i="31" a="1"/>
  <c r="U767" i="31" s="1"/>
  <c r="W767" i="31" s="1" a="1"/>
  <c r="W767" i="31" s="1"/>
  <c r="V767" i="31" a="1"/>
  <c r="V767" i="31" s="1"/>
  <c r="X767" i="31" s="1" a="1"/>
  <c r="X767" i="31" s="1"/>
  <c r="U766" i="31" a="1"/>
  <c r="U766" i="31" s="1"/>
  <c r="W766" i="31" s="1" a="1"/>
  <c r="W766" i="31" s="1"/>
  <c r="V766" i="31" a="1"/>
  <c r="V766" i="31" s="1"/>
  <c r="X766" i="31" s="1" a="1"/>
  <c r="X766" i="31" s="1"/>
  <c r="U765" i="31" a="1"/>
  <c r="U765" i="31" s="1"/>
  <c r="W765" i="31" s="1" a="1"/>
  <c r="W765" i="31" s="1"/>
  <c r="V765" i="31" a="1"/>
  <c r="V765" i="31" s="1"/>
  <c r="X765" i="31" s="1" a="1"/>
  <c r="X765" i="31" s="1"/>
  <c r="U764" i="31" a="1"/>
  <c r="U764" i="31" s="1"/>
  <c r="W764" i="31" s="1" a="1"/>
  <c r="W764" i="31" s="1"/>
  <c r="V764" i="31" a="1"/>
  <c r="V764" i="31" s="1"/>
  <c r="X764" i="31" s="1" a="1"/>
  <c r="X764" i="31" s="1"/>
  <c r="U763" i="31" a="1"/>
  <c r="U763" i="31" s="1"/>
  <c r="W763" i="31" s="1" a="1"/>
  <c r="W763" i="31" s="1"/>
  <c r="V763" i="31" a="1"/>
  <c r="V763" i="31" s="1"/>
  <c r="X763" i="31" s="1" a="1"/>
  <c r="X763" i="31" s="1"/>
  <c r="U762" i="31" a="1"/>
  <c r="U762" i="31" s="1"/>
  <c r="W762" i="31" s="1" a="1"/>
  <c r="W762" i="31" s="1"/>
  <c r="V762" i="31" a="1"/>
  <c r="V762" i="31" s="1"/>
  <c r="X762" i="31" s="1" a="1"/>
  <c r="X762" i="31" s="1"/>
  <c r="U761" i="31" a="1"/>
  <c r="U761" i="31" s="1"/>
  <c r="W761" i="31" s="1" a="1"/>
  <c r="W761" i="31" s="1"/>
  <c r="V761" i="31" a="1"/>
  <c r="V761" i="31" s="1"/>
  <c r="X761" i="31" s="1" a="1"/>
  <c r="X761" i="31" s="1"/>
  <c r="U760" i="31" a="1"/>
  <c r="U760" i="31" s="1"/>
  <c r="W760" i="31" s="1" a="1"/>
  <c r="W760" i="31" s="1"/>
  <c r="V760" i="31" a="1"/>
  <c r="V760" i="31" s="1"/>
  <c r="X760" i="31" s="1" a="1"/>
  <c r="X760" i="31" s="1"/>
  <c r="U759" i="31" a="1"/>
  <c r="U759" i="31" s="1"/>
  <c r="W759" i="31" s="1" a="1"/>
  <c r="W759" i="31" s="1"/>
  <c r="V759" i="31" a="1"/>
  <c r="V759" i="31" s="1"/>
  <c r="X759" i="31" s="1" a="1"/>
  <c r="X759" i="31" s="1"/>
  <c r="U758" i="31" a="1"/>
  <c r="U758" i="31" s="1"/>
  <c r="W758" i="31" s="1" a="1"/>
  <c r="W758" i="31" s="1"/>
  <c r="V758" i="31" a="1"/>
  <c r="V758" i="31" s="1"/>
  <c r="X758" i="31" s="1" a="1"/>
  <c r="X758" i="31" s="1"/>
  <c r="U757" i="31" a="1"/>
  <c r="U757" i="31" s="1"/>
  <c r="W757" i="31" s="1" a="1"/>
  <c r="W757" i="31" s="1"/>
  <c r="V757" i="31" a="1"/>
  <c r="V757" i="31" s="1"/>
  <c r="X757" i="31" s="1" a="1"/>
  <c r="X757" i="31" s="1"/>
  <c r="U756" i="31" a="1"/>
  <c r="U756" i="31" s="1"/>
  <c r="W756" i="31" s="1" a="1"/>
  <c r="W756" i="31" s="1"/>
  <c r="V756" i="31" a="1"/>
  <c r="V756" i="31" s="1"/>
  <c r="X756" i="31" s="1" a="1"/>
  <c r="X756" i="31" s="1"/>
  <c r="U755" i="31" a="1"/>
  <c r="U755" i="31" s="1"/>
  <c r="W755" i="31" s="1" a="1"/>
  <c r="W755" i="31" s="1"/>
  <c r="V755" i="31" a="1"/>
  <c r="V755" i="31" s="1"/>
  <c r="X755" i="31" s="1" a="1"/>
  <c r="X755" i="31" s="1"/>
  <c r="U754" i="31" a="1"/>
  <c r="U754" i="31" s="1"/>
  <c r="W754" i="31" s="1" a="1"/>
  <c r="W754" i="31" s="1"/>
  <c r="V754" i="31" a="1"/>
  <c r="V754" i="31" s="1"/>
  <c r="X754" i="31" s="1" a="1"/>
  <c r="X754" i="31" s="1"/>
  <c r="U753" i="31" a="1"/>
  <c r="U753" i="31" s="1"/>
  <c r="W753" i="31" s="1" a="1"/>
  <c r="W753" i="31" s="1"/>
  <c r="V753" i="31" a="1"/>
  <c r="V753" i="31" s="1"/>
  <c r="X753" i="31" s="1" a="1"/>
  <c r="X753" i="31" s="1"/>
  <c r="U752" i="31" a="1"/>
  <c r="U752" i="31" s="1"/>
  <c r="W752" i="31" s="1" a="1"/>
  <c r="W752" i="31" s="1"/>
  <c r="V752" i="31" a="1"/>
  <c r="V752" i="31" s="1"/>
  <c r="X752" i="31" s="1" a="1"/>
  <c r="X752" i="31" s="1"/>
  <c r="U751" i="31" a="1"/>
  <c r="U751" i="31" s="1"/>
  <c r="W751" i="31" s="1" a="1"/>
  <c r="W751" i="31" s="1"/>
  <c r="V751" i="31" a="1"/>
  <c r="V751" i="31" s="1"/>
  <c r="X751" i="31" s="1" a="1"/>
  <c r="X751" i="31" s="1"/>
  <c r="U750" i="31" a="1"/>
  <c r="U750" i="31" s="1"/>
  <c r="W750" i="31" s="1" a="1"/>
  <c r="W750" i="31" s="1"/>
  <c r="V750" i="31" a="1"/>
  <c r="V750" i="31" s="1"/>
  <c r="X750" i="31" s="1" a="1"/>
  <c r="X750" i="31" s="1"/>
  <c r="U749" i="31" a="1"/>
  <c r="U749" i="31" s="1"/>
  <c r="W749" i="31" s="1" a="1"/>
  <c r="W749" i="31" s="1"/>
  <c r="V749" i="31" a="1"/>
  <c r="V749" i="31" s="1"/>
  <c r="X749" i="31" s="1" a="1"/>
  <c r="X749" i="31" s="1"/>
  <c r="U748" i="31" a="1"/>
  <c r="U748" i="31" s="1"/>
  <c r="W748" i="31" s="1" a="1"/>
  <c r="W748" i="31" s="1"/>
  <c r="V748" i="31" a="1"/>
  <c r="V748" i="31" s="1"/>
  <c r="X748" i="31" s="1" a="1"/>
  <c r="X748" i="31" s="1"/>
  <c r="U747" i="31" a="1"/>
  <c r="U747" i="31" s="1"/>
  <c r="W747" i="31" s="1" a="1"/>
  <c r="W747" i="31" s="1"/>
  <c r="V747" i="31" a="1"/>
  <c r="V747" i="31" s="1"/>
  <c r="X747" i="31" s="1" a="1"/>
  <c r="X747" i="31" s="1"/>
  <c r="U746" i="31" a="1"/>
  <c r="U746" i="31" s="1"/>
  <c r="W746" i="31" s="1" a="1"/>
  <c r="W746" i="31" s="1"/>
  <c r="V746" i="31" a="1"/>
  <c r="V746" i="31" s="1"/>
  <c r="X746" i="31" s="1" a="1"/>
  <c r="X746" i="31" s="1"/>
  <c r="U745" i="31" a="1"/>
  <c r="U745" i="31" s="1"/>
  <c r="W745" i="31" s="1" a="1"/>
  <c r="W745" i="31" s="1"/>
  <c r="V745" i="31" a="1"/>
  <c r="V745" i="31" s="1"/>
  <c r="X745" i="31" s="1" a="1"/>
  <c r="X745" i="31" s="1"/>
  <c r="U744" i="31" a="1"/>
  <c r="U744" i="31" s="1"/>
  <c r="W744" i="31" s="1" a="1"/>
  <c r="W744" i="31" s="1"/>
  <c r="V744" i="31" a="1"/>
  <c r="V744" i="31" s="1"/>
  <c r="X744" i="31" s="1" a="1"/>
  <c r="X744" i="31" s="1"/>
  <c r="U743" i="31" a="1"/>
  <c r="U743" i="31" s="1"/>
  <c r="W743" i="31" s="1" a="1"/>
  <c r="W743" i="31" s="1"/>
  <c r="V743" i="31" a="1"/>
  <c r="V743" i="31" s="1"/>
  <c r="X743" i="31" s="1" a="1"/>
  <c r="X743" i="31" s="1"/>
  <c r="U742" i="31" a="1"/>
  <c r="U742" i="31" s="1"/>
  <c r="W742" i="31" s="1" a="1"/>
  <c r="W742" i="31" s="1"/>
  <c r="V742" i="31" a="1"/>
  <c r="V742" i="31" s="1"/>
  <c r="X742" i="31" s="1" a="1"/>
  <c r="X742" i="31" s="1"/>
  <c r="U741" i="31" a="1"/>
  <c r="U741" i="31" s="1"/>
  <c r="W741" i="31" s="1" a="1"/>
  <c r="W741" i="31" s="1"/>
  <c r="V741" i="31" a="1"/>
  <c r="V741" i="31" s="1"/>
  <c r="X741" i="31" s="1" a="1"/>
  <c r="X741" i="31" s="1"/>
  <c r="U740" i="31" a="1"/>
  <c r="U740" i="31" s="1"/>
  <c r="W740" i="31" s="1" a="1"/>
  <c r="W740" i="31" s="1"/>
  <c r="V740" i="31" a="1"/>
  <c r="V740" i="31" s="1"/>
  <c r="X740" i="31" s="1" a="1"/>
  <c r="X740" i="31" s="1"/>
  <c r="U739" i="31" a="1"/>
  <c r="U739" i="31" s="1"/>
  <c r="W739" i="31" s="1" a="1"/>
  <c r="W739" i="31" s="1"/>
  <c r="V739" i="31" a="1"/>
  <c r="V739" i="31" s="1"/>
  <c r="X739" i="31" s="1" a="1"/>
  <c r="X739" i="31" s="1"/>
  <c r="U738" i="31" a="1"/>
  <c r="U738" i="31" s="1"/>
  <c r="W738" i="31" s="1" a="1"/>
  <c r="W738" i="31" s="1"/>
  <c r="V738" i="31" a="1"/>
  <c r="V738" i="31" s="1"/>
  <c r="X738" i="31" s="1" a="1"/>
  <c r="X738" i="31" s="1"/>
  <c r="U737" i="31" a="1"/>
  <c r="U737" i="31" s="1"/>
  <c r="W737" i="31" s="1" a="1"/>
  <c r="W737" i="31" s="1"/>
  <c r="V737" i="31" a="1"/>
  <c r="V737" i="31" s="1"/>
  <c r="X737" i="31" s="1" a="1"/>
  <c r="X737" i="31" s="1"/>
  <c r="U736" i="31" a="1"/>
  <c r="U736" i="31" s="1"/>
  <c r="W736" i="31" s="1" a="1"/>
  <c r="W736" i="31" s="1"/>
  <c r="V736" i="31" a="1"/>
  <c r="V736" i="31" s="1"/>
  <c r="X736" i="31" s="1" a="1"/>
  <c r="X736" i="31" s="1"/>
  <c r="U735" i="31" a="1"/>
  <c r="U735" i="31" s="1"/>
  <c r="W735" i="31" s="1" a="1"/>
  <c r="W735" i="31" s="1"/>
  <c r="V735" i="31" a="1"/>
  <c r="V735" i="31" s="1"/>
  <c r="X735" i="31" s="1" a="1"/>
  <c r="X735" i="31" s="1"/>
  <c r="U734" i="31" a="1"/>
  <c r="U734" i="31" s="1"/>
  <c r="W734" i="31" s="1" a="1"/>
  <c r="W734" i="31" s="1"/>
  <c r="V734" i="31" a="1"/>
  <c r="V734" i="31" s="1"/>
  <c r="X734" i="31" s="1" a="1"/>
  <c r="X734" i="31" s="1"/>
  <c r="U733" i="31" a="1"/>
  <c r="U733" i="31" s="1"/>
  <c r="W733" i="31" s="1" a="1"/>
  <c r="W733" i="31" s="1"/>
  <c r="V733" i="31" a="1"/>
  <c r="V733" i="31" s="1"/>
  <c r="X733" i="31" s="1" a="1"/>
  <c r="X733" i="31" s="1"/>
  <c r="U732" i="31" a="1"/>
  <c r="U732" i="31" s="1"/>
  <c r="W732" i="31" s="1" a="1"/>
  <c r="W732" i="31" s="1"/>
  <c r="V732" i="31" a="1"/>
  <c r="V732" i="31" s="1"/>
  <c r="X732" i="31" s="1" a="1"/>
  <c r="X732" i="31" s="1"/>
  <c r="U731" i="31" a="1"/>
  <c r="U731" i="31" s="1"/>
  <c r="W731" i="31" s="1" a="1"/>
  <c r="W731" i="31" s="1"/>
  <c r="V731" i="31" a="1"/>
  <c r="V731" i="31" s="1"/>
  <c r="X731" i="31" s="1" a="1"/>
  <c r="X731" i="31" s="1"/>
  <c r="U730" i="31" a="1"/>
  <c r="U730" i="31" s="1"/>
  <c r="W730" i="31" s="1" a="1"/>
  <c r="W730" i="31" s="1"/>
  <c r="V730" i="31" a="1"/>
  <c r="V730" i="31" s="1"/>
  <c r="X730" i="31" s="1" a="1"/>
  <c r="X730" i="31" s="1"/>
  <c r="U729" i="31" a="1"/>
  <c r="U729" i="31" s="1"/>
  <c r="W729" i="31" s="1" a="1"/>
  <c r="W729" i="31" s="1"/>
  <c r="V729" i="31" a="1"/>
  <c r="V729" i="31" s="1"/>
  <c r="X729" i="31" s="1" a="1"/>
  <c r="X729" i="31" s="1"/>
  <c r="U728" i="31" a="1"/>
  <c r="U728" i="31" s="1"/>
  <c r="W728" i="31" s="1" a="1"/>
  <c r="W728" i="31" s="1"/>
  <c r="V728" i="31" a="1"/>
  <c r="V728" i="31" s="1"/>
  <c r="X728" i="31" s="1" a="1"/>
  <c r="X728" i="31" s="1"/>
  <c r="U727" i="31" a="1"/>
  <c r="U727" i="31" s="1"/>
  <c r="W727" i="31" s="1" a="1"/>
  <c r="W727" i="31" s="1"/>
  <c r="V727" i="31" a="1"/>
  <c r="V727" i="31" s="1"/>
  <c r="X727" i="31" s="1" a="1"/>
  <c r="X727" i="31" s="1"/>
  <c r="U726" i="31" a="1"/>
  <c r="U726" i="31" s="1"/>
  <c r="W726" i="31" s="1" a="1"/>
  <c r="W726" i="31" s="1"/>
  <c r="V726" i="31" a="1"/>
  <c r="V726" i="31" s="1"/>
  <c r="X726" i="31" s="1" a="1"/>
  <c r="X726" i="31" s="1"/>
  <c r="U725" i="31" a="1"/>
  <c r="U725" i="31" s="1"/>
  <c r="W725" i="31" s="1" a="1"/>
  <c r="W725" i="31" s="1"/>
  <c r="V725" i="31" a="1"/>
  <c r="V725" i="31" s="1"/>
  <c r="X725" i="31" s="1" a="1"/>
  <c r="X725" i="31" s="1"/>
  <c r="U724" i="31" a="1"/>
  <c r="U724" i="31" s="1"/>
  <c r="W724" i="31" s="1" a="1"/>
  <c r="W724" i="31" s="1"/>
  <c r="V724" i="31" a="1"/>
  <c r="V724" i="31" s="1"/>
  <c r="X724" i="31" s="1" a="1"/>
  <c r="X724" i="31" s="1"/>
  <c r="U723" i="31" a="1"/>
  <c r="U723" i="31" s="1"/>
  <c r="W723" i="31" s="1" a="1"/>
  <c r="W723" i="31" s="1"/>
  <c r="V723" i="31" a="1"/>
  <c r="V723" i="31" s="1"/>
  <c r="X723" i="31" s="1" a="1"/>
  <c r="X723" i="31" s="1"/>
  <c r="U722" i="31" a="1"/>
  <c r="U722" i="31" s="1"/>
  <c r="W722" i="31" s="1" a="1"/>
  <c r="W722" i="31" s="1"/>
  <c r="V722" i="31" a="1"/>
  <c r="V722" i="31" s="1"/>
  <c r="X722" i="31" s="1" a="1"/>
  <c r="X722" i="31" s="1"/>
  <c r="U721" i="31" a="1"/>
  <c r="U721" i="31" s="1"/>
  <c r="W721" i="31" s="1" a="1"/>
  <c r="W721" i="31" s="1"/>
  <c r="V721" i="31" a="1"/>
  <c r="V721" i="31" s="1"/>
  <c r="X721" i="31" s="1" a="1"/>
  <c r="X721" i="31" s="1"/>
  <c r="U720" i="31" a="1"/>
  <c r="U720" i="31" s="1"/>
  <c r="W720" i="31" s="1" a="1"/>
  <c r="W720" i="31" s="1"/>
  <c r="V720" i="31" a="1"/>
  <c r="V720" i="31" s="1"/>
  <c r="X720" i="31" s="1" a="1"/>
  <c r="X720" i="31" s="1"/>
  <c r="U719" i="31" a="1"/>
  <c r="U719" i="31" s="1"/>
  <c r="W719" i="31" s="1" a="1"/>
  <c r="W719" i="31" s="1"/>
  <c r="V719" i="31" a="1"/>
  <c r="V719" i="31" s="1"/>
  <c r="X719" i="31" s="1" a="1"/>
  <c r="X719" i="31" s="1"/>
  <c r="U718" i="31" a="1"/>
  <c r="U718" i="31" s="1"/>
  <c r="W718" i="31" s="1" a="1"/>
  <c r="W718" i="31" s="1"/>
  <c r="V718" i="31" a="1"/>
  <c r="V718" i="31" s="1"/>
  <c r="X718" i="31" s="1" a="1"/>
  <c r="X718" i="31" s="1"/>
  <c r="U717" i="31" a="1"/>
  <c r="U717" i="31" s="1"/>
  <c r="W717" i="31" s="1" a="1"/>
  <c r="W717" i="31" s="1"/>
  <c r="V717" i="31" a="1"/>
  <c r="V717" i="31" s="1"/>
  <c r="X717" i="31" s="1" a="1"/>
  <c r="X717" i="31" s="1"/>
  <c r="U716" i="31" a="1"/>
  <c r="U716" i="31" s="1"/>
  <c r="W716" i="31" s="1" a="1"/>
  <c r="W716" i="31" s="1"/>
  <c r="V716" i="31" a="1"/>
  <c r="V716" i="31" s="1"/>
  <c r="X716" i="31" s="1" a="1"/>
  <c r="X716" i="31" s="1"/>
  <c r="U715" i="31" a="1"/>
  <c r="U715" i="31" s="1"/>
  <c r="W715" i="31" s="1" a="1"/>
  <c r="W715" i="31" s="1"/>
  <c r="V715" i="31" a="1"/>
  <c r="V715" i="31" s="1"/>
  <c r="X715" i="31" s="1" a="1"/>
  <c r="X715" i="31" s="1"/>
  <c r="U714" i="31" a="1"/>
  <c r="U714" i="31" s="1"/>
  <c r="W714" i="31" s="1" a="1"/>
  <c r="W714" i="31" s="1"/>
  <c r="V714" i="31" a="1"/>
  <c r="V714" i="31" s="1"/>
  <c r="X714" i="31" s="1" a="1"/>
  <c r="X714" i="31" s="1"/>
  <c r="U713" i="31" a="1"/>
  <c r="U713" i="31" s="1"/>
  <c r="W713" i="31" s="1" a="1"/>
  <c r="W713" i="31" s="1"/>
  <c r="V713" i="31" a="1"/>
  <c r="V713" i="31" s="1"/>
  <c r="X713" i="31" s="1" a="1"/>
  <c r="X713" i="31" s="1"/>
  <c r="U712" i="31" a="1"/>
  <c r="U712" i="31" s="1"/>
  <c r="W712" i="31" s="1" a="1"/>
  <c r="W712" i="31" s="1"/>
  <c r="V712" i="31" a="1"/>
  <c r="V712" i="31" s="1"/>
  <c r="X712" i="31" s="1" a="1"/>
  <c r="X712" i="31" s="1"/>
  <c r="U711" i="31" a="1"/>
  <c r="U711" i="31" s="1"/>
  <c r="W711" i="31" s="1" a="1"/>
  <c r="W711" i="31" s="1"/>
  <c r="V711" i="31" a="1"/>
  <c r="V711" i="31" s="1"/>
  <c r="X711" i="31" s="1" a="1"/>
  <c r="X711" i="31" s="1"/>
  <c r="U710" i="31" a="1"/>
  <c r="U710" i="31" s="1"/>
  <c r="W710" i="31" s="1" a="1"/>
  <c r="W710" i="31" s="1"/>
  <c r="V710" i="31" a="1"/>
  <c r="V710" i="31" s="1"/>
  <c r="X710" i="31" s="1" a="1"/>
  <c r="X710" i="31" s="1"/>
  <c r="U709" i="31" a="1"/>
  <c r="U709" i="31" s="1"/>
  <c r="W709" i="31" s="1" a="1"/>
  <c r="W709" i="31" s="1"/>
  <c r="V709" i="31" a="1"/>
  <c r="V709" i="31" s="1"/>
  <c r="X709" i="31" s="1" a="1"/>
  <c r="X709" i="31" s="1"/>
  <c r="U708" i="31" a="1"/>
  <c r="U708" i="31" s="1"/>
  <c r="W708" i="31" s="1" a="1"/>
  <c r="W708" i="31" s="1"/>
  <c r="V708" i="31" a="1"/>
  <c r="V708" i="31" s="1"/>
  <c r="X708" i="31" s="1" a="1"/>
  <c r="X708" i="31" s="1"/>
  <c r="U707" i="31" a="1"/>
  <c r="U707" i="31" s="1"/>
  <c r="W707" i="31" s="1" a="1"/>
  <c r="W707" i="31" s="1"/>
  <c r="V707" i="31" a="1"/>
  <c r="V707" i="31" s="1"/>
  <c r="X707" i="31" s="1" a="1"/>
  <c r="X707" i="31" s="1"/>
  <c r="U706" i="31" a="1"/>
  <c r="U706" i="31" s="1"/>
  <c r="W706" i="31" s="1" a="1"/>
  <c r="W706" i="31" s="1"/>
  <c r="V706" i="31" a="1"/>
  <c r="V706" i="31" s="1"/>
  <c r="X706" i="31" s="1" a="1"/>
  <c r="X706" i="31" s="1"/>
  <c r="U705" i="31" a="1"/>
  <c r="U705" i="31" s="1"/>
  <c r="W705" i="31" s="1" a="1"/>
  <c r="W705" i="31" s="1"/>
  <c r="V705" i="31" a="1"/>
  <c r="V705" i="31" s="1"/>
  <c r="X705" i="31" s="1" a="1"/>
  <c r="X705" i="31" s="1"/>
  <c r="U704" i="31" a="1"/>
  <c r="U704" i="31" s="1"/>
  <c r="W704" i="31" s="1" a="1"/>
  <c r="W704" i="31" s="1"/>
  <c r="V704" i="31" a="1"/>
  <c r="V704" i="31" s="1"/>
  <c r="X704" i="31" s="1" a="1"/>
  <c r="X704" i="31" s="1"/>
  <c r="U703" i="31" a="1"/>
  <c r="U703" i="31" s="1"/>
  <c r="W703" i="31" s="1" a="1"/>
  <c r="W703" i="31" s="1"/>
  <c r="V703" i="31" a="1"/>
  <c r="V703" i="31" s="1"/>
  <c r="X703" i="31" s="1" a="1"/>
  <c r="X703" i="31" s="1"/>
  <c r="U702" i="31" a="1"/>
  <c r="U702" i="31" s="1"/>
  <c r="W702" i="31" s="1" a="1"/>
  <c r="W702" i="31" s="1"/>
  <c r="V702" i="31" a="1"/>
  <c r="V702" i="31" s="1"/>
  <c r="X702" i="31" s="1" a="1"/>
  <c r="X702" i="31" s="1"/>
  <c r="U701" i="31" a="1"/>
  <c r="U701" i="31" s="1"/>
  <c r="W701" i="31" s="1" a="1"/>
  <c r="W701" i="31" s="1"/>
  <c r="V701" i="31" a="1"/>
  <c r="V701" i="31" s="1"/>
  <c r="X701" i="31" s="1" a="1"/>
  <c r="X701" i="31" s="1"/>
  <c r="U700" i="31" a="1"/>
  <c r="U700" i="31" s="1"/>
  <c r="W700" i="31" s="1" a="1"/>
  <c r="W700" i="31" s="1"/>
  <c r="V700" i="31" a="1"/>
  <c r="V700" i="31" s="1"/>
  <c r="X700" i="31" s="1" a="1"/>
  <c r="X700" i="31" s="1"/>
  <c r="U699" i="31" a="1"/>
  <c r="U699" i="31" s="1"/>
  <c r="W699" i="31" s="1" a="1"/>
  <c r="W699" i="31" s="1"/>
  <c r="V699" i="31" a="1"/>
  <c r="V699" i="31" s="1"/>
  <c r="X699" i="31" s="1" a="1"/>
  <c r="X699" i="31" s="1"/>
  <c r="U698" i="31" a="1"/>
  <c r="U698" i="31" s="1"/>
  <c r="W698" i="31" s="1" a="1"/>
  <c r="W698" i="31" s="1"/>
  <c r="V698" i="31" a="1"/>
  <c r="V698" i="31" s="1"/>
  <c r="X698" i="31" s="1" a="1"/>
  <c r="X698" i="31" s="1"/>
  <c r="U697" i="31" a="1"/>
  <c r="U697" i="31" s="1"/>
  <c r="W697" i="31" s="1" a="1"/>
  <c r="W697" i="31" s="1"/>
  <c r="V697" i="31" a="1"/>
  <c r="V697" i="31" s="1"/>
  <c r="X697" i="31" s="1" a="1"/>
  <c r="X697" i="31" s="1"/>
  <c r="U696" i="31" a="1"/>
  <c r="U696" i="31" s="1"/>
  <c r="W696" i="31" s="1" a="1"/>
  <c r="W696" i="31" s="1"/>
  <c r="V696" i="31" a="1"/>
  <c r="V696" i="31" s="1"/>
  <c r="X696" i="31" s="1" a="1"/>
  <c r="X696" i="31" s="1"/>
  <c r="U695" i="31" a="1"/>
  <c r="U695" i="31" s="1"/>
  <c r="W695" i="31" s="1" a="1"/>
  <c r="W695" i="31" s="1"/>
  <c r="V695" i="31" a="1"/>
  <c r="V695" i="31" s="1"/>
  <c r="X695" i="31" s="1" a="1"/>
  <c r="X695" i="31" s="1"/>
  <c r="U694" i="31" a="1"/>
  <c r="U694" i="31" s="1"/>
  <c r="W694" i="31" s="1" a="1"/>
  <c r="W694" i="31" s="1"/>
  <c r="V694" i="31" a="1"/>
  <c r="V694" i="31" s="1"/>
  <c r="X694" i="31" s="1" a="1"/>
  <c r="X694" i="31" s="1"/>
  <c r="U693" i="31" a="1"/>
  <c r="U693" i="31" s="1"/>
  <c r="W693" i="31" s="1" a="1"/>
  <c r="W693" i="31" s="1"/>
  <c r="V693" i="31" a="1"/>
  <c r="V693" i="31" s="1"/>
  <c r="X693" i="31" s="1" a="1"/>
  <c r="X693" i="31" s="1"/>
  <c r="U692" i="31" a="1"/>
  <c r="U692" i="31" s="1"/>
  <c r="W692" i="31" s="1" a="1"/>
  <c r="W692" i="31" s="1"/>
  <c r="V692" i="31" a="1"/>
  <c r="V692" i="31" s="1"/>
  <c r="X692" i="31" s="1" a="1"/>
  <c r="X692" i="31" s="1"/>
  <c r="U691" i="31" a="1"/>
  <c r="U691" i="31" s="1"/>
  <c r="W691" i="31" s="1" a="1"/>
  <c r="W691" i="31" s="1"/>
  <c r="V691" i="31" a="1"/>
  <c r="V691" i="31" s="1"/>
  <c r="X691" i="31" s="1" a="1"/>
  <c r="X691" i="31" s="1"/>
  <c r="U690" i="31" a="1"/>
  <c r="U690" i="31" s="1"/>
  <c r="W690" i="31" s="1" a="1"/>
  <c r="W690" i="31" s="1"/>
  <c r="V690" i="31" a="1"/>
  <c r="V690" i="31" s="1"/>
  <c r="X690" i="31" s="1" a="1"/>
  <c r="X690" i="31" s="1"/>
  <c r="U689" i="31" a="1"/>
  <c r="U689" i="31" s="1"/>
  <c r="W689" i="31" s="1" a="1"/>
  <c r="W689" i="31" s="1"/>
  <c r="V689" i="31" a="1"/>
  <c r="V689" i="31" s="1"/>
  <c r="X689" i="31" s="1" a="1"/>
  <c r="X689" i="31" s="1"/>
  <c r="U688" i="31" a="1"/>
  <c r="U688" i="31" s="1"/>
  <c r="W688" i="31" s="1" a="1"/>
  <c r="W688" i="31" s="1"/>
  <c r="V688" i="31" a="1"/>
  <c r="V688" i="31" s="1"/>
  <c r="X688" i="31" s="1" a="1"/>
  <c r="X688" i="31" s="1"/>
  <c r="U687" i="31" a="1"/>
  <c r="U687" i="31" s="1"/>
  <c r="W687" i="31" s="1" a="1"/>
  <c r="W687" i="31" s="1"/>
  <c r="V687" i="31" a="1"/>
  <c r="V687" i="31" s="1"/>
  <c r="X687" i="31" s="1" a="1"/>
  <c r="X687" i="31" s="1"/>
  <c r="U686" i="31" a="1"/>
  <c r="U686" i="31" s="1"/>
  <c r="W686" i="31" s="1" a="1"/>
  <c r="W686" i="31" s="1"/>
  <c r="V686" i="31" a="1"/>
  <c r="V686" i="31" s="1"/>
  <c r="X686" i="31" s="1" a="1"/>
  <c r="X686" i="31" s="1"/>
  <c r="U685" i="31" a="1"/>
  <c r="U685" i="31" s="1"/>
  <c r="W685" i="31" s="1" a="1"/>
  <c r="W685" i="31" s="1"/>
  <c r="V685" i="31" a="1"/>
  <c r="V685" i="31" s="1"/>
  <c r="X685" i="31" s="1" a="1"/>
  <c r="X685" i="31" s="1"/>
  <c r="U684" i="31" a="1"/>
  <c r="U684" i="31" s="1"/>
  <c r="W684" i="31" s="1" a="1"/>
  <c r="W684" i="31" s="1"/>
  <c r="V684" i="31" a="1"/>
  <c r="V684" i="31" s="1"/>
  <c r="X684" i="31" s="1" a="1"/>
  <c r="X684" i="31" s="1"/>
  <c r="U683" i="31" a="1"/>
  <c r="U683" i="31" s="1"/>
  <c r="W683" i="31" s="1" a="1"/>
  <c r="W683" i="31" s="1"/>
  <c r="V683" i="31" a="1"/>
  <c r="V683" i="31" s="1"/>
  <c r="X683" i="31" s="1" a="1"/>
  <c r="X683" i="31" s="1"/>
  <c r="U682" i="31" a="1"/>
  <c r="U682" i="31" s="1"/>
  <c r="W682" i="31" s="1" a="1"/>
  <c r="W682" i="31" s="1"/>
  <c r="V682" i="31" a="1"/>
  <c r="V682" i="31" s="1"/>
  <c r="X682" i="31" s="1" a="1"/>
  <c r="X682" i="31" s="1"/>
  <c r="U681" i="31" a="1"/>
  <c r="U681" i="31" s="1"/>
  <c r="W681" i="31" s="1" a="1"/>
  <c r="W681" i="31" s="1"/>
  <c r="V681" i="31" a="1"/>
  <c r="V681" i="31" s="1"/>
  <c r="X681" i="31" s="1" a="1"/>
  <c r="X681" i="31" s="1"/>
  <c r="U680" i="31" a="1"/>
  <c r="U680" i="31" s="1"/>
  <c r="W680" i="31" s="1" a="1"/>
  <c r="W680" i="31" s="1"/>
  <c r="V680" i="31" a="1"/>
  <c r="V680" i="31" s="1"/>
  <c r="X680" i="31" s="1" a="1"/>
  <c r="X680" i="31" s="1"/>
  <c r="U679" i="31" a="1"/>
  <c r="U679" i="31" s="1"/>
  <c r="W679" i="31" s="1" a="1"/>
  <c r="W679" i="31" s="1"/>
  <c r="V679" i="31" a="1"/>
  <c r="V679" i="31" s="1"/>
  <c r="X679" i="31" s="1" a="1"/>
  <c r="X679" i="31" s="1"/>
  <c r="U678" i="31" a="1"/>
  <c r="U678" i="31" s="1"/>
  <c r="W678" i="31" s="1" a="1"/>
  <c r="W678" i="31" s="1"/>
  <c r="V678" i="31" a="1"/>
  <c r="V678" i="31" s="1"/>
  <c r="X678" i="31" s="1" a="1"/>
  <c r="X678" i="31" s="1"/>
  <c r="U677" i="31" a="1"/>
  <c r="U677" i="31" s="1"/>
  <c r="W677" i="31" s="1" a="1"/>
  <c r="W677" i="31" s="1"/>
  <c r="V677" i="31" a="1"/>
  <c r="V677" i="31" s="1"/>
  <c r="X677" i="31" s="1" a="1"/>
  <c r="X677" i="31" s="1"/>
  <c r="U676" i="31" a="1"/>
  <c r="U676" i="31" s="1"/>
  <c r="W676" i="31" s="1" a="1"/>
  <c r="W676" i="31" s="1"/>
  <c r="V676" i="31" a="1"/>
  <c r="V676" i="31" s="1"/>
  <c r="X676" i="31" s="1" a="1"/>
  <c r="X676" i="31" s="1"/>
  <c r="U675" i="31" a="1"/>
  <c r="U675" i="31" s="1"/>
  <c r="W675" i="31" s="1" a="1"/>
  <c r="W675" i="31" s="1"/>
  <c r="V675" i="31" a="1"/>
  <c r="V675" i="31" s="1"/>
  <c r="X675" i="31" s="1" a="1"/>
  <c r="X675" i="31" s="1"/>
  <c r="U674" i="31" a="1"/>
  <c r="U674" i="31" s="1"/>
  <c r="W674" i="31" s="1" a="1"/>
  <c r="W674" i="31" s="1"/>
  <c r="V674" i="31" a="1"/>
  <c r="V674" i="31" s="1"/>
  <c r="X674" i="31" s="1" a="1"/>
  <c r="X674" i="31" s="1"/>
  <c r="U673" i="31" a="1"/>
  <c r="U673" i="31" s="1"/>
  <c r="W673" i="31" s="1" a="1"/>
  <c r="W673" i="31" s="1"/>
  <c r="V673" i="31" a="1"/>
  <c r="V673" i="31" s="1"/>
  <c r="X673" i="31" s="1" a="1"/>
  <c r="X673" i="31" s="1"/>
  <c r="U672" i="31" a="1"/>
  <c r="U672" i="31" s="1"/>
  <c r="W672" i="31" s="1" a="1"/>
  <c r="W672" i="31" s="1"/>
  <c r="V672" i="31" a="1"/>
  <c r="V672" i="31" s="1"/>
  <c r="X672" i="31" s="1" a="1"/>
  <c r="X672" i="31" s="1"/>
  <c r="U671" i="31" a="1"/>
  <c r="U671" i="31" s="1"/>
  <c r="W671" i="31" s="1" a="1"/>
  <c r="W671" i="31" s="1"/>
  <c r="V671" i="31" a="1"/>
  <c r="V671" i="31" s="1"/>
  <c r="X671" i="31" s="1" a="1"/>
  <c r="X671" i="31" s="1"/>
  <c r="U670" i="31" a="1"/>
  <c r="U670" i="31" s="1"/>
  <c r="W670" i="31" s="1" a="1"/>
  <c r="W670" i="31" s="1"/>
  <c r="V670" i="31" a="1"/>
  <c r="V670" i="31" s="1"/>
  <c r="X670" i="31" s="1" a="1"/>
  <c r="X670" i="31" s="1"/>
  <c r="U669" i="31" a="1"/>
  <c r="U669" i="31" s="1"/>
  <c r="W669" i="31" s="1" a="1"/>
  <c r="W669" i="31" s="1"/>
  <c r="V669" i="31" a="1"/>
  <c r="V669" i="31" s="1"/>
  <c r="X669" i="31" s="1" a="1"/>
  <c r="X669" i="31" s="1"/>
  <c r="U668" i="31" a="1"/>
  <c r="U668" i="31" s="1"/>
  <c r="W668" i="31" s="1" a="1"/>
  <c r="W668" i="31" s="1"/>
  <c r="V668" i="31" a="1"/>
  <c r="V668" i="31" s="1"/>
  <c r="X668" i="31" s="1" a="1"/>
  <c r="X668" i="31" s="1"/>
  <c r="U667" i="31" a="1"/>
  <c r="U667" i="31" s="1"/>
  <c r="W667" i="31" s="1" a="1"/>
  <c r="W667" i="31" s="1"/>
  <c r="V667" i="31" a="1"/>
  <c r="V667" i="31" s="1"/>
  <c r="X667" i="31" s="1" a="1"/>
  <c r="X667" i="31" s="1"/>
  <c r="U666" i="31" a="1"/>
  <c r="U666" i="31" s="1"/>
  <c r="W666" i="31" s="1" a="1"/>
  <c r="W666" i="31" s="1"/>
  <c r="V666" i="31" a="1"/>
  <c r="V666" i="31" s="1"/>
  <c r="X666" i="31" s="1" a="1"/>
  <c r="X666" i="31" s="1"/>
  <c r="U665" i="31" a="1"/>
  <c r="U665" i="31" s="1"/>
  <c r="W665" i="31" s="1" a="1"/>
  <c r="W665" i="31" s="1"/>
  <c r="V665" i="31" a="1"/>
  <c r="V665" i="31" s="1"/>
  <c r="X665" i="31" s="1" a="1"/>
  <c r="X665" i="31" s="1"/>
  <c r="U664" i="31" a="1"/>
  <c r="U664" i="31" s="1"/>
  <c r="W664" i="31" s="1" a="1"/>
  <c r="W664" i="31" s="1"/>
  <c r="V664" i="31" a="1"/>
  <c r="V664" i="31" s="1"/>
  <c r="X664" i="31" s="1" a="1"/>
  <c r="X664" i="31" s="1"/>
  <c r="U663" i="31" a="1"/>
  <c r="U663" i="31" s="1"/>
  <c r="W663" i="31" s="1" a="1"/>
  <c r="W663" i="31" s="1"/>
  <c r="V663" i="31" a="1"/>
  <c r="V663" i="31" s="1"/>
  <c r="X663" i="31" s="1" a="1"/>
  <c r="X663" i="31" s="1"/>
  <c r="U662" i="31" a="1"/>
  <c r="U662" i="31" s="1"/>
  <c r="W662" i="31" s="1" a="1"/>
  <c r="W662" i="31" s="1"/>
  <c r="V662" i="31" a="1"/>
  <c r="V662" i="31" s="1"/>
  <c r="X662" i="31" s="1" a="1"/>
  <c r="X662" i="31" s="1"/>
  <c r="U661" i="31" a="1"/>
  <c r="U661" i="31" s="1"/>
  <c r="W661" i="31" s="1" a="1"/>
  <c r="W661" i="31" s="1"/>
  <c r="V661" i="31" a="1"/>
  <c r="V661" i="31" s="1"/>
  <c r="X661" i="31" s="1" a="1"/>
  <c r="X661" i="31" s="1"/>
  <c r="U660" i="31" a="1"/>
  <c r="U660" i="31" s="1"/>
  <c r="W660" i="31" s="1" a="1"/>
  <c r="W660" i="31" s="1"/>
  <c r="V660" i="31" a="1"/>
  <c r="V660" i="31" s="1"/>
  <c r="X660" i="31" s="1" a="1"/>
  <c r="X660" i="31" s="1"/>
  <c r="U659" i="31" a="1"/>
  <c r="U659" i="31" s="1"/>
  <c r="W659" i="31" s="1" a="1"/>
  <c r="W659" i="31" s="1"/>
  <c r="V659" i="31" a="1"/>
  <c r="V659" i="31" s="1"/>
  <c r="X659" i="31" s="1" a="1"/>
  <c r="X659" i="31" s="1"/>
  <c r="U658" i="31" a="1"/>
  <c r="U658" i="31" s="1"/>
  <c r="W658" i="31" s="1" a="1"/>
  <c r="W658" i="31" s="1"/>
  <c r="V658" i="31" a="1"/>
  <c r="V658" i="31" s="1"/>
  <c r="X658" i="31" s="1" a="1"/>
  <c r="X658" i="31" s="1"/>
  <c r="U657" i="31" a="1"/>
  <c r="U657" i="31" s="1"/>
  <c r="W657" i="31" s="1" a="1"/>
  <c r="W657" i="31" s="1"/>
  <c r="V657" i="31" a="1"/>
  <c r="V657" i="31" s="1"/>
  <c r="X657" i="31" s="1" a="1"/>
  <c r="X657" i="31" s="1"/>
  <c r="U656" i="31" a="1"/>
  <c r="U656" i="31" s="1"/>
  <c r="W656" i="31" s="1" a="1"/>
  <c r="W656" i="31" s="1"/>
  <c r="V656" i="31" a="1"/>
  <c r="V656" i="31" s="1"/>
  <c r="X656" i="31" s="1" a="1"/>
  <c r="X656" i="31" s="1"/>
  <c r="U655" i="31" a="1"/>
  <c r="U655" i="31" s="1"/>
  <c r="W655" i="31" s="1" a="1"/>
  <c r="W655" i="31" s="1"/>
  <c r="V655" i="31" a="1"/>
  <c r="V655" i="31" s="1"/>
  <c r="X655" i="31" s="1" a="1"/>
  <c r="X655" i="31" s="1"/>
  <c r="U654" i="31" a="1"/>
  <c r="U654" i="31" s="1"/>
  <c r="W654" i="31" s="1" a="1"/>
  <c r="W654" i="31" s="1"/>
  <c r="V654" i="31" a="1"/>
  <c r="V654" i="31" s="1"/>
  <c r="X654" i="31" s="1" a="1"/>
  <c r="X654" i="31" s="1"/>
  <c r="U653" i="31" a="1"/>
  <c r="U653" i="31" s="1"/>
  <c r="W653" i="31" s="1" a="1"/>
  <c r="W653" i="31" s="1"/>
  <c r="V653" i="31" a="1"/>
  <c r="V653" i="31" s="1"/>
  <c r="X653" i="31" s="1" a="1"/>
  <c r="X653" i="31" s="1"/>
  <c r="U652" i="31" a="1"/>
  <c r="U652" i="31" s="1"/>
  <c r="W652" i="31" s="1" a="1"/>
  <c r="W652" i="31" s="1"/>
  <c r="V652" i="31" a="1"/>
  <c r="V652" i="31" s="1"/>
  <c r="X652" i="31" s="1" a="1"/>
  <c r="X652" i="31" s="1"/>
  <c r="U651" i="31" a="1"/>
  <c r="U651" i="31" s="1"/>
  <c r="W651" i="31" s="1" a="1"/>
  <c r="W651" i="31" s="1"/>
  <c r="V651" i="31" a="1"/>
  <c r="V651" i="31" s="1"/>
  <c r="X651" i="31" s="1" a="1"/>
  <c r="X651" i="31" s="1"/>
  <c r="U650" i="31" a="1"/>
  <c r="U650" i="31" s="1"/>
  <c r="W650" i="31" s="1" a="1"/>
  <c r="W650" i="31" s="1"/>
  <c r="V650" i="31" a="1"/>
  <c r="V650" i="31" s="1"/>
  <c r="X650" i="31" s="1" a="1"/>
  <c r="X650" i="31" s="1"/>
  <c r="U649" i="31" a="1"/>
  <c r="U649" i="31" s="1"/>
  <c r="W649" i="31" s="1" a="1"/>
  <c r="W649" i="31" s="1"/>
  <c r="V649" i="31" a="1"/>
  <c r="V649" i="31" s="1"/>
  <c r="X649" i="31" s="1" a="1"/>
  <c r="X649" i="31" s="1"/>
  <c r="U648" i="31" a="1"/>
  <c r="U648" i="31" s="1"/>
  <c r="W648" i="31" s="1" a="1"/>
  <c r="W648" i="31" s="1"/>
  <c r="V648" i="31" a="1"/>
  <c r="V648" i="31" s="1"/>
  <c r="X648" i="31" s="1" a="1"/>
  <c r="X648" i="31" s="1"/>
  <c r="U647" i="31" a="1"/>
  <c r="U647" i="31" s="1"/>
  <c r="W647" i="31" s="1" a="1"/>
  <c r="W647" i="31" s="1"/>
  <c r="V647" i="31" a="1"/>
  <c r="V647" i="31" s="1"/>
  <c r="X647" i="31" s="1" a="1"/>
  <c r="X647" i="31" s="1"/>
  <c r="U646" i="31" a="1"/>
  <c r="U646" i="31" s="1"/>
  <c r="W646" i="31" s="1" a="1"/>
  <c r="W646" i="31" s="1"/>
  <c r="V646" i="31" a="1"/>
  <c r="V646" i="31" s="1"/>
  <c r="X646" i="31" s="1" a="1"/>
  <c r="X646" i="31" s="1"/>
  <c r="U645" i="31" a="1"/>
  <c r="U645" i="31" s="1"/>
  <c r="W645" i="31" s="1" a="1"/>
  <c r="W645" i="31" s="1"/>
  <c r="V645" i="31" a="1"/>
  <c r="V645" i="31" s="1"/>
  <c r="X645" i="31" s="1" a="1"/>
  <c r="X645" i="31" s="1"/>
  <c r="U644" i="31" a="1"/>
  <c r="U644" i="31" s="1"/>
  <c r="W644" i="31" s="1" a="1"/>
  <c r="W644" i="31" s="1"/>
  <c r="V644" i="31" a="1"/>
  <c r="V644" i="31" s="1"/>
  <c r="X644" i="31" s="1" a="1"/>
  <c r="X644" i="31" s="1"/>
  <c r="U643" i="31" a="1"/>
  <c r="U643" i="31" s="1"/>
  <c r="W643" i="31" s="1" a="1"/>
  <c r="W643" i="31" s="1"/>
  <c r="V643" i="31" a="1"/>
  <c r="V643" i="31" s="1"/>
  <c r="X643" i="31" s="1" a="1"/>
  <c r="X643" i="31" s="1"/>
  <c r="U642" i="31" a="1"/>
  <c r="U642" i="31" s="1"/>
  <c r="W642" i="31" s="1" a="1"/>
  <c r="W642" i="31" s="1"/>
  <c r="V642" i="31" a="1"/>
  <c r="V642" i="31" s="1"/>
  <c r="X642" i="31" s="1" a="1"/>
  <c r="X642" i="31" s="1"/>
  <c r="U641" i="31" a="1"/>
  <c r="U641" i="31" s="1"/>
  <c r="W641" i="31" s="1" a="1"/>
  <c r="W641" i="31" s="1"/>
  <c r="V641" i="31" a="1"/>
  <c r="V641" i="31" s="1"/>
  <c r="X641" i="31" s="1" a="1"/>
  <c r="X641" i="31" s="1"/>
  <c r="U640" i="31" a="1"/>
  <c r="U640" i="31" s="1"/>
  <c r="W640" i="31" s="1" a="1"/>
  <c r="W640" i="31" s="1"/>
  <c r="V640" i="31" a="1"/>
  <c r="V640" i="31" s="1"/>
  <c r="X640" i="31" s="1" a="1"/>
  <c r="X640" i="31" s="1"/>
  <c r="U639" i="31" a="1"/>
  <c r="U639" i="31" s="1"/>
  <c r="W639" i="31" s="1" a="1"/>
  <c r="W639" i="31" s="1"/>
  <c r="V639" i="31" a="1"/>
  <c r="V639" i="31" s="1"/>
  <c r="X639" i="31" s="1" a="1"/>
  <c r="X639" i="31" s="1"/>
  <c r="U638" i="31" a="1"/>
  <c r="U638" i="31" s="1"/>
  <c r="W638" i="31" s="1" a="1"/>
  <c r="W638" i="31" s="1"/>
  <c r="V638" i="31" a="1"/>
  <c r="V638" i="31" s="1"/>
  <c r="X638" i="31" s="1" a="1"/>
  <c r="X638" i="31" s="1"/>
  <c r="U637" i="31" a="1"/>
  <c r="U637" i="31" s="1"/>
  <c r="W637" i="31" s="1" a="1"/>
  <c r="W637" i="31" s="1"/>
  <c r="V637" i="31" a="1"/>
  <c r="V637" i="31" s="1"/>
  <c r="X637" i="31" s="1" a="1"/>
  <c r="X637" i="31" s="1"/>
  <c r="U636" i="31" a="1"/>
  <c r="U636" i="31" s="1"/>
  <c r="W636" i="31" s="1" a="1"/>
  <c r="W636" i="31" s="1"/>
  <c r="V636" i="31" a="1"/>
  <c r="V636" i="31" s="1"/>
  <c r="X636" i="31" s="1" a="1"/>
  <c r="X636" i="31" s="1"/>
  <c r="U635" i="31" a="1"/>
  <c r="U635" i="31" s="1"/>
  <c r="W635" i="31" s="1" a="1"/>
  <c r="W635" i="31" s="1"/>
  <c r="V635" i="31" a="1"/>
  <c r="V635" i="31" s="1"/>
  <c r="X635" i="31" s="1" a="1"/>
  <c r="X635" i="31" s="1"/>
  <c r="U634" i="31" a="1"/>
  <c r="U634" i="31" s="1"/>
  <c r="W634" i="31" s="1" a="1"/>
  <c r="W634" i="31" s="1"/>
  <c r="V634" i="31" a="1"/>
  <c r="V634" i="31" s="1"/>
  <c r="X634" i="31" s="1" a="1"/>
  <c r="X634" i="31" s="1"/>
  <c r="U633" i="31" a="1"/>
  <c r="U633" i="31" s="1"/>
  <c r="W633" i="31" s="1" a="1"/>
  <c r="W633" i="31" s="1"/>
  <c r="V633" i="31" a="1"/>
  <c r="V633" i="31" s="1"/>
  <c r="X633" i="31" s="1" a="1"/>
  <c r="X633" i="31" s="1"/>
  <c r="U632" i="31" a="1"/>
  <c r="U632" i="31" s="1"/>
  <c r="W632" i="31" s="1" a="1"/>
  <c r="W632" i="31" s="1"/>
  <c r="V632" i="31" a="1"/>
  <c r="V632" i="31" s="1"/>
  <c r="X632" i="31" s="1" a="1"/>
  <c r="X632" i="31" s="1"/>
  <c r="U631" i="31" a="1"/>
  <c r="U631" i="31" s="1"/>
  <c r="W631" i="31" s="1" a="1"/>
  <c r="W631" i="31" s="1"/>
  <c r="V631" i="31" a="1"/>
  <c r="V631" i="31" s="1"/>
  <c r="X631" i="31" s="1" a="1"/>
  <c r="X631" i="31" s="1"/>
  <c r="U630" i="31" a="1"/>
  <c r="U630" i="31" s="1"/>
  <c r="W630" i="31" s="1" a="1"/>
  <c r="W630" i="31" s="1"/>
  <c r="V630" i="31" a="1"/>
  <c r="V630" i="31" s="1"/>
  <c r="X630" i="31" s="1" a="1"/>
  <c r="X630" i="31" s="1"/>
  <c r="U629" i="31" a="1"/>
  <c r="U629" i="31" s="1"/>
  <c r="W629" i="31" s="1" a="1"/>
  <c r="W629" i="31" s="1"/>
  <c r="V629" i="31" a="1"/>
  <c r="V629" i="31" s="1"/>
  <c r="X629" i="31" s="1" a="1"/>
  <c r="X629" i="31" s="1"/>
  <c r="U628" i="31" a="1"/>
  <c r="U628" i="31" s="1"/>
  <c r="W628" i="31" s="1" a="1"/>
  <c r="W628" i="31" s="1"/>
  <c r="V628" i="31" a="1"/>
  <c r="V628" i="31" s="1"/>
  <c r="X628" i="31" s="1" a="1"/>
  <c r="X628" i="31" s="1"/>
  <c r="U627" i="31" a="1"/>
  <c r="U627" i="31" s="1"/>
  <c r="W627" i="31" s="1" a="1"/>
  <c r="W627" i="31" s="1"/>
  <c r="V627" i="31" a="1"/>
  <c r="V627" i="31" s="1"/>
  <c r="X627" i="31" s="1" a="1"/>
  <c r="X627" i="31" s="1"/>
  <c r="U626" i="31" a="1"/>
  <c r="U626" i="31" s="1"/>
  <c r="W626" i="31" s="1" a="1"/>
  <c r="W626" i="31" s="1"/>
  <c r="V626" i="31" a="1"/>
  <c r="V626" i="31" s="1"/>
  <c r="X626" i="31" s="1" a="1"/>
  <c r="X626" i="31" s="1"/>
  <c r="U625" i="31" a="1"/>
  <c r="U625" i="31" s="1"/>
  <c r="W625" i="31" s="1" a="1"/>
  <c r="W625" i="31" s="1"/>
  <c r="V625" i="31" a="1"/>
  <c r="V625" i="31" s="1"/>
  <c r="X625" i="31" s="1" a="1"/>
  <c r="X625" i="31" s="1"/>
  <c r="U624" i="31" a="1"/>
  <c r="U624" i="31" s="1"/>
  <c r="W624" i="31" s="1" a="1"/>
  <c r="W624" i="31" s="1"/>
  <c r="V624" i="31" a="1"/>
  <c r="V624" i="31" s="1"/>
  <c r="X624" i="31" s="1" a="1"/>
  <c r="X624" i="31" s="1"/>
  <c r="U623" i="31" a="1"/>
  <c r="U623" i="31" s="1"/>
  <c r="W623" i="31" s="1" a="1"/>
  <c r="W623" i="31" s="1"/>
  <c r="V623" i="31" a="1"/>
  <c r="V623" i="31" s="1"/>
  <c r="X623" i="31" s="1" a="1"/>
  <c r="X623" i="31" s="1"/>
  <c r="U622" i="31" a="1"/>
  <c r="U622" i="31" s="1"/>
  <c r="W622" i="31" s="1" a="1"/>
  <c r="W622" i="31" s="1"/>
  <c r="V622" i="31" a="1"/>
  <c r="V622" i="31" s="1"/>
  <c r="X622" i="31" s="1" a="1"/>
  <c r="X622" i="31" s="1"/>
  <c r="U621" i="31" a="1"/>
  <c r="U621" i="31" s="1"/>
  <c r="W621" i="31" s="1" a="1"/>
  <c r="W621" i="31" s="1"/>
  <c r="V621" i="31" a="1"/>
  <c r="V621" i="31" s="1"/>
  <c r="X621" i="31" s="1" a="1"/>
  <c r="X621" i="31" s="1"/>
  <c r="U620" i="31" a="1"/>
  <c r="U620" i="31" s="1"/>
  <c r="W620" i="31" s="1" a="1"/>
  <c r="W620" i="31" s="1"/>
  <c r="V620" i="31" a="1"/>
  <c r="V620" i="31" s="1"/>
  <c r="X620" i="31" s="1" a="1"/>
  <c r="X620" i="31" s="1"/>
  <c r="U619" i="31" a="1"/>
  <c r="U619" i="31" s="1"/>
  <c r="W619" i="31" s="1" a="1"/>
  <c r="W619" i="31" s="1"/>
  <c r="V619" i="31" a="1"/>
  <c r="V619" i="31" s="1"/>
  <c r="X619" i="31" s="1" a="1"/>
  <c r="X619" i="31" s="1"/>
  <c r="U618" i="31" a="1"/>
  <c r="U618" i="31" s="1"/>
  <c r="W618" i="31" s="1" a="1"/>
  <c r="W618" i="31" s="1"/>
  <c r="V618" i="31" a="1"/>
  <c r="V618" i="31" s="1"/>
  <c r="X618" i="31" s="1" a="1"/>
  <c r="X618" i="31" s="1"/>
  <c r="U617" i="31" a="1"/>
  <c r="U617" i="31" s="1"/>
  <c r="W617" i="31" s="1" a="1"/>
  <c r="W617" i="31" s="1"/>
  <c r="V617" i="31" a="1"/>
  <c r="V617" i="31" s="1"/>
  <c r="X617" i="31" s="1" a="1"/>
  <c r="X617" i="31" s="1"/>
  <c r="U616" i="31" a="1"/>
  <c r="U616" i="31" s="1"/>
  <c r="W616" i="31" s="1" a="1"/>
  <c r="W616" i="31" s="1"/>
  <c r="V616" i="31" a="1"/>
  <c r="V616" i="31" s="1"/>
  <c r="X616" i="31" s="1" a="1"/>
  <c r="X616" i="31" s="1"/>
  <c r="U615" i="31" a="1"/>
  <c r="U615" i="31" s="1"/>
  <c r="W615" i="31" s="1" a="1"/>
  <c r="W615" i="31" s="1"/>
  <c r="V615" i="31" a="1"/>
  <c r="V615" i="31" s="1"/>
  <c r="X615" i="31" s="1" a="1"/>
  <c r="X615" i="31" s="1"/>
  <c r="U614" i="31" a="1"/>
  <c r="U614" i="31" s="1"/>
  <c r="W614" i="31" s="1" a="1"/>
  <c r="W614" i="31" s="1"/>
  <c r="V614" i="31" a="1"/>
  <c r="V614" i="31" s="1"/>
  <c r="X614" i="31" s="1" a="1"/>
  <c r="X614" i="31" s="1"/>
  <c r="U613" i="31" a="1"/>
  <c r="U613" i="31" s="1"/>
  <c r="W613" i="31" s="1" a="1"/>
  <c r="W613" i="31" s="1"/>
  <c r="V613" i="31" a="1"/>
  <c r="V613" i="31" s="1"/>
  <c r="X613" i="31" s="1" a="1"/>
  <c r="X613" i="31" s="1"/>
  <c r="U612" i="31" a="1"/>
  <c r="U612" i="31" s="1"/>
  <c r="W612" i="31" s="1" a="1"/>
  <c r="W612" i="31" s="1"/>
  <c r="V612" i="31" a="1"/>
  <c r="V612" i="31" s="1"/>
  <c r="X612" i="31" s="1" a="1"/>
  <c r="X612" i="31" s="1"/>
  <c r="U611" i="31" a="1"/>
  <c r="U611" i="31" s="1"/>
  <c r="W611" i="31" s="1" a="1"/>
  <c r="W611" i="31" s="1"/>
  <c r="V611" i="31" a="1"/>
  <c r="V611" i="31" s="1"/>
  <c r="X611" i="31" s="1" a="1"/>
  <c r="X611" i="31" s="1"/>
  <c r="U610" i="31" a="1"/>
  <c r="U610" i="31" s="1"/>
  <c r="W610" i="31" s="1" a="1"/>
  <c r="W610" i="31" s="1"/>
  <c r="V610" i="31" a="1"/>
  <c r="V610" i="31" s="1"/>
  <c r="X610" i="31" s="1" a="1"/>
  <c r="X610" i="31" s="1"/>
  <c r="U609" i="31" a="1"/>
  <c r="U609" i="31" s="1"/>
  <c r="W609" i="31" s="1" a="1"/>
  <c r="W609" i="31" s="1"/>
  <c r="V609" i="31" a="1"/>
  <c r="V609" i="31" s="1"/>
  <c r="X609" i="31" s="1" a="1"/>
  <c r="X609" i="31" s="1"/>
  <c r="U608" i="31" a="1"/>
  <c r="U608" i="31" s="1"/>
  <c r="W608" i="31" s="1" a="1"/>
  <c r="W608" i="31" s="1"/>
  <c r="V608" i="31" a="1"/>
  <c r="V608" i="31" s="1"/>
  <c r="X608" i="31" s="1" a="1"/>
  <c r="X608" i="31" s="1"/>
  <c r="U607" i="31" a="1"/>
  <c r="U607" i="31" s="1"/>
  <c r="W607" i="31" s="1" a="1"/>
  <c r="W607" i="31" s="1"/>
  <c r="V607" i="31" a="1"/>
  <c r="V607" i="31" s="1"/>
  <c r="X607" i="31" s="1" a="1"/>
  <c r="X607" i="31" s="1"/>
  <c r="U606" i="31" a="1"/>
  <c r="U606" i="31" s="1"/>
  <c r="W606" i="31" s="1" a="1"/>
  <c r="W606" i="31" s="1"/>
  <c r="V606" i="31" a="1"/>
  <c r="V606" i="31" s="1"/>
  <c r="X606" i="31" s="1" a="1"/>
  <c r="X606" i="31" s="1"/>
  <c r="U605" i="31" a="1"/>
  <c r="U605" i="31" s="1"/>
  <c r="W605" i="31" s="1" a="1"/>
  <c r="W605" i="31" s="1"/>
  <c r="V605" i="31" a="1"/>
  <c r="V605" i="31" s="1"/>
  <c r="X605" i="31" s="1" a="1"/>
  <c r="X605" i="31" s="1"/>
  <c r="U604" i="31" a="1"/>
  <c r="U604" i="31" s="1"/>
  <c r="W604" i="31" s="1" a="1"/>
  <c r="W604" i="31" s="1"/>
  <c r="V604" i="31" a="1"/>
  <c r="V604" i="31" s="1"/>
  <c r="X604" i="31" s="1" a="1"/>
  <c r="X604" i="31" s="1"/>
  <c r="U603" i="31" a="1"/>
  <c r="U603" i="31" s="1"/>
  <c r="W603" i="31" s="1" a="1"/>
  <c r="W603" i="31" s="1"/>
  <c r="V603" i="31" a="1"/>
  <c r="V603" i="31" s="1"/>
  <c r="X603" i="31" s="1" a="1"/>
  <c r="X603" i="31" s="1"/>
  <c r="U602" i="31" a="1"/>
  <c r="U602" i="31" s="1"/>
  <c r="W602" i="31" s="1" a="1"/>
  <c r="W602" i="31" s="1"/>
  <c r="V602" i="31" a="1"/>
  <c r="V602" i="31" s="1"/>
  <c r="X602" i="31" s="1" a="1"/>
  <c r="X602" i="31" s="1"/>
  <c r="U601" i="31" a="1"/>
  <c r="U601" i="31" s="1"/>
  <c r="W601" i="31" s="1" a="1"/>
  <c r="W601" i="31" s="1"/>
  <c r="V601" i="31" a="1"/>
  <c r="V601" i="31" s="1"/>
  <c r="X601" i="31" s="1" a="1"/>
  <c r="X601" i="31" s="1"/>
  <c r="U600" i="31" a="1"/>
  <c r="U600" i="31" s="1"/>
  <c r="W600" i="31" s="1" a="1"/>
  <c r="W600" i="31" s="1"/>
  <c r="V600" i="31" a="1"/>
  <c r="V600" i="31" s="1"/>
  <c r="X600" i="31" s="1" a="1"/>
  <c r="X600" i="31" s="1"/>
  <c r="U599" i="31" a="1"/>
  <c r="U599" i="31" s="1"/>
  <c r="W599" i="31" s="1" a="1"/>
  <c r="W599" i="31" s="1"/>
  <c r="V599" i="31" a="1"/>
  <c r="V599" i="31" s="1"/>
  <c r="X599" i="31" s="1" a="1"/>
  <c r="X599" i="31" s="1"/>
  <c r="U598" i="31" a="1"/>
  <c r="U598" i="31" s="1"/>
  <c r="W598" i="31" s="1" a="1"/>
  <c r="W598" i="31" s="1"/>
  <c r="V598" i="31" a="1"/>
  <c r="V598" i="31" s="1"/>
  <c r="X598" i="31" s="1" a="1"/>
  <c r="X598" i="31" s="1"/>
  <c r="U597" i="31" a="1"/>
  <c r="U597" i="31" s="1"/>
  <c r="W597" i="31" s="1" a="1"/>
  <c r="W597" i="31" s="1"/>
  <c r="V597" i="31" a="1"/>
  <c r="V597" i="31" s="1"/>
  <c r="X597" i="31" s="1" a="1"/>
  <c r="X597" i="31" s="1"/>
  <c r="U596" i="31" a="1"/>
  <c r="U596" i="31" s="1"/>
  <c r="W596" i="31" s="1" a="1"/>
  <c r="W596" i="31" s="1"/>
  <c r="V596" i="31" a="1"/>
  <c r="V596" i="31" s="1"/>
  <c r="X596" i="31" s="1" a="1"/>
  <c r="X596" i="31" s="1"/>
  <c r="U595" i="31" a="1"/>
  <c r="U595" i="31" s="1"/>
  <c r="W595" i="31" s="1" a="1"/>
  <c r="W595" i="31" s="1"/>
  <c r="V595" i="31" a="1"/>
  <c r="V595" i="31" s="1"/>
  <c r="X595" i="31" s="1" a="1"/>
  <c r="X595" i="31" s="1"/>
  <c r="U594" i="31" a="1"/>
  <c r="U594" i="31" s="1"/>
  <c r="W594" i="31" s="1" a="1"/>
  <c r="W594" i="31" s="1"/>
  <c r="V594" i="31" a="1"/>
  <c r="V594" i="31" s="1"/>
  <c r="X594" i="31" s="1" a="1"/>
  <c r="X594" i="31" s="1"/>
  <c r="U593" i="31" a="1"/>
  <c r="U593" i="31" s="1"/>
  <c r="W593" i="31" s="1" a="1"/>
  <c r="W593" i="31" s="1"/>
  <c r="V593" i="31" a="1"/>
  <c r="V593" i="31" s="1"/>
  <c r="X593" i="31" s="1" a="1"/>
  <c r="X593" i="31" s="1"/>
  <c r="U592" i="31" a="1"/>
  <c r="U592" i="31" s="1"/>
  <c r="W592" i="31" s="1" a="1"/>
  <c r="W592" i="31" s="1"/>
  <c r="V592" i="31" a="1"/>
  <c r="V592" i="31" s="1"/>
  <c r="X592" i="31" s="1" a="1"/>
  <c r="X592" i="31" s="1"/>
  <c r="U591" i="31" a="1"/>
  <c r="U591" i="31" s="1"/>
  <c r="W591" i="31" s="1" a="1"/>
  <c r="W591" i="31" s="1"/>
  <c r="V591" i="31" a="1"/>
  <c r="V591" i="31" s="1"/>
  <c r="X591" i="31" s="1" a="1"/>
  <c r="X591" i="31" s="1"/>
  <c r="U590" i="31" a="1"/>
  <c r="U590" i="31" s="1"/>
  <c r="W590" i="31" s="1" a="1"/>
  <c r="W590" i="31" s="1"/>
  <c r="V590" i="31" a="1"/>
  <c r="V590" i="31" s="1"/>
  <c r="X590" i="31" s="1" a="1"/>
  <c r="X590" i="31" s="1"/>
  <c r="U589" i="31" a="1"/>
  <c r="U589" i="31" s="1"/>
  <c r="W589" i="31" s="1" a="1"/>
  <c r="W589" i="31" s="1"/>
  <c r="V589" i="31" a="1"/>
  <c r="V589" i="31" s="1"/>
  <c r="X589" i="31" s="1" a="1"/>
  <c r="X589" i="31" s="1"/>
  <c r="U588" i="31" a="1"/>
  <c r="U588" i="31" s="1"/>
  <c r="W588" i="31" s="1" a="1"/>
  <c r="W588" i="31" s="1"/>
  <c r="V588" i="31" a="1"/>
  <c r="V588" i="31" s="1"/>
  <c r="X588" i="31" s="1" a="1"/>
  <c r="X588" i="31" s="1"/>
  <c r="U587" i="31" a="1"/>
  <c r="U587" i="31" s="1"/>
  <c r="W587" i="31" s="1" a="1"/>
  <c r="W587" i="31" s="1"/>
  <c r="V587" i="31" a="1"/>
  <c r="V587" i="31" s="1"/>
  <c r="X587" i="31" s="1" a="1"/>
  <c r="X587" i="31" s="1"/>
  <c r="U586" i="31" a="1"/>
  <c r="U586" i="31" s="1"/>
  <c r="W586" i="31" s="1" a="1"/>
  <c r="W586" i="31" s="1"/>
  <c r="V586" i="31" a="1"/>
  <c r="V586" i="31" s="1"/>
  <c r="X586" i="31" s="1" a="1"/>
  <c r="X586" i="31" s="1"/>
  <c r="U585" i="31" a="1"/>
  <c r="U585" i="31" s="1"/>
  <c r="W585" i="31" s="1" a="1"/>
  <c r="W585" i="31" s="1"/>
  <c r="V585" i="31" a="1"/>
  <c r="V585" i="31" s="1"/>
  <c r="X585" i="31" s="1" a="1"/>
  <c r="X585" i="31" s="1"/>
  <c r="U584" i="31" a="1"/>
  <c r="U584" i="31" s="1"/>
  <c r="W584" i="31" s="1" a="1"/>
  <c r="W584" i="31" s="1"/>
  <c r="V584" i="31" a="1"/>
  <c r="V584" i="31" s="1"/>
  <c r="X584" i="31" s="1" a="1"/>
  <c r="X584" i="31" s="1"/>
  <c r="U583" i="31" a="1"/>
  <c r="U583" i="31" s="1"/>
  <c r="W583" i="31" s="1" a="1"/>
  <c r="W583" i="31" s="1"/>
  <c r="V583" i="31" a="1"/>
  <c r="V583" i="31" s="1"/>
  <c r="X583" i="31" s="1" a="1"/>
  <c r="X583" i="31" s="1"/>
  <c r="U582" i="31" a="1"/>
  <c r="U582" i="31" s="1"/>
  <c r="W582" i="31" s="1" a="1"/>
  <c r="W582" i="31" s="1"/>
  <c r="V582" i="31" a="1"/>
  <c r="V582" i="31" s="1"/>
  <c r="X582" i="31" s="1" a="1"/>
  <c r="X582" i="31" s="1"/>
  <c r="U581" i="31" a="1"/>
  <c r="U581" i="31" s="1"/>
  <c r="W581" i="31" s="1" a="1"/>
  <c r="W581" i="31" s="1"/>
  <c r="V581" i="31" a="1"/>
  <c r="V581" i="31" s="1"/>
  <c r="X581" i="31" s="1" a="1"/>
  <c r="X581" i="31" s="1"/>
  <c r="U580" i="31" a="1"/>
  <c r="U580" i="31" s="1"/>
  <c r="W580" i="31" s="1" a="1"/>
  <c r="W580" i="31" s="1"/>
  <c r="V580" i="31" a="1"/>
  <c r="V580" i="31" s="1"/>
  <c r="X580" i="31" s="1" a="1"/>
  <c r="X580" i="31" s="1"/>
  <c r="U579" i="31" a="1"/>
  <c r="U579" i="31" s="1"/>
  <c r="W579" i="31" s="1" a="1"/>
  <c r="W579" i="31" s="1"/>
  <c r="V579" i="31" a="1"/>
  <c r="V579" i="31" s="1"/>
  <c r="X579" i="31" s="1" a="1"/>
  <c r="X579" i="31" s="1"/>
  <c r="U578" i="31" a="1"/>
  <c r="U578" i="31" s="1"/>
  <c r="W578" i="31" s="1" a="1"/>
  <c r="W578" i="31" s="1"/>
  <c r="V578" i="31" a="1"/>
  <c r="V578" i="31" s="1"/>
  <c r="X578" i="31" s="1" a="1"/>
  <c r="X578" i="31" s="1"/>
  <c r="U577" i="31" a="1"/>
  <c r="U577" i="31" s="1"/>
  <c r="W577" i="31" s="1" a="1"/>
  <c r="W577" i="31" s="1"/>
  <c r="V577" i="31" a="1"/>
  <c r="V577" i="31" s="1"/>
  <c r="X577" i="31" s="1" a="1"/>
  <c r="X577" i="31" s="1"/>
  <c r="U576" i="31" a="1"/>
  <c r="U576" i="31" s="1"/>
  <c r="W576" i="31" s="1" a="1"/>
  <c r="W576" i="31" s="1"/>
  <c r="V576" i="31" a="1"/>
  <c r="V576" i="31" s="1"/>
  <c r="X576" i="31" s="1" a="1"/>
  <c r="X576" i="31" s="1"/>
  <c r="U575" i="31" a="1"/>
  <c r="U575" i="31" s="1"/>
  <c r="W575" i="31" s="1" a="1"/>
  <c r="W575" i="31" s="1"/>
  <c r="V575" i="31" a="1"/>
  <c r="V575" i="31" s="1"/>
  <c r="X575" i="31" s="1" a="1"/>
  <c r="X575" i="31" s="1"/>
  <c r="U574" i="31" a="1"/>
  <c r="U574" i="31" s="1"/>
  <c r="W574" i="31" s="1" a="1"/>
  <c r="W574" i="31" s="1"/>
  <c r="V574" i="31" a="1"/>
  <c r="V574" i="31" s="1"/>
  <c r="X574" i="31" s="1" a="1"/>
  <c r="X574" i="31" s="1"/>
  <c r="U573" i="31" a="1"/>
  <c r="U573" i="31" s="1"/>
  <c r="W573" i="31" s="1" a="1"/>
  <c r="W573" i="31" s="1"/>
  <c r="V573" i="31" a="1"/>
  <c r="V573" i="31" s="1"/>
  <c r="X573" i="31" s="1" a="1"/>
  <c r="X573" i="31" s="1"/>
  <c r="U572" i="31" a="1"/>
  <c r="U572" i="31" s="1"/>
  <c r="W572" i="31" s="1" a="1"/>
  <c r="W572" i="31" s="1"/>
  <c r="V572" i="31" a="1"/>
  <c r="V572" i="31" s="1"/>
  <c r="X572" i="31" s="1" a="1"/>
  <c r="X572" i="31" s="1"/>
  <c r="U571" i="31" a="1"/>
  <c r="U571" i="31" s="1"/>
  <c r="W571" i="31" s="1" a="1"/>
  <c r="W571" i="31" s="1"/>
  <c r="V571" i="31" a="1"/>
  <c r="V571" i="31" s="1"/>
  <c r="X571" i="31" s="1" a="1"/>
  <c r="X571" i="31" s="1"/>
  <c r="U570" i="31" a="1"/>
  <c r="U570" i="31" s="1"/>
  <c r="W570" i="31" s="1" a="1"/>
  <c r="W570" i="31" s="1"/>
  <c r="V570" i="31" a="1"/>
  <c r="V570" i="31" s="1"/>
  <c r="X570" i="31" s="1" a="1"/>
  <c r="X570" i="31" s="1"/>
  <c r="U569" i="31" a="1"/>
  <c r="U569" i="31" s="1"/>
  <c r="W569" i="31" s="1" a="1"/>
  <c r="W569" i="31" s="1"/>
  <c r="V569" i="31" a="1"/>
  <c r="V569" i="31" s="1"/>
  <c r="X569" i="31" s="1" a="1"/>
  <c r="X569" i="31" s="1"/>
  <c r="U568" i="31" a="1"/>
  <c r="U568" i="31" s="1"/>
  <c r="W568" i="31" s="1" a="1"/>
  <c r="W568" i="31" s="1"/>
  <c r="V568" i="31" a="1"/>
  <c r="V568" i="31" s="1"/>
  <c r="X568" i="31" s="1" a="1"/>
  <c r="X568" i="31" s="1"/>
  <c r="U567" i="31" a="1"/>
  <c r="U567" i="31" s="1"/>
  <c r="W567" i="31" s="1" a="1"/>
  <c r="W567" i="31" s="1"/>
  <c r="V567" i="31" a="1"/>
  <c r="V567" i="31" s="1"/>
  <c r="X567" i="31" s="1" a="1"/>
  <c r="X567" i="31" s="1"/>
  <c r="U566" i="31" a="1"/>
  <c r="U566" i="31" s="1"/>
  <c r="W566" i="31" s="1" a="1"/>
  <c r="W566" i="31" s="1"/>
  <c r="V566" i="31" a="1"/>
  <c r="V566" i="31" s="1"/>
  <c r="X566" i="31" s="1" a="1"/>
  <c r="X566" i="31" s="1"/>
  <c r="U565" i="31" a="1"/>
  <c r="U565" i="31" s="1"/>
  <c r="W565" i="31" s="1" a="1"/>
  <c r="W565" i="31" s="1"/>
  <c r="V565" i="31" a="1"/>
  <c r="V565" i="31" s="1"/>
  <c r="X565" i="31" s="1" a="1"/>
  <c r="X565" i="31" s="1"/>
  <c r="U564" i="31" a="1"/>
  <c r="U564" i="31" s="1"/>
  <c r="W564" i="31" s="1" a="1"/>
  <c r="W564" i="31" s="1"/>
  <c r="V564" i="31" a="1"/>
  <c r="V564" i="31" s="1"/>
  <c r="X564" i="31" s="1" a="1"/>
  <c r="X564" i="31" s="1"/>
  <c r="U563" i="31" a="1"/>
  <c r="U563" i="31" s="1"/>
  <c r="W563" i="31" s="1" a="1"/>
  <c r="W563" i="31" s="1"/>
  <c r="V563" i="31" a="1"/>
  <c r="V563" i="31" s="1"/>
  <c r="X563" i="31" s="1" a="1"/>
  <c r="X563" i="31" s="1"/>
  <c r="U562" i="31" a="1"/>
  <c r="U562" i="31" s="1"/>
  <c r="W562" i="31" s="1" a="1"/>
  <c r="W562" i="31" s="1"/>
  <c r="V562" i="31" a="1"/>
  <c r="V562" i="31" s="1"/>
  <c r="X562" i="31" s="1" a="1"/>
  <c r="X562" i="31" s="1"/>
  <c r="U561" i="31" a="1"/>
  <c r="U561" i="31" s="1"/>
  <c r="W561" i="31" s="1" a="1"/>
  <c r="W561" i="31" s="1"/>
  <c r="V561" i="31" a="1"/>
  <c r="V561" i="31" s="1"/>
  <c r="X561" i="31" s="1" a="1"/>
  <c r="X561" i="31" s="1"/>
  <c r="U560" i="31" a="1"/>
  <c r="U560" i="31" s="1"/>
  <c r="W560" i="31" s="1" a="1"/>
  <c r="W560" i="31" s="1"/>
  <c r="V560" i="31" a="1"/>
  <c r="V560" i="31" s="1"/>
  <c r="X560" i="31" s="1" a="1"/>
  <c r="X560" i="31" s="1"/>
  <c r="U559" i="31" a="1"/>
  <c r="U559" i="31" s="1"/>
  <c r="W559" i="31" s="1" a="1"/>
  <c r="W559" i="31" s="1"/>
  <c r="V559" i="31" a="1"/>
  <c r="V559" i="31" s="1"/>
  <c r="X559" i="31" s="1" a="1"/>
  <c r="X559" i="31" s="1"/>
  <c r="U558" i="31" a="1"/>
  <c r="U558" i="31" s="1"/>
  <c r="W558" i="31" s="1" a="1"/>
  <c r="W558" i="31" s="1"/>
  <c r="V558" i="31" a="1"/>
  <c r="V558" i="31" s="1"/>
  <c r="X558" i="31" s="1" a="1"/>
  <c r="X558" i="31" s="1"/>
  <c r="U557" i="31" a="1"/>
  <c r="U557" i="31" s="1"/>
  <c r="W557" i="31" s="1" a="1"/>
  <c r="W557" i="31" s="1"/>
  <c r="V557" i="31" a="1"/>
  <c r="V557" i="31" s="1"/>
  <c r="X557" i="31" s="1" a="1"/>
  <c r="X557" i="31" s="1"/>
  <c r="U556" i="31" a="1"/>
  <c r="U556" i="31" s="1"/>
  <c r="W556" i="31" s="1" a="1"/>
  <c r="W556" i="31" s="1"/>
  <c r="V556" i="31" a="1"/>
  <c r="V556" i="31" s="1"/>
  <c r="X556" i="31" s="1" a="1"/>
  <c r="X556" i="31" s="1"/>
  <c r="U555" i="31" a="1"/>
  <c r="U555" i="31" s="1"/>
  <c r="W555" i="31" s="1" a="1"/>
  <c r="W555" i="31" s="1"/>
  <c r="V555" i="31" a="1"/>
  <c r="V555" i="31" s="1"/>
  <c r="X555" i="31" s="1" a="1"/>
  <c r="X555" i="31" s="1"/>
  <c r="U554" i="31" a="1"/>
  <c r="U554" i="31" s="1"/>
  <c r="W554" i="31" s="1" a="1"/>
  <c r="W554" i="31" s="1"/>
  <c r="V554" i="31" a="1"/>
  <c r="V554" i="31" s="1"/>
  <c r="X554" i="31" s="1" a="1"/>
  <c r="X554" i="31" s="1"/>
  <c r="U553" i="31" a="1"/>
  <c r="U553" i="31" s="1"/>
  <c r="W553" i="31" s="1" a="1"/>
  <c r="W553" i="31" s="1"/>
  <c r="V553" i="31" a="1"/>
  <c r="V553" i="31" s="1"/>
  <c r="X553" i="31" s="1" a="1"/>
  <c r="X553" i="31" s="1"/>
  <c r="U552" i="31" a="1"/>
  <c r="U552" i="31" s="1"/>
  <c r="W552" i="31" s="1" a="1"/>
  <c r="W552" i="31" s="1"/>
  <c r="V552" i="31" a="1"/>
  <c r="V552" i="31" s="1"/>
  <c r="X552" i="31" s="1" a="1"/>
  <c r="X552" i="31" s="1"/>
  <c r="U551" i="31" a="1"/>
  <c r="U551" i="31" s="1"/>
  <c r="W551" i="31" s="1" a="1"/>
  <c r="W551" i="31" s="1"/>
  <c r="V551" i="31" a="1"/>
  <c r="V551" i="31" s="1"/>
  <c r="X551" i="31" s="1" a="1"/>
  <c r="X551" i="31" s="1"/>
  <c r="U550" i="31" a="1"/>
  <c r="U550" i="31" s="1"/>
  <c r="W550" i="31" s="1" a="1"/>
  <c r="W550" i="31" s="1"/>
  <c r="V550" i="31" a="1"/>
  <c r="V550" i="31" s="1"/>
  <c r="X550" i="31" s="1" a="1"/>
  <c r="X550" i="31" s="1"/>
  <c r="U549" i="31" a="1"/>
  <c r="U549" i="31" s="1"/>
  <c r="W549" i="31" s="1" a="1"/>
  <c r="W549" i="31" s="1"/>
  <c r="V549" i="31" a="1"/>
  <c r="V549" i="31" s="1"/>
  <c r="X549" i="31" s="1" a="1"/>
  <c r="X549" i="31" s="1"/>
  <c r="U548" i="31" a="1"/>
  <c r="U548" i="31" s="1"/>
  <c r="W548" i="31" s="1" a="1"/>
  <c r="W548" i="31" s="1"/>
  <c r="V548" i="31" a="1"/>
  <c r="V548" i="31" s="1"/>
  <c r="X548" i="31" s="1" a="1"/>
  <c r="X548" i="31" s="1"/>
  <c r="U547" i="31" a="1"/>
  <c r="U547" i="31" s="1"/>
  <c r="W547" i="31" s="1" a="1"/>
  <c r="W547" i="31" s="1"/>
  <c r="V547" i="31" a="1"/>
  <c r="V547" i="31" s="1"/>
  <c r="X547" i="31" s="1" a="1"/>
  <c r="X547" i="31" s="1"/>
  <c r="U546" i="31" a="1"/>
  <c r="U546" i="31" s="1"/>
  <c r="W546" i="31" s="1" a="1"/>
  <c r="W546" i="31" s="1"/>
  <c r="V546" i="31" a="1"/>
  <c r="V546" i="31" s="1"/>
  <c r="X546" i="31" s="1" a="1"/>
  <c r="X546" i="31" s="1"/>
  <c r="U545" i="31" a="1"/>
  <c r="U545" i="31" s="1"/>
  <c r="W545" i="31" s="1" a="1"/>
  <c r="W545" i="31" s="1"/>
  <c r="V545" i="31" a="1"/>
  <c r="V545" i="31" s="1"/>
  <c r="X545" i="31" s="1" a="1"/>
  <c r="X545" i="31" s="1"/>
  <c r="U544" i="31" a="1"/>
  <c r="U544" i="31" s="1"/>
  <c r="W544" i="31" s="1" a="1"/>
  <c r="W544" i="31" s="1"/>
  <c r="V544" i="31" a="1"/>
  <c r="V544" i="31" s="1"/>
  <c r="X544" i="31" s="1" a="1"/>
  <c r="X544" i="31" s="1"/>
  <c r="U543" i="31" a="1"/>
  <c r="U543" i="31" s="1"/>
  <c r="W543" i="31" s="1" a="1"/>
  <c r="W543" i="31" s="1"/>
  <c r="V543" i="31" a="1"/>
  <c r="V543" i="31" s="1"/>
  <c r="X543" i="31" s="1" a="1"/>
  <c r="X543" i="31" s="1"/>
  <c r="U542" i="31" a="1"/>
  <c r="U542" i="31" s="1"/>
  <c r="W542" i="31" s="1" a="1"/>
  <c r="W542" i="31" s="1"/>
  <c r="V542" i="31" a="1"/>
  <c r="V542" i="31" s="1"/>
  <c r="X542" i="31" s="1" a="1"/>
  <c r="X542" i="31" s="1"/>
  <c r="U541" i="31" a="1"/>
  <c r="U541" i="31" s="1"/>
  <c r="W541" i="31" s="1" a="1"/>
  <c r="W541" i="31" s="1"/>
  <c r="V541" i="31" a="1"/>
  <c r="V541" i="31" s="1"/>
  <c r="X541" i="31" s="1" a="1"/>
  <c r="X541" i="31" s="1"/>
  <c r="U540" i="31" a="1"/>
  <c r="U540" i="31" s="1"/>
  <c r="W540" i="31" s="1" a="1"/>
  <c r="W540" i="31" s="1"/>
  <c r="V540" i="31" a="1"/>
  <c r="V540" i="31" s="1"/>
  <c r="X540" i="31" s="1" a="1"/>
  <c r="X540" i="31" s="1"/>
  <c r="U539" i="31" a="1"/>
  <c r="U539" i="31" s="1"/>
  <c r="W539" i="31" s="1" a="1"/>
  <c r="W539" i="31" s="1"/>
  <c r="V539" i="31" a="1"/>
  <c r="V539" i="31" s="1"/>
  <c r="X539" i="31" s="1" a="1"/>
  <c r="X539" i="31" s="1"/>
  <c r="U538" i="31" a="1"/>
  <c r="U538" i="31" s="1"/>
  <c r="W538" i="31" s="1" a="1"/>
  <c r="W538" i="31" s="1"/>
  <c r="V538" i="31" a="1"/>
  <c r="V538" i="31" s="1"/>
  <c r="X538" i="31" s="1" a="1"/>
  <c r="X538" i="31" s="1"/>
  <c r="U537" i="31" a="1"/>
  <c r="U537" i="31" s="1"/>
  <c r="W537" i="31" s="1" a="1"/>
  <c r="W537" i="31" s="1"/>
  <c r="V537" i="31" a="1"/>
  <c r="V537" i="31" s="1"/>
  <c r="X537" i="31" s="1" a="1"/>
  <c r="X537" i="31" s="1"/>
  <c r="U536" i="31" a="1"/>
  <c r="U536" i="31" s="1"/>
  <c r="W536" i="31" s="1" a="1"/>
  <c r="W536" i="31" s="1"/>
  <c r="V536" i="31" a="1"/>
  <c r="V536" i="31" s="1"/>
  <c r="X536" i="31" s="1" a="1"/>
  <c r="X536" i="31" s="1"/>
  <c r="U535" i="31" a="1"/>
  <c r="U535" i="31" s="1"/>
  <c r="W535" i="31" s="1" a="1"/>
  <c r="W535" i="31" s="1"/>
  <c r="V535" i="31" a="1"/>
  <c r="V535" i="31" s="1"/>
  <c r="X535" i="31" s="1" a="1"/>
  <c r="X535" i="31" s="1"/>
  <c r="U534" i="31" a="1"/>
  <c r="U534" i="31" s="1"/>
  <c r="W534" i="31" s="1" a="1"/>
  <c r="W534" i="31" s="1"/>
  <c r="V534" i="31" a="1"/>
  <c r="V534" i="31" s="1"/>
  <c r="X534" i="31" s="1" a="1"/>
  <c r="X534" i="31" s="1"/>
  <c r="U533" i="31" a="1"/>
  <c r="U533" i="31" s="1"/>
  <c r="W533" i="31" s="1" a="1"/>
  <c r="W533" i="31" s="1"/>
  <c r="V533" i="31" a="1"/>
  <c r="V533" i="31" s="1"/>
  <c r="X533" i="31" s="1" a="1"/>
  <c r="X533" i="31" s="1"/>
  <c r="U532" i="31" a="1"/>
  <c r="U532" i="31" s="1"/>
  <c r="W532" i="31" s="1" a="1"/>
  <c r="W532" i="31" s="1"/>
  <c r="V532" i="31" a="1"/>
  <c r="V532" i="31" s="1"/>
  <c r="X532" i="31" s="1" a="1"/>
  <c r="X532" i="31" s="1"/>
  <c r="U531" i="31" a="1"/>
  <c r="U531" i="31" s="1"/>
  <c r="W531" i="31" s="1" a="1"/>
  <c r="W531" i="31" s="1"/>
  <c r="V531" i="31" a="1"/>
  <c r="V531" i="31" s="1"/>
  <c r="X531" i="31" s="1" a="1"/>
  <c r="X531" i="31" s="1"/>
  <c r="U530" i="31" a="1"/>
  <c r="U530" i="31" s="1"/>
  <c r="W530" i="31" s="1" a="1"/>
  <c r="W530" i="31" s="1"/>
  <c r="V530" i="31" a="1"/>
  <c r="V530" i="31" s="1"/>
  <c r="X530" i="31" s="1" a="1"/>
  <c r="X530" i="31" s="1"/>
  <c r="U529" i="31" a="1"/>
  <c r="U529" i="31" s="1"/>
  <c r="W529" i="31" s="1" a="1"/>
  <c r="W529" i="31" s="1"/>
  <c r="V529" i="31" a="1"/>
  <c r="V529" i="31" s="1"/>
  <c r="X529" i="31" s="1" a="1"/>
  <c r="X529" i="31" s="1"/>
  <c r="U528" i="31" a="1"/>
  <c r="U528" i="31" s="1"/>
  <c r="W528" i="31" s="1" a="1"/>
  <c r="W528" i="31" s="1"/>
  <c r="V528" i="31" a="1"/>
  <c r="V528" i="31" s="1"/>
  <c r="X528" i="31" s="1" a="1"/>
  <c r="X528" i="31" s="1"/>
  <c r="U527" i="31" a="1"/>
  <c r="U527" i="31" s="1"/>
  <c r="W527" i="31" s="1" a="1"/>
  <c r="W527" i="31" s="1"/>
  <c r="V527" i="31" a="1"/>
  <c r="V527" i="31" s="1"/>
  <c r="X527" i="31" s="1" a="1"/>
  <c r="X527" i="31" s="1"/>
  <c r="U526" i="31" a="1"/>
  <c r="U526" i="31" s="1"/>
  <c r="W526" i="31" s="1" a="1"/>
  <c r="W526" i="31" s="1"/>
  <c r="V526" i="31" a="1"/>
  <c r="V526" i="31" s="1"/>
  <c r="X526" i="31" s="1" a="1"/>
  <c r="X526" i="31" s="1"/>
  <c r="U525" i="31" a="1"/>
  <c r="U525" i="31" s="1"/>
  <c r="W525" i="31" s="1" a="1"/>
  <c r="W525" i="31" s="1"/>
  <c r="V525" i="31" a="1"/>
  <c r="V525" i="31" s="1"/>
  <c r="X525" i="31" s="1" a="1"/>
  <c r="X525" i="31" s="1"/>
  <c r="U524" i="31" a="1"/>
  <c r="U524" i="31" s="1"/>
  <c r="W524" i="31" s="1" a="1"/>
  <c r="W524" i="31" s="1"/>
  <c r="V524" i="31" a="1"/>
  <c r="V524" i="31" s="1"/>
  <c r="X524" i="31" s="1" a="1"/>
  <c r="X524" i="31" s="1"/>
  <c r="U523" i="31" a="1"/>
  <c r="U523" i="31" s="1"/>
  <c r="W523" i="31" s="1" a="1"/>
  <c r="W523" i="31" s="1"/>
  <c r="V523" i="31" a="1"/>
  <c r="V523" i="31" s="1"/>
  <c r="X523" i="31" s="1" a="1"/>
  <c r="X523" i="31" s="1"/>
  <c r="U522" i="31" a="1"/>
  <c r="U522" i="31" s="1"/>
  <c r="W522" i="31" s="1" a="1"/>
  <c r="W522" i="31" s="1"/>
  <c r="V522" i="31" a="1"/>
  <c r="V522" i="31" s="1"/>
  <c r="X522" i="31" s="1" a="1"/>
  <c r="X522" i="31" s="1"/>
  <c r="U521" i="31" a="1"/>
  <c r="U521" i="31" s="1"/>
  <c r="W521" i="31" s="1" a="1"/>
  <c r="W521" i="31" s="1"/>
  <c r="V521" i="31" a="1"/>
  <c r="V521" i="31" s="1"/>
  <c r="X521" i="31" s="1" a="1"/>
  <c r="X521" i="31" s="1"/>
  <c r="U520" i="31" a="1"/>
  <c r="U520" i="31" s="1"/>
  <c r="W520" i="31" s="1" a="1"/>
  <c r="W520" i="31" s="1"/>
  <c r="V520" i="31" a="1"/>
  <c r="V520" i="31" s="1"/>
  <c r="X520" i="31" s="1" a="1"/>
  <c r="X520" i="31" s="1"/>
  <c r="U519" i="31" a="1"/>
  <c r="U519" i="31" s="1"/>
  <c r="W519" i="31" s="1" a="1"/>
  <c r="W519" i="31" s="1"/>
  <c r="V519" i="31" a="1"/>
  <c r="V519" i="31" s="1"/>
  <c r="X519" i="31" s="1" a="1"/>
  <c r="X519" i="31" s="1"/>
  <c r="U518" i="31" a="1"/>
  <c r="U518" i="31" s="1"/>
  <c r="W518" i="31" s="1" a="1"/>
  <c r="W518" i="31" s="1"/>
  <c r="V518" i="31" a="1"/>
  <c r="V518" i="31" s="1"/>
  <c r="X518" i="31" s="1" a="1"/>
  <c r="X518" i="31" s="1"/>
  <c r="U517" i="31" a="1"/>
  <c r="U517" i="31" s="1"/>
  <c r="W517" i="31" s="1" a="1"/>
  <c r="W517" i="31" s="1"/>
  <c r="V517" i="31" a="1"/>
  <c r="V517" i="31" s="1"/>
  <c r="X517" i="31" s="1" a="1"/>
  <c r="X517" i="31" s="1"/>
  <c r="U516" i="31" a="1"/>
  <c r="U516" i="31" s="1"/>
  <c r="W516" i="31" s="1" a="1"/>
  <c r="W516" i="31" s="1"/>
  <c r="V516" i="31" a="1"/>
  <c r="V516" i="31" s="1"/>
  <c r="X516" i="31" s="1" a="1"/>
  <c r="X516" i="31" s="1"/>
  <c r="U515" i="31" a="1"/>
  <c r="U515" i="31" s="1"/>
  <c r="W515" i="31" s="1" a="1"/>
  <c r="W515" i="31" s="1"/>
  <c r="V515" i="31" a="1"/>
  <c r="V515" i="31" s="1"/>
  <c r="X515" i="31" s="1" a="1"/>
  <c r="X515" i="31" s="1"/>
  <c r="U514" i="31" a="1"/>
  <c r="U514" i="31" s="1"/>
  <c r="W514" i="31" s="1" a="1"/>
  <c r="W514" i="31" s="1"/>
  <c r="V514" i="31" a="1"/>
  <c r="V514" i="31" s="1"/>
  <c r="X514" i="31" s="1" a="1"/>
  <c r="X514" i="31" s="1"/>
  <c r="U513" i="31" a="1"/>
  <c r="U513" i="31" s="1"/>
  <c r="W513" i="31" s="1" a="1"/>
  <c r="W513" i="31" s="1"/>
  <c r="V513" i="31" a="1"/>
  <c r="V513" i="31" s="1"/>
  <c r="X513" i="31" s="1" a="1"/>
  <c r="X513" i="31" s="1"/>
  <c r="U512" i="31" a="1"/>
  <c r="U512" i="31" s="1"/>
  <c r="W512" i="31" s="1" a="1"/>
  <c r="W512" i="31" s="1"/>
  <c r="V512" i="31" a="1"/>
  <c r="V512" i="31" s="1"/>
  <c r="X512" i="31" s="1" a="1"/>
  <c r="X512" i="31" s="1"/>
  <c r="U511" i="31" a="1"/>
  <c r="U511" i="31" s="1"/>
  <c r="W511" i="31" s="1" a="1"/>
  <c r="W511" i="31" s="1"/>
  <c r="V511" i="31" a="1"/>
  <c r="V511" i="31" s="1"/>
  <c r="X511" i="31" s="1" a="1"/>
  <c r="X511" i="31" s="1"/>
  <c r="U510" i="31" a="1"/>
  <c r="U510" i="31" s="1"/>
  <c r="W510" i="31" s="1" a="1"/>
  <c r="W510" i="31" s="1"/>
  <c r="V510" i="31" a="1"/>
  <c r="V510" i="31" s="1"/>
  <c r="X510" i="31" s="1" a="1"/>
  <c r="X510" i="31" s="1"/>
  <c r="U509" i="31" a="1"/>
  <c r="U509" i="31" s="1"/>
  <c r="W509" i="31" s="1" a="1"/>
  <c r="W509" i="31" s="1"/>
  <c r="V509" i="31" a="1"/>
  <c r="V509" i="31" s="1"/>
  <c r="X509" i="31" s="1" a="1"/>
  <c r="X509" i="31" s="1"/>
  <c r="U508" i="31" a="1"/>
  <c r="U508" i="31" s="1"/>
  <c r="W508" i="31" s="1" a="1"/>
  <c r="W508" i="31" s="1"/>
  <c r="V508" i="31" a="1"/>
  <c r="V508" i="31" s="1"/>
  <c r="X508" i="31" s="1" a="1"/>
  <c r="X508" i="31" s="1"/>
  <c r="U507" i="31" a="1"/>
  <c r="U507" i="31" s="1"/>
  <c r="W507" i="31" s="1" a="1"/>
  <c r="W507" i="31" s="1"/>
  <c r="V507" i="31" a="1"/>
  <c r="V507" i="31" s="1"/>
  <c r="X507" i="31" s="1" a="1"/>
  <c r="X507" i="31" s="1"/>
  <c r="U506" i="31" a="1"/>
  <c r="U506" i="31" s="1"/>
  <c r="W506" i="31" s="1" a="1"/>
  <c r="W506" i="31" s="1"/>
  <c r="V506" i="31" a="1"/>
  <c r="V506" i="31" s="1"/>
  <c r="X506" i="31" s="1" a="1"/>
  <c r="X506" i="31" s="1"/>
  <c r="U505" i="31" a="1"/>
  <c r="U505" i="31" s="1"/>
  <c r="W505" i="31" s="1" a="1"/>
  <c r="W505" i="31" s="1"/>
  <c r="V505" i="31" a="1"/>
  <c r="V505" i="31" s="1"/>
  <c r="X505" i="31" s="1" a="1"/>
  <c r="X505" i="31" s="1"/>
  <c r="U504" i="31" a="1"/>
  <c r="U504" i="31" s="1"/>
  <c r="W504" i="31" s="1" a="1"/>
  <c r="W504" i="31" s="1"/>
  <c r="V504" i="31" a="1"/>
  <c r="V504" i="31" s="1"/>
  <c r="X504" i="31" s="1" a="1"/>
  <c r="X504" i="31" s="1"/>
  <c r="U503" i="31" a="1"/>
  <c r="U503" i="31" s="1"/>
  <c r="W503" i="31" s="1" a="1"/>
  <c r="W503" i="31" s="1"/>
  <c r="V503" i="31" a="1"/>
  <c r="V503" i="31" s="1"/>
  <c r="X503" i="31" s="1" a="1"/>
  <c r="X503" i="31" s="1"/>
  <c r="U502" i="31" a="1"/>
  <c r="U502" i="31" s="1"/>
  <c r="W502" i="31" s="1" a="1"/>
  <c r="W502" i="31" s="1"/>
  <c r="V502" i="31" a="1"/>
  <c r="V502" i="31" s="1"/>
  <c r="X502" i="31" s="1" a="1"/>
  <c r="X502" i="31" s="1"/>
  <c r="U501" i="31" a="1"/>
  <c r="U501" i="31" s="1"/>
  <c r="W501" i="31" s="1" a="1"/>
  <c r="W501" i="31" s="1"/>
  <c r="V501" i="31" a="1"/>
  <c r="V501" i="31" s="1"/>
  <c r="X501" i="31" s="1" a="1"/>
  <c r="X501" i="31" s="1"/>
  <c r="U500" i="31" a="1"/>
  <c r="U500" i="31" s="1"/>
  <c r="W500" i="31" s="1" a="1"/>
  <c r="W500" i="31" s="1"/>
  <c r="V500" i="31" a="1"/>
  <c r="V500" i="31" s="1"/>
  <c r="X500" i="31" s="1" a="1"/>
  <c r="X500" i="31" s="1"/>
  <c r="U499" i="31" a="1"/>
  <c r="U499" i="31" s="1"/>
  <c r="W499" i="31" s="1" a="1"/>
  <c r="W499" i="31" s="1"/>
  <c r="V499" i="31" a="1"/>
  <c r="V499" i="31" s="1"/>
  <c r="X499" i="31" s="1" a="1"/>
  <c r="X499" i="31" s="1"/>
  <c r="U498" i="31" a="1"/>
  <c r="U498" i="31" s="1"/>
  <c r="W498" i="31" s="1" a="1"/>
  <c r="W498" i="31" s="1"/>
  <c r="V498" i="31" a="1"/>
  <c r="V498" i="31" s="1"/>
  <c r="X498" i="31" s="1" a="1"/>
  <c r="X498" i="31" s="1"/>
  <c r="U497" i="31" a="1"/>
  <c r="U497" i="31" s="1"/>
  <c r="W497" i="31" s="1" a="1"/>
  <c r="W497" i="31" s="1"/>
  <c r="V497" i="31" a="1"/>
  <c r="V497" i="31" s="1"/>
  <c r="X497" i="31" s="1" a="1"/>
  <c r="X497" i="31" s="1"/>
  <c r="U496" i="31" a="1"/>
  <c r="U496" i="31" s="1"/>
  <c r="W496" i="31" s="1" a="1"/>
  <c r="W496" i="31" s="1"/>
  <c r="V496" i="31" a="1"/>
  <c r="V496" i="31" s="1"/>
  <c r="X496" i="31" s="1" a="1"/>
  <c r="X496" i="31" s="1"/>
  <c r="U495" i="31" a="1"/>
  <c r="U495" i="31" s="1"/>
  <c r="W495" i="31" s="1" a="1"/>
  <c r="W495" i="31" s="1"/>
  <c r="V495" i="31" a="1"/>
  <c r="V495" i="31" s="1"/>
  <c r="X495" i="31" s="1" a="1"/>
  <c r="X495" i="31" s="1"/>
  <c r="U494" i="31" a="1"/>
  <c r="U494" i="31" s="1"/>
  <c r="W494" i="31" s="1" a="1"/>
  <c r="W494" i="31" s="1"/>
  <c r="V494" i="31" a="1"/>
  <c r="V494" i="31" s="1"/>
  <c r="X494" i="31" s="1" a="1"/>
  <c r="X494" i="31" s="1"/>
  <c r="U493" i="31" a="1"/>
  <c r="U493" i="31" s="1"/>
  <c r="W493" i="31" s="1" a="1"/>
  <c r="W493" i="31" s="1"/>
  <c r="V493" i="31" a="1"/>
  <c r="V493" i="31" s="1"/>
  <c r="X493" i="31" s="1" a="1"/>
  <c r="X493" i="31" s="1"/>
  <c r="U492" i="31" a="1"/>
  <c r="U492" i="31" s="1"/>
  <c r="W492" i="31" s="1" a="1"/>
  <c r="W492" i="31" s="1"/>
  <c r="V492" i="31" a="1"/>
  <c r="V492" i="31" s="1"/>
  <c r="X492" i="31" s="1" a="1"/>
  <c r="X492" i="31" s="1"/>
  <c r="U491" i="31" a="1"/>
  <c r="U491" i="31" s="1"/>
  <c r="W491" i="31" s="1" a="1"/>
  <c r="W491" i="31" s="1"/>
  <c r="V491" i="31" a="1"/>
  <c r="V491" i="31" s="1"/>
  <c r="X491" i="31" s="1" a="1"/>
  <c r="X491" i="31" s="1"/>
  <c r="U490" i="31" a="1"/>
  <c r="U490" i="31" s="1"/>
  <c r="W490" i="31" s="1" a="1"/>
  <c r="W490" i="31" s="1"/>
  <c r="V490" i="31" a="1"/>
  <c r="V490" i="31" s="1"/>
  <c r="X490" i="31" s="1" a="1"/>
  <c r="X490" i="31" s="1"/>
  <c r="U489" i="31" a="1"/>
  <c r="U489" i="31" s="1"/>
  <c r="W489" i="31" s="1" a="1"/>
  <c r="W489" i="31" s="1"/>
  <c r="V489" i="31" a="1"/>
  <c r="V489" i="31" s="1"/>
  <c r="X489" i="31" s="1" a="1"/>
  <c r="X489" i="31" s="1"/>
  <c r="U488" i="31" a="1"/>
  <c r="U488" i="31" s="1"/>
  <c r="W488" i="31" s="1" a="1"/>
  <c r="W488" i="31" s="1"/>
  <c r="V488" i="31" a="1"/>
  <c r="V488" i="31" s="1"/>
  <c r="X488" i="31" s="1" a="1"/>
  <c r="X488" i="31" s="1"/>
  <c r="U487" i="31" a="1"/>
  <c r="U487" i="31" s="1"/>
  <c r="W487" i="31" s="1" a="1"/>
  <c r="W487" i="31" s="1"/>
  <c r="V487" i="31" a="1"/>
  <c r="V487" i="31" s="1"/>
  <c r="X487" i="31" s="1" a="1"/>
  <c r="X487" i="31" s="1"/>
  <c r="U486" i="31" a="1"/>
  <c r="U486" i="31" s="1"/>
  <c r="W486" i="31" s="1" a="1"/>
  <c r="W486" i="31" s="1"/>
  <c r="V486" i="31" a="1"/>
  <c r="V486" i="31" s="1"/>
  <c r="X486" i="31" s="1" a="1"/>
  <c r="X486" i="31" s="1"/>
  <c r="U485" i="31" a="1"/>
  <c r="U485" i="31" s="1"/>
  <c r="W485" i="31" s="1" a="1"/>
  <c r="W485" i="31" s="1"/>
  <c r="V485" i="31" a="1"/>
  <c r="V485" i="31" s="1"/>
  <c r="X485" i="31" s="1" a="1"/>
  <c r="X485" i="31" s="1"/>
  <c r="U484" i="31" a="1"/>
  <c r="U484" i="31" s="1"/>
  <c r="W484" i="31" s="1" a="1"/>
  <c r="W484" i="31" s="1"/>
  <c r="V484" i="31" a="1"/>
  <c r="V484" i="31" s="1"/>
  <c r="X484" i="31" s="1" a="1"/>
  <c r="X484" i="31" s="1"/>
  <c r="U483" i="31" a="1"/>
  <c r="U483" i="31" s="1"/>
  <c r="W483" i="31" s="1" a="1"/>
  <c r="W483" i="31" s="1"/>
  <c r="V483" i="31" a="1"/>
  <c r="V483" i="31" s="1"/>
  <c r="X483" i="31" s="1" a="1"/>
  <c r="X483" i="31" s="1"/>
  <c r="U482" i="31" a="1"/>
  <c r="U482" i="31" s="1"/>
  <c r="W482" i="31" s="1" a="1"/>
  <c r="W482" i="31" s="1"/>
  <c r="V482" i="31" a="1"/>
  <c r="V482" i="31" s="1"/>
  <c r="X482" i="31" s="1" a="1"/>
  <c r="X482" i="31" s="1"/>
  <c r="U481" i="31" a="1"/>
  <c r="U481" i="31" s="1"/>
  <c r="W481" i="31" s="1" a="1"/>
  <c r="W481" i="31" s="1"/>
  <c r="V481" i="31" a="1"/>
  <c r="V481" i="31" s="1"/>
  <c r="X481" i="31" s="1" a="1"/>
  <c r="X481" i="31" s="1"/>
  <c r="U480" i="31" a="1"/>
  <c r="U480" i="31" s="1"/>
  <c r="W480" i="31" s="1" a="1"/>
  <c r="W480" i="31" s="1"/>
  <c r="V480" i="31" a="1"/>
  <c r="V480" i="31" s="1"/>
  <c r="X480" i="31" s="1" a="1"/>
  <c r="X480" i="31" s="1"/>
  <c r="U479" i="31" a="1"/>
  <c r="U479" i="31" s="1"/>
  <c r="W479" i="31" s="1" a="1"/>
  <c r="W479" i="31" s="1"/>
  <c r="V479" i="31" a="1"/>
  <c r="V479" i="31" s="1"/>
  <c r="X479" i="31" s="1" a="1"/>
  <c r="X479" i="31" s="1"/>
  <c r="U478" i="31" a="1"/>
  <c r="U478" i="31" s="1"/>
  <c r="W478" i="31" s="1" a="1"/>
  <c r="W478" i="31" s="1"/>
  <c r="V478" i="31" a="1"/>
  <c r="V478" i="31" s="1"/>
  <c r="X478" i="31" s="1" a="1"/>
  <c r="X478" i="31" s="1"/>
  <c r="U477" i="31" a="1"/>
  <c r="U477" i="31" s="1"/>
  <c r="W477" i="31" s="1" a="1"/>
  <c r="W477" i="31" s="1"/>
  <c r="V477" i="31" a="1"/>
  <c r="V477" i="31" s="1"/>
  <c r="X477" i="31" s="1" a="1"/>
  <c r="X477" i="31" s="1"/>
  <c r="U476" i="31" a="1"/>
  <c r="U476" i="31" s="1"/>
  <c r="W476" i="31" s="1" a="1"/>
  <c r="W476" i="31" s="1"/>
  <c r="V476" i="31" a="1"/>
  <c r="V476" i="31" s="1"/>
  <c r="X476" i="31" s="1" a="1"/>
  <c r="X476" i="31" s="1"/>
  <c r="U475" i="31" a="1"/>
  <c r="U475" i="31" s="1"/>
  <c r="W475" i="31" s="1" a="1"/>
  <c r="W475" i="31" s="1"/>
  <c r="V475" i="31" a="1"/>
  <c r="V475" i="31" s="1"/>
  <c r="X475" i="31" s="1" a="1"/>
  <c r="X475" i="31" s="1"/>
  <c r="U474" i="31" a="1"/>
  <c r="U474" i="31" s="1"/>
  <c r="W474" i="31" s="1" a="1"/>
  <c r="W474" i="31" s="1"/>
  <c r="V474" i="31" a="1"/>
  <c r="V474" i="31" s="1"/>
  <c r="X474" i="31" s="1" a="1"/>
  <c r="X474" i="31" s="1"/>
  <c r="U473" i="31" a="1"/>
  <c r="U473" i="31" s="1"/>
  <c r="W473" i="31" s="1" a="1"/>
  <c r="W473" i="31" s="1"/>
  <c r="V473" i="31" a="1"/>
  <c r="V473" i="31" s="1"/>
  <c r="X473" i="31" s="1" a="1"/>
  <c r="X473" i="31" s="1"/>
  <c r="U472" i="31" a="1"/>
  <c r="U472" i="31" s="1"/>
  <c r="W472" i="31" s="1" a="1"/>
  <c r="W472" i="31" s="1"/>
  <c r="V472" i="31" a="1"/>
  <c r="V472" i="31" s="1"/>
  <c r="X472" i="31" s="1" a="1"/>
  <c r="X472" i="31" s="1"/>
  <c r="U471" i="31" a="1"/>
  <c r="U471" i="31" s="1"/>
  <c r="W471" i="31" s="1" a="1"/>
  <c r="W471" i="31" s="1"/>
  <c r="V471" i="31" a="1"/>
  <c r="V471" i="31" s="1"/>
  <c r="X471" i="31" s="1" a="1"/>
  <c r="X471" i="31" s="1"/>
  <c r="U470" i="31" a="1"/>
  <c r="U470" i="31" s="1"/>
  <c r="W470" i="31" s="1" a="1"/>
  <c r="W470" i="31" s="1"/>
  <c r="V470" i="31" a="1"/>
  <c r="V470" i="31" s="1"/>
  <c r="X470" i="31" s="1" a="1"/>
  <c r="X470" i="31" s="1"/>
  <c r="U469" i="31" a="1"/>
  <c r="U469" i="31" s="1"/>
  <c r="W469" i="31" s="1" a="1"/>
  <c r="W469" i="31" s="1"/>
  <c r="V469" i="31" a="1"/>
  <c r="V469" i="31" s="1"/>
  <c r="X469" i="31" s="1" a="1"/>
  <c r="X469" i="31" s="1"/>
  <c r="U468" i="31" a="1"/>
  <c r="U468" i="31" s="1"/>
  <c r="W468" i="31" s="1" a="1"/>
  <c r="W468" i="31" s="1"/>
  <c r="V468" i="31" a="1"/>
  <c r="V468" i="31" s="1"/>
  <c r="X468" i="31" s="1" a="1"/>
  <c r="X468" i="31" s="1"/>
  <c r="U467" i="31" a="1"/>
  <c r="U467" i="31" s="1"/>
  <c r="W467" i="31" s="1" a="1"/>
  <c r="W467" i="31" s="1"/>
  <c r="V467" i="31" a="1"/>
  <c r="V467" i="31" s="1"/>
  <c r="X467" i="31" s="1" a="1"/>
  <c r="X467" i="31" s="1"/>
  <c r="U466" i="31" a="1"/>
  <c r="U466" i="31" s="1"/>
  <c r="W466" i="31" s="1" a="1"/>
  <c r="W466" i="31" s="1"/>
  <c r="V466" i="31" a="1"/>
  <c r="V466" i="31" s="1"/>
  <c r="X466" i="31" s="1" a="1"/>
  <c r="X466" i="31" s="1"/>
  <c r="U465" i="31" a="1"/>
  <c r="U465" i="31" s="1"/>
  <c r="W465" i="31" s="1" a="1"/>
  <c r="W465" i="31" s="1"/>
  <c r="V465" i="31" a="1"/>
  <c r="V465" i="31" s="1"/>
  <c r="X465" i="31" s="1" a="1"/>
  <c r="X465" i="31" s="1"/>
  <c r="U464" i="31" a="1"/>
  <c r="U464" i="31" s="1"/>
  <c r="W464" i="31" s="1" a="1"/>
  <c r="W464" i="31" s="1"/>
  <c r="V464" i="31" a="1"/>
  <c r="V464" i="31" s="1"/>
  <c r="X464" i="31" s="1" a="1"/>
  <c r="X464" i="31" s="1"/>
  <c r="U463" i="31" a="1"/>
  <c r="U463" i="31" s="1"/>
  <c r="W463" i="31" s="1" a="1"/>
  <c r="W463" i="31" s="1"/>
  <c r="V463" i="31" a="1"/>
  <c r="V463" i="31" s="1"/>
  <c r="X463" i="31" s="1" a="1"/>
  <c r="X463" i="31" s="1"/>
  <c r="U462" i="31" a="1"/>
  <c r="U462" i="31" s="1"/>
  <c r="W462" i="31" s="1" a="1"/>
  <c r="W462" i="31" s="1"/>
  <c r="V462" i="31" a="1"/>
  <c r="V462" i="31" s="1"/>
  <c r="X462" i="31" s="1" a="1"/>
  <c r="X462" i="31" s="1"/>
  <c r="U461" i="31" a="1"/>
  <c r="U461" i="31" s="1"/>
  <c r="W461" i="31" s="1" a="1"/>
  <c r="W461" i="31" s="1"/>
  <c r="V461" i="31" a="1"/>
  <c r="V461" i="31" s="1"/>
  <c r="X461" i="31" s="1" a="1"/>
  <c r="X461" i="31" s="1"/>
  <c r="U460" i="31" a="1"/>
  <c r="U460" i="31" s="1"/>
  <c r="W460" i="31" s="1" a="1"/>
  <c r="W460" i="31" s="1"/>
  <c r="V460" i="31" a="1"/>
  <c r="V460" i="31" s="1"/>
  <c r="X460" i="31" s="1" a="1"/>
  <c r="X460" i="31" s="1"/>
  <c r="U459" i="31" a="1"/>
  <c r="U459" i="31" s="1"/>
  <c r="W459" i="31" s="1" a="1"/>
  <c r="W459" i="31" s="1"/>
  <c r="V459" i="31" a="1"/>
  <c r="V459" i="31" s="1"/>
  <c r="X459" i="31" s="1" a="1"/>
  <c r="X459" i="31" s="1"/>
  <c r="U458" i="31" a="1"/>
  <c r="U458" i="31" s="1"/>
  <c r="W458" i="31" s="1" a="1"/>
  <c r="W458" i="31" s="1"/>
  <c r="V458" i="31" a="1"/>
  <c r="V458" i="31" s="1"/>
  <c r="X458" i="31" s="1" a="1"/>
  <c r="X458" i="31" s="1"/>
  <c r="U457" i="31" a="1"/>
  <c r="U457" i="31" s="1"/>
  <c r="W457" i="31" s="1" a="1"/>
  <c r="W457" i="31" s="1"/>
  <c r="V457" i="31" a="1"/>
  <c r="V457" i="31" s="1"/>
  <c r="X457" i="31" s="1" a="1"/>
  <c r="X457" i="31" s="1"/>
  <c r="U456" i="31" a="1"/>
  <c r="U456" i="31" s="1"/>
  <c r="W456" i="31" s="1" a="1"/>
  <c r="W456" i="31" s="1"/>
  <c r="V456" i="31" a="1"/>
  <c r="V456" i="31" s="1"/>
  <c r="X456" i="31" s="1" a="1"/>
  <c r="X456" i="31" s="1"/>
  <c r="U455" i="31" a="1"/>
  <c r="U455" i="31" s="1"/>
  <c r="W455" i="31" s="1" a="1"/>
  <c r="W455" i="31" s="1"/>
  <c r="V455" i="31" a="1"/>
  <c r="V455" i="31" s="1"/>
  <c r="X455" i="31" s="1" a="1"/>
  <c r="X455" i="31" s="1"/>
  <c r="U454" i="31" a="1"/>
  <c r="U454" i="31" s="1"/>
  <c r="W454" i="31" s="1" a="1"/>
  <c r="W454" i="31" s="1"/>
  <c r="V454" i="31" a="1"/>
  <c r="V454" i="31" s="1"/>
  <c r="X454" i="31" s="1" a="1"/>
  <c r="X454" i="31" s="1"/>
  <c r="U453" i="31" a="1"/>
  <c r="U453" i="31" s="1"/>
  <c r="W453" i="31" s="1" a="1"/>
  <c r="W453" i="31" s="1"/>
  <c r="V453" i="31" a="1"/>
  <c r="V453" i="31" s="1"/>
  <c r="X453" i="31" s="1" a="1"/>
  <c r="X453" i="31" s="1"/>
  <c r="U452" i="31" a="1"/>
  <c r="U452" i="31" s="1"/>
  <c r="W452" i="31" s="1" a="1"/>
  <c r="W452" i="31" s="1"/>
  <c r="V452" i="31" a="1"/>
  <c r="V452" i="31" s="1"/>
  <c r="X452" i="31" s="1" a="1"/>
  <c r="X452" i="31" s="1"/>
  <c r="U451" i="31" a="1"/>
  <c r="U451" i="31" s="1"/>
  <c r="W451" i="31" s="1" a="1"/>
  <c r="W451" i="31" s="1"/>
  <c r="V451" i="31" a="1"/>
  <c r="V451" i="31" s="1"/>
  <c r="X451" i="31" s="1" a="1"/>
  <c r="X451" i="31" s="1"/>
  <c r="U450" i="31" a="1"/>
  <c r="U450" i="31" s="1"/>
  <c r="W450" i="31" s="1" a="1"/>
  <c r="W450" i="31" s="1"/>
  <c r="V450" i="31" a="1"/>
  <c r="V450" i="31" s="1"/>
  <c r="X450" i="31" s="1" a="1"/>
  <c r="X450" i="31" s="1"/>
  <c r="U449" i="31" a="1"/>
  <c r="U449" i="31" s="1"/>
  <c r="W449" i="31" s="1" a="1"/>
  <c r="W449" i="31" s="1"/>
  <c r="V449" i="31" a="1"/>
  <c r="V449" i="31" s="1"/>
  <c r="X449" i="31" s="1" a="1"/>
  <c r="X449" i="31" s="1"/>
  <c r="U448" i="31" a="1"/>
  <c r="U448" i="31" s="1"/>
  <c r="W448" i="31" s="1" a="1"/>
  <c r="W448" i="31" s="1"/>
  <c r="V448" i="31" a="1"/>
  <c r="V448" i="31" s="1"/>
  <c r="X448" i="31" s="1" a="1"/>
  <c r="X448" i="31" s="1"/>
  <c r="U447" i="31" a="1"/>
  <c r="U447" i="31" s="1"/>
  <c r="W447" i="31" s="1" a="1"/>
  <c r="W447" i="31" s="1"/>
  <c r="V447" i="31" a="1"/>
  <c r="V447" i="31" s="1"/>
  <c r="X447" i="31" s="1" a="1"/>
  <c r="X447" i="31" s="1"/>
  <c r="U446" i="31" a="1"/>
  <c r="U446" i="31" s="1"/>
  <c r="W446" i="31" s="1" a="1"/>
  <c r="W446" i="31" s="1"/>
  <c r="V446" i="31" a="1"/>
  <c r="V446" i="31" s="1"/>
  <c r="X446" i="31" s="1" a="1"/>
  <c r="X446" i="31" s="1"/>
  <c r="U445" i="31" a="1"/>
  <c r="U445" i="31" s="1"/>
  <c r="W445" i="31" s="1" a="1"/>
  <c r="W445" i="31" s="1"/>
  <c r="V445" i="31" a="1"/>
  <c r="V445" i="31" s="1"/>
  <c r="X445" i="31" s="1" a="1"/>
  <c r="X445" i="31" s="1"/>
  <c r="U444" i="31" a="1"/>
  <c r="U444" i="31" s="1"/>
  <c r="W444" i="31" s="1" a="1"/>
  <c r="W444" i="31" s="1"/>
  <c r="V444" i="31" a="1"/>
  <c r="V444" i="31" s="1"/>
  <c r="X444" i="31" s="1" a="1"/>
  <c r="X444" i="31" s="1"/>
  <c r="U443" i="31" a="1"/>
  <c r="U443" i="31" s="1"/>
  <c r="W443" i="31" s="1" a="1"/>
  <c r="W443" i="31" s="1"/>
  <c r="V443" i="31" a="1"/>
  <c r="V443" i="31" s="1"/>
  <c r="X443" i="31" s="1" a="1"/>
  <c r="X443" i="31" s="1"/>
  <c r="U442" i="31" a="1"/>
  <c r="U442" i="31" s="1"/>
  <c r="W442" i="31" s="1" a="1"/>
  <c r="W442" i="31" s="1"/>
  <c r="V442" i="31" a="1"/>
  <c r="V442" i="31" s="1"/>
  <c r="X442" i="31" s="1" a="1"/>
  <c r="X442" i="31" s="1"/>
  <c r="U441" i="31" a="1"/>
  <c r="U441" i="31" s="1"/>
  <c r="W441" i="31" s="1" a="1"/>
  <c r="W441" i="31" s="1"/>
  <c r="V441" i="31" a="1"/>
  <c r="V441" i="31" s="1"/>
  <c r="X441" i="31" s="1" a="1"/>
  <c r="X441" i="31" s="1"/>
  <c r="U440" i="31" a="1"/>
  <c r="U440" i="31" s="1"/>
  <c r="W440" i="31" s="1" a="1"/>
  <c r="W440" i="31" s="1"/>
  <c r="V440" i="31" a="1"/>
  <c r="V440" i="31" s="1"/>
  <c r="X440" i="31" s="1" a="1"/>
  <c r="X440" i="31" s="1"/>
  <c r="U439" i="31" a="1"/>
  <c r="U439" i="31" s="1"/>
  <c r="W439" i="31" s="1" a="1"/>
  <c r="W439" i="31" s="1"/>
  <c r="V439" i="31" a="1"/>
  <c r="V439" i="31" s="1"/>
  <c r="X439" i="31" s="1" a="1"/>
  <c r="X439" i="31" s="1"/>
  <c r="U438" i="31" a="1"/>
  <c r="U438" i="31" s="1"/>
  <c r="W438" i="31" s="1" a="1"/>
  <c r="W438" i="31" s="1"/>
  <c r="V438" i="31" a="1"/>
  <c r="V438" i="31" s="1"/>
  <c r="X438" i="31" s="1" a="1"/>
  <c r="X438" i="31" s="1"/>
  <c r="U437" i="31" a="1"/>
  <c r="U437" i="31" s="1"/>
  <c r="W437" i="31" s="1" a="1"/>
  <c r="W437" i="31" s="1"/>
  <c r="V437" i="31" a="1"/>
  <c r="V437" i="31" s="1"/>
  <c r="X437" i="31" s="1" a="1"/>
  <c r="X437" i="31" s="1"/>
  <c r="U436" i="31" a="1"/>
  <c r="U436" i="31" s="1"/>
  <c r="W436" i="31" s="1" a="1"/>
  <c r="W436" i="31" s="1"/>
  <c r="V436" i="31" a="1"/>
  <c r="V436" i="31" s="1"/>
  <c r="X436" i="31" s="1" a="1"/>
  <c r="X436" i="31" s="1"/>
  <c r="U435" i="31" a="1"/>
  <c r="U435" i="31" s="1"/>
  <c r="W435" i="31" s="1" a="1"/>
  <c r="W435" i="31" s="1"/>
  <c r="V435" i="31" a="1"/>
  <c r="V435" i="31" s="1"/>
  <c r="X435" i="31" s="1" a="1"/>
  <c r="X435" i="31" s="1"/>
  <c r="U434" i="31" a="1"/>
  <c r="U434" i="31" s="1"/>
  <c r="W434" i="31" s="1" a="1"/>
  <c r="W434" i="31" s="1"/>
  <c r="V434" i="31" a="1"/>
  <c r="V434" i="31" s="1"/>
  <c r="X434" i="31" s="1" a="1"/>
  <c r="X434" i="31" s="1"/>
  <c r="U433" i="31" a="1"/>
  <c r="U433" i="31" s="1"/>
  <c r="W433" i="31" s="1" a="1"/>
  <c r="W433" i="31" s="1"/>
  <c r="V433" i="31" a="1"/>
  <c r="V433" i="31" s="1"/>
  <c r="X433" i="31" s="1" a="1"/>
  <c r="X433" i="31" s="1"/>
  <c r="U432" i="31" a="1"/>
  <c r="U432" i="31" s="1"/>
  <c r="W432" i="31" s="1" a="1"/>
  <c r="W432" i="31" s="1"/>
  <c r="V432" i="31" a="1"/>
  <c r="V432" i="31" s="1"/>
  <c r="X432" i="31" s="1" a="1"/>
  <c r="X432" i="31" s="1"/>
  <c r="U431" i="31" a="1"/>
  <c r="U431" i="31" s="1"/>
  <c r="W431" i="31" s="1" a="1"/>
  <c r="W431" i="31" s="1"/>
  <c r="V431" i="31" a="1"/>
  <c r="V431" i="31" s="1"/>
  <c r="X431" i="31" s="1" a="1"/>
  <c r="X431" i="31" s="1"/>
  <c r="U430" i="31" a="1"/>
  <c r="U430" i="31" s="1"/>
  <c r="W430" i="31" s="1" a="1"/>
  <c r="W430" i="31" s="1"/>
  <c r="V430" i="31" a="1"/>
  <c r="V430" i="31" s="1"/>
  <c r="X430" i="31" s="1" a="1"/>
  <c r="X430" i="31" s="1"/>
  <c r="U429" i="31" a="1"/>
  <c r="U429" i="31" s="1"/>
  <c r="W429" i="31" s="1" a="1"/>
  <c r="W429" i="31" s="1"/>
  <c r="V429" i="31" a="1"/>
  <c r="V429" i="31" s="1"/>
  <c r="X429" i="31" s="1" a="1"/>
  <c r="X429" i="31" s="1"/>
  <c r="U428" i="31" a="1"/>
  <c r="U428" i="31" s="1"/>
  <c r="W428" i="31" s="1" a="1"/>
  <c r="W428" i="31" s="1"/>
  <c r="V428" i="31" a="1"/>
  <c r="V428" i="31" s="1"/>
  <c r="X428" i="31" s="1" a="1"/>
  <c r="X428" i="31" s="1"/>
  <c r="U427" i="31" a="1"/>
  <c r="U427" i="31" s="1"/>
  <c r="W427" i="31" s="1" a="1"/>
  <c r="W427" i="31" s="1"/>
  <c r="V427" i="31" a="1"/>
  <c r="V427" i="31" s="1"/>
  <c r="X427" i="31" s="1" a="1"/>
  <c r="X427" i="31" s="1"/>
  <c r="U426" i="31" a="1"/>
  <c r="U426" i="31" s="1"/>
  <c r="W426" i="31" s="1" a="1"/>
  <c r="W426" i="31" s="1"/>
  <c r="V426" i="31" a="1"/>
  <c r="V426" i="31" s="1"/>
  <c r="X426" i="31" s="1" a="1"/>
  <c r="X426" i="31" s="1"/>
  <c r="U425" i="31" a="1"/>
  <c r="U425" i="31" s="1"/>
  <c r="W425" i="31" s="1" a="1"/>
  <c r="W425" i="31" s="1"/>
  <c r="V425" i="31" a="1"/>
  <c r="V425" i="31" s="1"/>
  <c r="X425" i="31" s="1" a="1"/>
  <c r="X425" i="31" s="1"/>
  <c r="U424" i="31" a="1"/>
  <c r="U424" i="31" s="1"/>
  <c r="W424" i="31" s="1" a="1"/>
  <c r="W424" i="31" s="1"/>
  <c r="V424" i="31" a="1"/>
  <c r="V424" i="31" s="1"/>
  <c r="X424" i="31" s="1" a="1"/>
  <c r="X424" i="31" s="1"/>
  <c r="U423" i="31" a="1"/>
  <c r="U423" i="31" s="1"/>
  <c r="W423" i="31" s="1" a="1"/>
  <c r="W423" i="31" s="1"/>
  <c r="V423" i="31" a="1"/>
  <c r="V423" i="31" s="1"/>
  <c r="X423" i="31" s="1" a="1"/>
  <c r="X423" i="31" s="1"/>
  <c r="U422" i="31" a="1"/>
  <c r="U422" i="31" s="1"/>
  <c r="W422" i="31" s="1" a="1"/>
  <c r="W422" i="31" s="1"/>
  <c r="V422" i="31" a="1"/>
  <c r="V422" i="31" s="1"/>
  <c r="X422" i="31" s="1" a="1"/>
  <c r="X422" i="31" s="1"/>
  <c r="U421" i="31" a="1"/>
  <c r="U421" i="31" s="1"/>
  <c r="W421" i="31" s="1" a="1"/>
  <c r="W421" i="31" s="1"/>
  <c r="V421" i="31" a="1"/>
  <c r="V421" i="31" s="1"/>
  <c r="X421" i="31" s="1" a="1"/>
  <c r="X421" i="31" s="1"/>
  <c r="U420" i="31" a="1"/>
  <c r="U420" i="31" s="1"/>
  <c r="W420" i="31" s="1" a="1"/>
  <c r="W420" i="31" s="1"/>
  <c r="V420" i="31" a="1"/>
  <c r="V420" i="31" s="1"/>
  <c r="X420" i="31" s="1" a="1"/>
  <c r="X420" i="31" s="1"/>
  <c r="U419" i="31" a="1"/>
  <c r="U419" i="31" s="1"/>
  <c r="W419" i="31" s="1" a="1"/>
  <c r="W419" i="31" s="1"/>
  <c r="V419" i="31" a="1"/>
  <c r="V419" i="31" s="1"/>
  <c r="X419" i="31" s="1" a="1"/>
  <c r="X419" i="31" s="1"/>
  <c r="U418" i="31" a="1"/>
  <c r="U418" i="31" s="1"/>
  <c r="W418" i="31" s="1" a="1"/>
  <c r="W418" i="31" s="1"/>
  <c r="V418" i="31" a="1"/>
  <c r="V418" i="31" s="1"/>
  <c r="X418" i="31" s="1" a="1"/>
  <c r="X418" i="31" s="1"/>
  <c r="U417" i="31" a="1"/>
  <c r="U417" i="31" s="1"/>
  <c r="W417" i="31" s="1" a="1"/>
  <c r="W417" i="31" s="1"/>
  <c r="V417" i="31" a="1"/>
  <c r="V417" i="31" s="1"/>
  <c r="X417" i="31" s="1" a="1"/>
  <c r="X417" i="31" s="1"/>
  <c r="U416" i="31" a="1"/>
  <c r="U416" i="31" s="1"/>
  <c r="W416" i="31" s="1" a="1"/>
  <c r="W416" i="31" s="1"/>
  <c r="V416" i="31" a="1"/>
  <c r="V416" i="31" s="1"/>
  <c r="X416" i="31" s="1" a="1"/>
  <c r="X416" i="31" s="1"/>
  <c r="U415" i="31" a="1"/>
  <c r="U415" i="31" s="1"/>
  <c r="W415" i="31" s="1" a="1"/>
  <c r="W415" i="31" s="1"/>
  <c r="V415" i="31" a="1"/>
  <c r="V415" i="31" s="1"/>
  <c r="X415" i="31" s="1" a="1"/>
  <c r="X415" i="31" s="1"/>
  <c r="U414" i="31" a="1"/>
  <c r="U414" i="31" s="1"/>
  <c r="W414" i="31" s="1" a="1"/>
  <c r="W414" i="31" s="1"/>
  <c r="V414" i="31" a="1"/>
  <c r="V414" i="31" s="1"/>
  <c r="X414" i="31" s="1" a="1"/>
  <c r="X414" i="31" s="1"/>
  <c r="U413" i="31" a="1"/>
  <c r="U413" i="31" s="1"/>
  <c r="W413" i="31" s="1" a="1"/>
  <c r="W413" i="31" s="1"/>
  <c r="V413" i="31" a="1"/>
  <c r="V413" i="31" s="1"/>
  <c r="X413" i="31" s="1" a="1"/>
  <c r="X413" i="31" s="1"/>
  <c r="U412" i="31" a="1"/>
  <c r="U412" i="31" s="1"/>
  <c r="W412" i="31" s="1" a="1"/>
  <c r="W412" i="31" s="1"/>
  <c r="V412" i="31" a="1"/>
  <c r="V412" i="31" s="1"/>
  <c r="X412" i="31" s="1" a="1"/>
  <c r="X412" i="31" s="1"/>
  <c r="U411" i="31" a="1"/>
  <c r="U411" i="31" s="1"/>
  <c r="W411" i="31" s="1" a="1"/>
  <c r="W411" i="31" s="1"/>
  <c r="V411" i="31" a="1"/>
  <c r="V411" i="31" s="1"/>
  <c r="X411" i="31" s="1" a="1"/>
  <c r="X411" i="31" s="1"/>
  <c r="U410" i="31" a="1"/>
  <c r="U410" i="31" s="1"/>
  <c r="W410" i="31" s="1" a="1"/>
  <c r="W410" i="31" s="1"/>
  <c r="V410" i="31" a="1"/>
  <c r="V410" i="31" s="1"/>
  <c r="X410" i="31" s="1" a="1"/>
  <c r="X410" i="31" s="1"/>
  <c r="U409" i="31" a="1"/>
  <c r="U409" i="31" s="1"/>
  <c r="W409" i="31" s="1" a="1"/>
  <c r="W409" i="31" s="1"/>
  <c r="V409" i="31" a="1"/>
  <c r="V409" i="31" s="1"/>
  <c r="X409" i="31" s="1" a="1"/>
  <c r="X409" i="31" s="1"/>
  <c r="U408" i="31" a="1"/>
  <c r="U408" i="31" s="1"/>
  <c r="W408" i="31" s="1" a="1"/>
  <c r="W408" i="31" s="1"/>
  <c r="V408" i="31" a="1"/>
  <c r="V408" i="31" s="1"/>
  <c r="X408" i="31" s="1" a="1"/>
  <c r="X408" i="31" s="1"/>
  <c r="U407" i="31" a="1"/>
  <c r="U407" i="31" s="1"/>
  <c r="W407" i="31" s="1" a="1"/>
  <c r="W407" i="31" s="1"/>
  <c r="V407" i="31" a="1"/>
  <c r="V407" i="31" s="1"/>
  <c r="X407" i="31" s="1" a="1"/>
  <c r="X407" i="31" s="1"/>
  <c r="U406" i="31" a="1"/>
  <c r="U406" i="31" s="1"/>
  <c r="W406" i="31" s="1" a="1"/>
  <c r="W406" i="31" s="1"/>
  <c r="V406" i="31" a="1"/>
  <c r="V406" i="31" s="1"/>
  <c r="X406" i="31" s="1" a="1"/>
  <c r="X406" i="31" s="1"/>
  <c r="U405" i="31" a="1"/>
  <c r="U405" i="31" s="1"/>
  <c r="W405" i="31" s="1" a="1"/>
  <c r="W405" i="31" s="1"/>
  <c r="V405" i="31" a="1"/>
  <c r="V405" i="31" s="1"/>
  <c r="X405" i="31" s="1" a="1"/>
  <c r="X405" i="31" s="1"/>
  <c r="U404" i="31" a="1"/>
  <c r="U404" i="31" s="1"/>
  <c r="W404" i="31" s="1" a="1"/>
  <c r="W404" i="31" s="1"/>
  <c r="V404" i="31" a="1"/>
  <c r="V404" i="31" s="1"/>
  <c r="X404" i="31" s="1" a="1"/>
  <c r="X404" i="31" s="1"/>
  <c r="U403" i="31" a="1"/>
  <c r="U403" i="31" s="1"/>
  <c r="W403" i="31" s="1" a="1"/>
  <c r="W403" i="31" s="1"/>
  <c r="V403" i="31" a="1"/>
  <c r="V403" i="31" s="1"/>
  <c r="X403" i="31" s="1" a="1"/>
  <c r="X403" i="31" s="1"/>
  <c r="U402" i="31" a="1"/>
  <c r="U402" i="31" s="1"/>
  <c r="W402" i="31" s="1" a="1"/>
  <c r="W402" i="31" s="1"/>
  <c r="V402" i="31" a="1"/>
  <c r="V402" i="31" s="1"/>
  <c r="X402" i="31" s="1" a="1"/>
  <c r="X402" i="31" s="1"/>
  <c r="U401" i="31" a="1"/>
  <c r="U401" i="31" s="1"/>
  <c r="W401" i="31" s="1" a="1"/>
  <c r="W401" i="31" s="1"/>
  <c r="V401" i="31" a="1"/>
  <c r="V401" i="31" s="1"/>
  <c r="X401" i="31" s="1" a="1"/>
  <c r="X401" i="31" s="1"/>
  <c r="U400" i="31" a="1"/>
  <c r="U400" i="31" s="1"/>
  <c r="W400" i="31" s="1" a="1"/>
  <c r="W400" i="31" s="1"/>
  <c r="V400" i="31" a="1"/>
  <c r="V400" i="31" s="1"/>
  <c r="X400" i="31" s="1" a="1"/>
  <c r="X400" i="31" s="1"/>
  <c r="U399" i="31" a="1"/>
  <c r="U399" i="31" s="1"/>
  <c r="W399" i="31" s="1" a="1"/>
  <c r="W399" i="31" s="1"/>
  <c r="V399" i="31" a="1"/>
  <c r="V399" i="31" s="1"/>
  <c r="X399" i="31" s="1" a="1"/>
  <c r="X399" i="31" s="1"/>
  <c r="U398" i="31" a="1"/>
  <c r="U398" i="31" s="1"/>
  <c r="W398" i="31" s="1" a="1"/>
  <c r="W398" i="31" s="1"/>
  <c r="V398" i="31" a="1"/>
  <c r="V398" i="31" s="1"/>
  <c r="X398" i="31" s="1" a="1"/>
  <c r="X398" i="31" s="1"/>
  <c r="U397" i="31" a="1"/>
  <c r="U397" i="31" s="1"/>
  <c r="W397" i="31" s="1" a="1"/>
  <c r="W397" i="31" s="1"/>
  <c r="V397" i="31" a="1"/>
  <c r="V397" i="31" s="1"/>
  <c r="X397" i="31" s="1" a="1"/>
  <c r="X397" i="31" s="1"/>
  <c r="U396" i="31" a="1"/>
  <c r="U396" i="31" s="1"/>
  <c r="W396" i="31" s="1" a="1"/>
  <c r="W396" i="31" s="1"/>
  <c r="V396" i="31" a="1"/>
  <c r="V396" i="31" s="1"/>
  <c r="X396" i="31" s="1" a="1"/>
  <c r="X396" i="31" s="1"/>
  <c r="U395" i="31" a="1"/>
  <c r="U395" i="31" s="1"/>
  <c r="W395" i="31" s="1" a="1"/>
  <c r="W395" i="31" s="1"/>
  <c r="V395" i="31" a="1"/>
  <c r="V395" i="31" s="1"/>
  <c r="X395" i="31" s="1" a="1"/>
  <c r="X395" i="31" s="1"/>
  <c r="U394" i="31" a="1"/>
  <c r="U394" i="31" s="1"/>
  <c r="W394" i="31" s="1" a="1"/>
  <c r="W394" i="31" s="1"/>
  <c r="V394" i="31" a="1"/>
  <c r="V394" i="31" s="1"/>
  <c r="X394" i="31" s="1" a="1"/>
  <c r="X394" i="31" s="1"/>
  <c r="U393" i="31" a="1"/>
  <c r="U393" i="31" s="1"/>
  <c r="W393" i="31" s="1" a="1"/>
  <c r="W393" i="31" s="1"/>
  <c r="V393" i="31" a="1"/>
  <c r="V393" i="31" s="1"/>
  <c r="X393" i="31" s="1" a="1"/>
  <c r="X393" i="31" s="1"/>
  <c r="U392" i="31" a="1"/>
  <c r="U392" i="31" s="1"/>
  <c r="W392" i="31" s="1" a="1"/>
  <c r="W392" i="31" s="1"/>
  <c r="V392" i="31" a="1"/>
  <c r="V392" i="31" s="1"/>
  <c r="X392" i="31" s="1" a="1"/>
  <c r="X392" i="31" s="1"/>
  <c r="U391" i="31" a="1"/>
  <c r="U391" i="31" s="1"/>
  <c r="W391" i="31" s="1" a="1"/>
  <c r="W391" i="31" s="1"/>
  <c r="V391" i="31" a="1"/>
  <c r="V391" i="31" s="1"/>
  <c r="X391" i="31" s="1" a="1"/>
  <c r="X391" i="31" s="1"/>
  <c r="U390" i="31" a="1"/>
  <c r="U390" i="31" s="1"/>
  <c r="W390" i="31" s="1" a="1"/>
  <c r="W390" i="31" s="1"/>
  <c r="V390" i="31" a="1"/>
  <c r="V390" i="31" s="1"/>
  <c r="X390" i="31" s="1" a="1"/>
  <c r="X390" i="31" s="1"/>
  <c r="U389" i="31" a="1"/>
  <c r="U389" i="31" s="1"/>
  <c r="W389" i="31" s="1" a="1"/>
  <c r="W389" i="31" s="1"/>
  <c r="V389" i="31" a="1"/>
  <c r="V389" i="31" s="1"/>
  <c r="X389" i="31" s="1" a="1"/>
  <c r="X389" i="31" s="1"/>
  <c r="U388" i="31" a="1"/>
  <c r="U388" i="31" s="1"/>
  <c r="W388" i="31" s="1" a="1"/>
  <c r="W388" i="31" s="1"/>
  <c r="V388" i="31" a="1"/>
  <c r="V388" i="31" s="1"/>
  <c r="X388" i="31" s="1" a="1"/>
  <c r="X388" i="31" s="1"/>
  <c r="U387" i="31" a="1"/>
  <c r="U387" i="31" s="1"/>
  <c r="W387" i="31" s="1" a="1"/>
  <c r="W387" i="31" s="1"/>
  <c r="V387" i="31" a="1"/>
  <c r="V387" i="31" s="1"/>
  <c r="X387" i="31" s="1" a="1"/>
  <c r="X387" i="31" s="1"/>
  <c r="U386" i="31" a="1"/>
  <c r="U386" i="31" s="1"/>
  <c r="W386" i="31" s="1" a="1"/>
  <c r="W386" i="31" s="1"/>
  <c r="V386" i="31" a="1"/>
  <c r="V386" i="31" s="1"/>
  <c r="X386" i="31" s="1" a="1"/>
  <c r="X386" i="31" s="1"/>
  <c r="U385" i="31" a="1"/>
  <c r="U385" i="31" s="1"/>
  <c r="W385" i="31" s="1" a="1"/>
  <c r="W385" i="31" s="1"/>
  <c r="V385" i="31" a="1"/>
  <c r="V385" i="31" s="1"/>
  <c r="X385" i="31" s="1" a="1"/>
  <c r="X385" i="31" s="1"/>
  <c r="U384" i="31" a="1"/>
  <c r="U384" i="31" s="1"/>
  <c r="W384" i="31" s="1" a="1"/>
  <c r="W384" i="31" s="1"/>
  <c r="V384" i="31" a="1"/>
  <c r="V384" i="31" s="1"/>
  <c r="X384" i="31" s="1" a="1"/>
  <c r="X384" i="31" s="1"/>
  <c r="U383" i="31" a="1"/>
  <c r="U383" i="31" s="1"/>
  <c r="W383" i="31" s="1" a="1"/>
  <c r="W383" i="31" s="1"/>
  <c r="V383" i="31" a="1"/>
  <c r="V383" i="31" s="1"/>
  <c r="X383" i="31" s="1" a="1"/>
  <c r="X383" i="31" s="1"/>
  <c r="U382" i="31" a="1"/>
  <c r="U382" i="31" s="1"/>
  <c r="W382" i="31" s="1" a="1"/>
  <c r="W382" i="31" s="1"/>
  <c r="V382" i="31" a="1"/>
  <c r="V382" i="31" s="1"/>
  <c r="X382" i="31" s="1" a="1"/>
  <c r="X382" i="31" s="1"/>
  <c r="U381" i="31" a="1"/>
  <c r="U381" i="31" s="1"/>
  <c r="W381" i="31" s="1" a="1"/>
  <c r="W381" i="31" s="1"/>
  <c r="V381" i="31" a="1"/>
  <c r="V381" i="31" s="1"/>
  <c r="X381" i="31" s="1" a="1"/>
  <c r="X381" i="31" s="1"/>
  <c r="U380" i="31" a="1"/>
  <c r="U380" i="31" s="1"/>
  <c r="W380" i="31" s="1" a="1"/>
  <c r="W380" i="31" s="1"/>
  <c r="V380" i="31" a="1"/>
  <c r="V380" i="31" s="1"/>
  <c r="X380" i="31" s="1" a="1"/>
  <c r="X380" i="31" s="1"/>
  <c r="U379" i="31" a="1"/>
  <c r="U379" i="31" s="1"/>
  <c r="W379" i="31" s="1" a="1"/>
  <c r="W379" i="31" s="1"/>
  <c r="V379" i="31" a="1"/>
  <c r="V379" i="31" s="1"/>
  <c r="X379" i="31" s="1" a="1"/>
  <c r="X379" i="31" s="1"/>
  <c r="U378" i="31" a="1"/>
  <c r="U378" i="31" s="1"/>
  <c r="W378" i="31" s="1" a="1"/>
  <c r="W378" i="31" s="1"/>
  <c r="V378" i="31" a="1"/>
  <c r="V378" i="31" s="1"/>
  <c r="X378" i="31" s="1" a="1"/>
  <c r="X378" i="31" s="1"/>
  <c r="U377" i="31" a="1"/>
  <c r="U377" i="31" s="1"/>
  <c r="W377" i="31" s="1" a="1"/>
  <c r="W377" i="31" s="1"/>
  <c r="V377" i="31" a="1"/>
  <c r="V377" i="31" s="1"/>
  <c r="X377" i="31" s="1" a="1"/>
  <c r="X377" i="31" s="1"/>
  <c r="U376" i="31" a="1"/>
  <c r="U376" i="31" s="1"/>
  <c r="W376" i="31" s="1" a="1"/>
  <c r="W376" i="31" s="1"/>
  <c r="V376" i="31" a="1"/>
  <c r="V376" i="31" s="1"/>
  <c r="X376" i="31" s="1" a="1"/>
  <c r="X376" i="31" s="1"/>
  <c r="U375" i="31" a="1"/>
  <c r="U375" i="31" s="1"/>
  <c r="W375" i="31" s="1" a="1"/>
  <c r="W375" i="31" s="1"/>
  <c r="V375" i="31" a="1"/>
  <c r="V375" i="31" s="1"/>
  <c r="X375" i="31" s="1" a="1"/>
  <c r="X375" i="31" s="1"/>
  <c r="U374" i="31" a="1"/>
  <c r="U374" i="31" s="1"/>
  <c r="W374" i="31" s="1" a="1"/>
  <c r="W374" i="31" s="1"/>
  <c r="V374" i="31" a="1"/>
  <c r="V374" i="31" s="1"/>
  <c r="X374" i="31" s="1" a="1"/>
  <c r="X374" i="31" s="1"/>
  <c r="U373" i="31" a="1"/>
  <c r="U373" i="31" s="1"/>
  <c r="W373" i="31" s="1" a="1"/>
  <c r="W373" i="31" s="1"/>
  <c r="V373" i="31" a="1"/>
  <c r="V373" i="31" s="1"/>
  <c r="X373" i="31" s="1" a="1"/>
  <c r="X373" i="31" s="1"/>
  <c r="U372" i="31" a="1"/>
  <c r="U372" i="31" s="1"/>
  <c r="W372" i="31" s="1" a="1"/>
  <c r="W372" i="31" s="1"/>
  <c r="V372" i="31" a="1"/>
  <c r="V372" i="31" s="1"/>
  <c r="X372" i="31" s="1" a="1"/>
  <c r="X372" i="31" s="1"/>
  <c r="U371" i="31" a="1"/>
  <c r="U371" i="31" s="1"/>
  <c r="W371" i="31" s="1" a="1"/>
  <c r="W371" i="31" s="1"/>
  <c r="V371" i="31" a="1"/>
  <c r="V371" i="31" s="1"/>
  <c r="X371" i="31" s="1" a="1"/>
  <c r="X371" i="31" s="1"/>
  <c r="U370" i="31" a="1"/>
  <c r="U370" i="31" s="1"/>
  <c r="W370" i="31" s="1" a="1"/>
  <c r="W370" i="31" s="1"/>
  <c r="V370" i="31" a="1"/>
  <c r="V370" i="31" s="1"/>
  <c r="X370" i="31" s="1" a="1"/>
  <c r="X370" i="31" s="1"/>
  <c r="U369" i="31" a="1"/>
  <c r="U369" i="31" s="1"/>
  <c r="W369" i="31" s="1" a="1"/>
  <c r="W369" i="31" s="1"/>
  <c r="V369" i="31" a="1"/>
  <c r="V369" i="31" s="1"/>
  <c r="X369" i="31" s="1" a="1"/>
  <c r="X369" i="31" s="1"/>
  <c r="U368" i="31" a="1"/>
  <c r="U368" i="31" s="1"/>
  <c r="W368" i="31" s="1" a="1"/>
  <c r="W368" i="31" s="1"/>
  <c r="V368" i="31" a="1"/>
  <c r="V368" i="31" s="1"/>
  <c r="X368" i="31" s="1" a="1"/>
  <c r="X368" i="31" s="1"/>
  <c r="U367" i="31" a="1"/>
  <c r="U367" i="31" s="1"/>
  <c r="W367" i="31" s="1" a="1"/>
  <c r="W367" i="31" s="1"/>
  <c r="V367" i="31" a="1"/>
  <c r="V367" i="31" s="1"/>
  <c r="X367" i="31" s="1" a="1"/>
  <c r="X367" i="31" s="1"/>
  <c r="U366" i="31" a="1"/>
  <c r="U366" i="31" s="1"/>
  <c r="W366" i="31" s="1" a="1"/>
  <c r="W366" i="31" s="1"/>
  <c r="V366" i="31" a="1"/>
  <c r="V366" i="31" s="1"/>
  <c r="X366" i="31" s="1" a="1"/>
  <c r="X366" i="31" s="1"/>
  <c r="U365" i="31" a="1"/>
  <c r="U365" i="31" s="1"/>
  <c r="W365" i="31" s="1" a="1"/>
  <c r="W365" i="31" s="1"/>
  <c r="V365" i="31" a="1"/>
  <c r="V365" i="31" s="1"/>
  <c r="X365" i="31" s="1" a="1"/>
  <c r="X365" i="31" s="1"/>
  <c r="U364" i="31" a="1"/>
  <c r="U364" i="31" s="1"/>
  <c r="W364" i="31" s="1" a="1"/>
  <c r="W364" i="31" s="1"/>
  <c r="V364" i="31" a="1"/>
  <c r="V364" i="31" s="1"/>
  <c r="X364" i="31" s="1" a="1"/>
  <c r="X364" i="31" s="1"/>
  <c r="U363" i="31" a="1"/>
  <c r="U363" i="31" s="1"/>
  <c r="W363" i="31" s="1" a="1"/>
  <c r="W363" i="31" s="1"/>
  <c r="V363" i="31" a="1"/>
  <c r="V363" i="31" s="1"/>
  <c r="X363" i="31" s="1" a="1"/>
  <c r="X363" i="31" s="1"/>
  <c r="U362" i="31" a="1"/>
  <c r="U362" i="31" s="1"/>
  <c r="W362" i="31" s="1" a="1"/>
  <c r="W362" i="31" s="1"/>
  <c r="V362" i="31" a="1"/>
  <c r="V362" i="31" s="1"/>
  <c r="X362" i="31" s="1" a="1"/>
  <c r="X362" i="31" s="1"/>
  <c r="U361" i="31" a="1"/>
  <c r="U361" i="31" s="1"/>
  <c r="W361" i="31" s="1" a="1"/>
  <c r="W361" i="31" s="1"/>
  <c r="V361" i="31" a="1"/>
  <c r="V361" i="31" s="1"/>
  <c r="X361" i="31" s="1" a="1"/>
  <c r="X361" i="31" s="1"/>
  <c r="U360" i="31" a="1"/>
  <c r="U360" i="31" s="1"/>
  <c r="W360" i="31" s="1" a="1"/>
  <c r="W360" i="31" s="1"/>
  <c r="V360" i="31" a="1"/>
  <c r="V360" i="31" s="1"/>
  <c r="X360" i="31" s="1" a="1"/>
  <c r="X360" i="31" s="1"/>
  <c r="U359" i="31" a="1"/>
  <c r="U359" i="31" s="1"/>
  <c r="W359" i="31" s="1" a="1"/>
  <c r="W359" i="31" s="1"/>
  <c r="V359" i="31" a="1"/>
  <c r="V359" i="31" s="1"/>
  <c r="X359" i="31" s="1" a="1"/>
  <c r="X359" i="31" s="1"/>
  <c r="U358" i="31" a="1"/>
  <c r="U358" i="31" s="1"/>
  <c r="W358" i="31" s="1" a="1"/>
  <c r="W358" i="31" s="1"/>
  <c r="V358" i="31" a="1"/>
  <c r="V358" i="31" s="1"/>
  <c r="X358" i="31" s="1" a="1"/>
  <c r="X358" i="31" s="1"/>
  <c r="U357" i="31" a="1"/>
  <c r="U357" i="31" s="1"/>
  <c r="W357" i="31" s="1" a="1"/>
  <c r="W357" i="31" s="1"/>
  <c r="V357" i="31" a="1"/>
  <c r="V357" i="31" s="1"/>
  <c r="X357" i="31" s="1" a="1"/>
  <c r="X357" i="31" s="1"/>
  <c r="U356" i="31" a="1"/>
  <c r="U356" i="31" s="1"/>
  <c r="W356" i="31" s="1" a="1"/>
  <c r="W356" i="31" s="1"/>
  <c r="V356" i="31" a="1"/>
  <c r="V356" i="31" s="1"/>
  <c r="X356" i="31" s="1" a="1"/>
  <c r="X356" i="31" s="1"/>
  <c r="U355" i="31" a="1"/>
  <c r="U355" i="31" s="1"/>
  <c r="W355" i="31" s="1" a="1"/>
  <c r="W355" i="31" s="1"/>
  <c r="V355" i="31" a="1"/>
  <c r="V355" i="31" s="1"/>
  <c r="X355" i="31" s="1" a="1"/>
  <c r="X355" i="31" s="1"/>
  <c r="U354" i="31" a="1"/>
  <c r="U354" i="31" s="1"/>
  <c r="W354" i="31" s="1" a="1"/>
  <c r="W354" i="31" s="1"/>
  <c r="V354" i="31" a="1"/>
  <c r="V354" i="31" s="1"/>
  <c r="X354" i="31" s="1" a="1"/>
  <c r="X354" i="31" s="1"/>
  <c r="U353" i="31" a="1"/>
  <c r="U353" i="31" s="1"/>
  <c r="W353" i="31" s="1" a="1"/>
  <c r="W353" i="31" s="1"/>
  <c r="V353" i="31" a="1"/>
  <c r="V353" i="31" s="1"/>
  <c r="X353" i="31" s="1" a="1"/>
  <c r="X353" i="31" s="1"/>
  <c r="U352" i="31" a="1"/>
  <c r="U352" i="31" s="1"/>
  <c r="W352" i="31" s="1" a="1"/>
  <c r="W352" i="31" s="1"/>
  <c r="V352" i="31" a="1"/>
  <c r="V352" i="31" s="1"/>
  <c r="X352" i="31" s="1" a="1"/>
  <c r="X352" i="31" s="1"/>
  <c r="U351" i="31" a="1"/>
  <c r="U351" i="31" s="1"/>
  <c r="W351" i="31" s="1" a="1"/>
  <c r="W351" i="31" s="1"/>
  <c r="V351" i="31" a="1"/>
  <c r="V351" i="31" s="1"/>
  <c r="X351" i="31" s="1" a="1"/>
  <c r="X351" i="31" s="1"/>
  <c r="U350" i="31" a="1"/>
  <c r="U350" i="31" s="1"/>
  <c r="W350" i="31" s="1" a="1"/>
  <c r="W350" i="31" s="1"/>
  <c r="V350" i="31" a="1"/>
  <c r="V350" i="31" s="1"/>
  <c r="X350" i="31" s="1" a="1"/>
  <c r="X350" i="31" s="1"/>
  <c r="U349" i="31" a="1"/>
  <c r="U349" i="31" s="1"/>
  <c r="W349" i="31" s="1" a="1"/>
  <c r="W349" i="31" s="1"/>
  <c r="V349" i="31" a="1"/>
  <c r="V349" i="31" s="1"/>
  <c r="X349" i="31" s="1" a="1"/>
  <c r="X349" i="31" s="1"/>
  <c r="U348" i="31" a="1"/>
  <c r="U348" i="31" s="1"/>
  <c r="W348" i="31" s="1" a="1"/>
  <c r="W348" i="31" s="1"/>
  <c r="V348" i="31" a="1"/>
  <c r="V348" i="31" s="1"/>
  <c r="X348" i="31" s="1" a="1"/>
  <c r="X348" i="31" s="1"/>
  <c r="U347" i="31" a="1"/>
  <c r="U347" i="31" s="1"/>
  <c r="W347" i="31" s="1" a="1"/>
  <c r="W347" i="31" s="1"/>
  <c r="V347" i="31" a="1"/>
  <c r="V347" i="31" s="1"/>
  <c r="X347" i="31" s="1" a="1"/>
  <c r="X347" i="31" s="1"/>
  <c r="U346" i="31" a="1"/>
  <c r="U346" i="31" s="1"/>
  <c r="W346" i="31" s="1" a="1"/>
  <c r="W346" i="31" s="1"/>
  <c r="V346" i="31" a="1"/>
  <c r="V346" i="31" s="1"/>
  <c r="X346" i="31" s="1" a="1"/>
  <c r="X346" i="31" s="1"/>
  <c r="U345" i="31" a="1"/>
  <c r="U345" i="31" s="1"/>
  <c r="W345" i="31" s="1" a="1"/>
  <c r="W345" i="31" s="1"/>
  <c r="V345" i="31" a="1"/>
  <c r="V345" i="31" s="1"/>
  <c r="X345" i="31" s="1" a="1"/>
  <c r="X345" i="31" s="1"/>
  <c r="U344" i="31" a="1"/>
  <c r="U344" i="31" s="1"/>
  <c r="W344" i="31" s="1" a="1"/>
  <c r="W344" i="31" s="1"/>
  <c r="V344" i="31" a="1"/>
  <c r="V344" i="31" s="1"/>
  <c r="X344" i="31" s="1" a="1"/>
  <c r="X344" i="31" s="1"/>
  <c r="U343" i="31" a="1"/>
  <c r="U343" i="31" s="1"/>
  <c r="W343" i="31" s="1" a="1"/>
  <c r="W343" i="31" s="1"/>
  <c r="V343" i="31" a="1"/>
  <c r="V343" i="31" s="1"/>
  <c r="X343" i="31" s="1" a="1"/>
  <c r="X343" i="31" s="1"/>
  <c r="U342" i="31" a="1"/>
  <c r="U342" i="31" s="1"/>
  <c r="W342" i="31" s="1" a="1"/>
  <c r="W342" i="31" s="1"/>
  <c r="V342" i="31" a="1"/>
  <c r="V342" i="31" s="1"/>
  <c r="X342" i="31" s="1" a="1"/>
  <c r="X342" i="31" s="1"/>
  <c r="U341" i="31" a="1"/>
  <c r="U341" i="31" s="1"/>
  <c r="W341" i="31" s="1" a="1"/>
  <c r="W341" i="31" s="1"/>
  <c r="V341" i="31" a="1"/>
  <c r="V341" i="31" s="1"/>
  <c r="X341" i="31" s="1" a="1"/>
  <c r="X341" i="31" s="1"/>
  <c r="U340" i="31" a="1"/>
  <c r="U340" i="31" s="1"/>
  <c r="W340" i="31" s="1" a="1"/>
  <c r="W340" i="31" s="1"/>
  <c r="V340" i="31" a="1"/>
  <c r="V340" i="31" s="1"/>
  <c r="X340" i="31" s="1" a="1"/>
  <c r="X340" i="31" s="1"/>
  <c r="U339" i="31" a="1"/>
  <c r="U339" i="31" s="1"/>
  <c r="W339" i="31" s="1" a="1"/>
  <c r="W339" i="31" s="1"/>
  <c r="V339" i="31" a="1"/>
  <c r="V339" i="31" s="1"/>
  <c r="X339" i="31" s="1" a="1"/>
  <c r="X339" i="31" s="1"/>
  <c r="U338" i="31" a="1"/>
  <c r="U338" i="31" s="1"/>
  <c r="W338" i="31" s="1" a="1"/>
  <c r="W338" i="31" s="1"/>
  <c r="V338" i="31" a="1"/>
  <c r="V338" i="31" s="1"/>
  <c r="X338" i="31" s="1" a="1"/>
  <c r="X338" i="31" s="1"/>
  <c r="U337" i="31" a="1"/>
  <c r="U337" i="31" s="1"/>
  <c r="W337" i="31" s="1" a="1"/>
  <c r="W337" i="31" s="1"/>
  <c r="V337" i="31" a="1"/>
  <c r="V337" i="31" s="1"/>
  <c r="X337" i="31" s="1" a="1"/>
  <c r="X337" i="31" s="1"/>
  <c r="U336" i="31" a="1"/>
  <c r="U336" i="31" s="1"/>
  <c r="W336" i="31" s="1" a="1"/>
  <c r="W336" i="31" s="1"/>
  <c r="V336" i="31" a="1"/>
  <c r="V336" i="31" s="1"/>
  <c r="X336" i="31" s="1" a="1"/>
  <c r="X336" i="31" s="1"/>
  <c r="U335" i="31" a="1"/>
  <c r="U335" i="31" s="1"/>
  <c r="W335" i="31" s="1" a="1"/>
  <c r="W335" i="31" s="1"/>
  <c r="V335" i="31" a="1"/>
  <c r="V335" i="31" s="1"/>
  <c r="X335" i="31" s="1" a="1"/>
  <c r="X335" i="31" s="1"/>
  <c r="U334" i="31" a="1"/>
  <c r="U334" i="31" s="1"/>
  <c r="W334" i="31" s="1" a="1"/>
  <c r="W334" i="31" s="1"/>
  <c r="V334" i="31" a="1"/>
  <c r="V334" i="31" s="1"/>
  <c r="X334" i="31" s="1" a="1"/>
  <c r="X334" i="31" s="1"/>
  <c r="U333" i="31" a="1"/>
  <c r="U333" i="31" s="1"/>
  <c r="W333" i="31" s="1" a="1"/>
  <c r="W333" i="31" s="1"/>
  <c r="V333" i="31" a="1"/>
  <c r="V333" i="31" s="1"/>
  <c r="X333" i="31" s="1" a="1"/>
  <c r="X333" i="31" s="1"/>
  <c r="U332" i="31" a="1"/>
  <c r="U332" i="31" s="1"/>
  <c r="W332" i="31" s="1" a="1"/>
  <c r="W332" i="31" s="1"/>
  <c r="V332" i="31" a="1"/>
  <c r="V332" i="31" s="1"/>
  <c r="X332" i="31" s="1" a="1"/>
  <c r="X332" i="31" s="1"/>
  <c r="U331" i="31" a="1"/>
  <c r="U331" i="31" s="1"/>
  <c r="W331" i="31" s="1" a="1"/>
  <c r="W331" i="31" s="1"/>
  <c r="V331" i="31" a="1"/>
  <c r="V331" i="31" s="1"/>
  <c r="X331" i="31" s="1" a="1"/>
  <c r="X331" i="31" s="1"/>
  <c r="U330" i="31" a="1"/>
  <c r="U330" i="31" s="1"/>
  <c r="W330" i="31" s="1" a="1"/>
  <c r="W330" i="31" s="1"/>
  <c r="V330" i="31" a="1"/>
  <c r="V330" i="31" s="1"/>
  <c r="X330" i="31" s="1" a="1"/>
  <c r="X330" i="31" s="1"/>
  <c r="U329" i="31" a="1"/>
  <c r="U329" i="31" s="1"/>
  <c r="W329" i="31" s="1" a="1"/>
  <c r="W329" i="31" s="1"/>
  <c r="V329" i="31" a="1"/>
  <c r="V329" i="31" s="1"/>
  <c r="X329" i="31" s="1" a="1"/>
  <c r="X329" i="31" s="1"/>
  <c r="U328" i="31" a="1"/>
  <c r="U328" i="31" s="1"/>
  <c r="W328" i="31" s="1" a="1"/>
  <c r="W328" i="31" s="1"/>
  <c r="V328" i="31" a="1"/>
  <c r="V328" i="31" s="1"/>
  <c r="X328" i="31" s="1" a="1"/>
  <c r="X328" i="31" s="1"/>
  <c r="U327" i="31" a="1"/>
  <c r="U327" i="31" s="1"/>
  <c r="W327" i="31" s="1" a="1"/>
  <c r="W327" i="31" s="1"/>
  <c r="V327" i="31" a="1"/>
  <c r="V327" i="31" s="1"/>
  <c r="X327" i="31" s="1" a="1"/>
  <c r="X327" i="31" s="1"/>
  <c r="U326" i="31" a="1"/>
  <c r="U326" i="31" s="1"/>
  <c r="W326" i="31" s="1" a="1"/>
  <c r="W326" i="31" s="1"/>
  <c r="V326" i="31" a="1"/>
  <c r="V326" i="31" s="1"/>
  <c r="X326" i="31" s="1" a="1"/>
  <c r="X326" i="31" s="1"/>
  <c r="U325" i="31" a="1"/>
  <c r="U325" i="31" s="1"/>
  <c r="W325" i="31" s="1" a="1"/>
  <c r="W325" i="31" s="1"/>
  <c r="V325" i="31" a="1"/>
  <c r="V325" i="31" s="1"/>
  <c r="X325" i="31" s="1" a="1"/>
  <c r="X325" i="31" s="1"/>
  <c r="U324" i="31" a="1"/>
  <c r="U324" i="31" s="1"/>
  <c r="W324" i="31" s="1" a="1"/>
  <c r="W324" i="31" s="1"/>
  <c r="V324" i="31" a="1"/>
  <c r="V324" i="31" s="1"/>
  <c r="X324" i="31" s="1" a="1"/>
  <c r="X324" i="31" s="1"/>
  <c r="U323" i="31" a="1"/>
  <c r="U323" i="31" s="1"/>
  <c r="W323" i="31" s="1" a="1"/>
  <c r="W323" i="31" s="1"/>
  <c r="V323" i="31" a="1"/>
  <c r="V323" i="31" s="1"/>
  <c r="X323" i="31" s="1" a="1"/>
  <c r="X323" i="31" s="1"/>
  <c r="U322" i="31" a="1"/>
  <c r="U322" i="31" s="1"/>
  <c r="W322" i="31" s="1" a="1"/>
  <c r="W322" i="31" s="1"/>
  <c r="V322" i="31" a="1"/>
  <c r="V322" i="31" s="1"/>
  <c r="X322" i="31" s="1" a="1"/>
  <c r="X322" i="31" s="1"/>
  <c r="U321" i="31" a="1"/>
  <c r="U321" i="31" s="1"/>
  <c r="W321" i="31" s="1" a="1"/>
  <c r="W321" i="31" s="1"/>
  <c r="V321" i="31" a="1"/>
  <c r="V321" i="31" s="1"/>
  <c r="X321" i="31" s="1" a="1"/>
  <c r="X321" i="31" s="1"/>
  <c r="U320" i="31" a="1"/>
  <c r="U320" i="31" s="1"/>
  <c r="W320" i="31" s="1" a="1"/>
  <c r="W320" i="31" s="1"/>
  <c r="V320" i="31" a="1"/>
  <c r="V320" i="31" s="1"/>
  <c r="X320" i="31" s="1" a="1"/>
  <c r="X320" i="31" s="1"/>
  <c r="U319" i="31" a="1"/>
  <c r="U319" i="31" s="1"/>
  <c r="W319" i="31" s="1" a="1"/>
  <c r="W319" i="31" s="1"/>
  <c r="V319" i="31" a="1"/>
  <c r="V319" i="31" s="1"/>
  <c r="X319" i="31" s="1" a="1"/>
  <c r="X319" i="31" s="1"/>
  <c r="U318" i="31" a="1"/>
  <c r="U318" i="31" s="1"/>
  <c r="W318" i="31" s="1" a="1"/>
  <c r="W318" i="31" s="1"/>
  <c r="V318" i="31" a="1"/>
  <c r="V318" i="31" s="1"/>
  <c r="X318" i="31" s="1" a="1"/>
  <c r="X318" i="31" s="1"/>
  <c r="U317" i="31" a="1"/>
  <c r="U317" i="31" s="1"/>
  <c r="W317" i="31" s="1" a="1"/>
  <c r="W317" i="31" s="1"/>
  <c r="V317" i="31" a="1"/>
  <c r="V317" i="31" s="1"/>
  <c r="X317" i="31" s="1" a="1"/>
  <c r="X317" i="31" s="1"/>
  <c r="U316" i="31" a="1"/>
  <c r="U316" i="31" s="1"/>
  <c r="W316" i="31" s="1" a="1"/>
  <c r="W316" i="31" s="1"/>
  <c r="V316" i="31" a="1"/>
  <c r="V316" i="31" s="1"/>
  <c r="X316" i="31" s="1" a="1"/>
  <c r="X316" i="31" s="1"/>
  <c r="U315" i="31" a="1"/>
  <c r="U315" i="31" s="1"/>
  <c r="W315" i="31" s="1" a="1"/>
  <c r="W315" i="31" s="1"/>
  <c r="V315" i="31" a="1"/>
  <c r="V315" i="31" s="1"/>
  <c r="X315" i="31" s="1" a="1"/>
  <c r="X315" i="31" s="1"/>
  <c r="U314" i="31" a="1"/>
  <c r="U314" i="31" s="1"/>
  <c r="W314" i="31" s="1" a="1"/>
  <c r="W314" i="31" s="1"/>
  <c r="V314" i="31" a="1"/>
  <c r="V314" i="31" s="1"/>
  <c r="X314" i="31" s="1" a="1"/>
  <c r="X314" i="31" s="1"/>
  <c r="U313" i="31" a="1"/>
  <c r="U313" i="31" s="1"/>
  <c r="W313" i="31" s="1" a="1"/>
  <c r="W313" i="31" s="1"/>
  <c r="V313" i="31" a="1"/>
  <c r="V313" i="31" s="1"/>
  <c r="X313" i="31" s="1" a="1"/>
  <c r="X313" i="31" s="1"/>
  <c r="U312" i="31" a="1"/>
  <c r="U312" i="31" s="1"/>
  <c r="W312" i="31" s="1" a="1"/>
  <c r="W312" i="31" s="1"/>
  <c r="V312" i="31" a="1"/>
  <c r="V312" i="31" s="1"/>
  <c r="X312" i="31" s="1" a="1"/>
  <c r="X312" i="31" s="1"/>
  <c r="U311" i="31" a="1"/>
  <c r="U311" i="31" s="1"/>
  <c r="W311" i="31" s="1" a="1"/>
  <c r="W311" i="31" s="1"/>
  <c r="V311" i="31" a="1"/>
  <c r="V311" i="31" s="1"/>
  <c r="X311" i="31" s="1" a="1"/>
  <c r="X311" i="31" s="1"/>
  <c r="U310" i="31" a="1"/>
  <c r="U310" i="31" s="1"/>
  <c r="W310" i="31" s="1" a="1"/>
  <c r="W310" i="31" s="1"/>
  <c r="V310" i="31" a="1"/>
  <c r="V310" i="31" s="1"/>
  <c r="X310" i="31" s="1" a="1"/>
  <c r="X310" i="31" s="1"/>
  <c r="U309" i="31" a="1"/>
  <c r="U309" i="31" s="1"/>
  <c r="W309" i="31" s="1" a="1"/>
  <c r="W309" i="31" s="1"/>
  <c r="V309" i="31" a="1"/>
  <c r="V309" i="31" s="1"/>
  <c r="X309" i="31" s="1" a="1"/>
  <c r="X309" i="31" s="1"/>
  <c r="U308" i="31" a="1"/>
  <c r="U308" i="31" s="1"/>
  <c r="W308" i="31" s="1" a="1"/>
  <c r="W308" i="31" s="1"/>
  <c r="V308" i="31" a="1"/>
  <c r="V308" i="31" s="1"/>
  <c r="X308" i="31" s="1" a="1"/>
  <c r="X308" i="31" s="1"/>
  <c r="U307" i="31" a="1"/>
  <c r="U307" i="31" s="1"/>
  <c r="W307" i="31" s="1" a="1"/>
  <c r="W307" i="31" s="1"/>
  <c r="V307" i="31" a="1"/>
  <c r="V307" i="31" s="1"/>
  <c r="X307" i="31" s="1" a="1"/>
  <c r="X307" i="31" s="1"/>
  <c r="U306" i="31" a="1"/>
  <c r="U306" i="31" s="1"/>
  <c r="W306" i="31" s="1" a="1"/>
  <c r="W306" i="31" s="1"/>
  <c r="V306" i="31" a="1"/>
  <c r="V306" i="31" s="1"/>
  <c r="X306" i="31" s="1" a="1"/>
  <c r="X306" i="31" s="1"/>
  <c r="U305" i="31" a="1"/>
  <c r="U305" i="31" s="1"/>
  <c r="W305" i="31" s="1" a="1"/>
  <c r="W305" i="31" s="1"/>
  <c r="V305" i="31" a="1"/>
  <c r="V305" i="31" s="1"/>
  <c r="X305" i="31" s="1" a="1"/>
  <c r="X305" i="31" s="1"/>
  <c r="U304" i="31" a="1"/>
  <c r="U304" i="31" s="1"/>
  <c r="W304" i="31" s="1" a="1"/>
  <c r="W304" i="31" s="1"/>
  <c r="V304" i="31" a="1"/>
  <c r="V304" i="31" s="1"/>
  <c r="X304" i="31" s="1" a="1"/>
  <c r="X304" i="31" s="1"/>
  <c r="U303" i="31" a="1"/>
  <c r="U303" i="31" s="1"/>
  <c r="W303" i="31" s="1" a="1"/>
  <c r="W303" i="31" s="1"/>
  <c r="V303" i="31" a="1"/>
  <c r="V303" i="31" s="1"/>
  <c r="X303" i="31" s="1" a="1"/>
  <c r="X303" i="31" s="1"/>
  <c r="U302" i="31" a="1"/>
  <c r="U302" i="31" s="1"/>
  <c r="W302" i="31" s="1" a="1"/>
  <c r="W302" i="31" s="1"/>
  <c r="V302" i="31" a="1"/>
  <c r="V302" i="31" s="1"/>
  <c r="X302" i="31" s="1" a="1"/>
  <c r="X302" i="31" s="1"/>
  <c r="U301" i="31" a="1"/>
  <c r="U301" i="31" s="1"/>
  <c r="W301" i="31" s="1" a="1"/>
  <c r="W301" i="31" s="1"/>
  <c r="V301" i="31" a="1"/>
  <c r="V301" i="31" s="1"/>
  <c r="X301" i="31" s="1" a="1"/>
  <c r="X301" i="31" s="1"/>
  <c r="U300" i="31" a="1"/>
  <c r="U300" i="31" s="1"/>
  <c r="W300" i="31" s="1" a="1"/>
  <c r="W300" i="31" s="1"/>
  <c r="V300" i="31" a="1"/>
  <c r="V300" i="31" s="1"/>
  <c r="X300" i="31" s="1" a="1"/>
  <c r="X300" i="31" s="1"/>
  <c r="U299" i="31" a="1"/>
  <c r="U299" i="31" s="1"/>
  <c r="W299" i="31" s="1" a="1"/>
  <c r="W299" i="31" s="1"/>
  <c r="V299" i="31" a="1"/>
  <c r="V299" i="31" s="1"/>
  <c r="X299" i="31" s="1" a="1"/>
  <c r="X299" i="31" s="1"/>
  <c r="U298" i="31" a="1"/>
  <c r="U298" i="31" s="1"/>
  <c r="W298" i="31" s="1" a="1"/>
  <c r="W298" i="31" s="1"/>
  <c r="V298" i="31" a="1"/>
  <c r="V298" i="31" s="1"/>
  <c r="X298" i="31" s="1" a="1"/>
  <c r="X298" i="31" s="1"/>
  <c r="U297" i="31" a="1"/>
  <c r="U297" i="31" s="1"/>
  <c r="W297" i="31" s="1" a="1"/>
  <c r="W297" i="31" s="1"/>
  <c r="V297" i="31" a="1"/>
  <c r="V297" i="31" s="1"/>
  <c r="X297" i="31" s="1" a="1"/>
  <c r="X297" i="31" s="1"/>
  <c r="U296" i="31" a="1"/>
  <c r="U296" i="31" s="1"/>
  <c r="W296" i="31" s="1" a="1"/>
  <c r="W296" i="31" s="1"/>
  <c r="V296" i="31" a="1"/>
  <c r="V296" i="31" s="1"/>
  <c r="X296" i="31" s="1" a="1"/>
  <c r="X296" i="31" s="1"/>
  <c r="U295" i="31" a="1"/>
  <c r="U295" i="31" s="1"/>
  <c r="W295" i="31" s="1" a="1"/>
  <c r="W295" i="31" s="1"/>
  <c r="V295" i="31" a="1"/>
  <c r="V295" i="31" s="1"/>
  <c r="X295" i="31" s="1" a="1"/>
  <c r="X295" i="31" s="1"/>
  <c r="U294" i="31" a="1"/>
  <c r="U294" i="31" s="1"/>
  <c r="W294" i="31" s="1" a="1"/>
  <c r="W294" i="31" s="1"/>
  <c r="V294" i="31" a="1"/>
  <c r="V294" i="31" s="1"/>
  <c r="X294" i="31" s="1" a="1"/>
  <c r="X294" i="31" s="1"/>
  <c r="U293" i="31" a="1"/>
  <c r="U293" i="31" s="1"/>
  <c r="W293" i="31" s="1" a="1"/>
  <c r="W293" i="31" s="1"/>
  <c r="V293" i="31" a="1"/>
  <c r="V293" i="31" s="1"/>
  <c r="X293" i="31" s="1" a="1"/>
  <c r="X293" i="31" s="1"/>
  <c r="U292" i="31" a="1"/>
  <c r="U292" i="31" s="1"/>
  <c r="W292" i="31" s="1" a="1"/>
  <c r="W292" i="31" s="1"/>
  <c r="V292" i="31" a="1"/>
  <c r="V292" i="31" s="1"/>
  <c r="X292" i="31" s="1" a="1"/>
  <c r="X292" i="31" s="1"/>
  <c r="U291" i="31" a="1"/>
  <c r="U291" i="31" s="1"/>
  <c r="W291" i="31" s="1" a="1"/>
  <c r="W291" i="31" s="1"/>
  <c r="V291" i="31" a="1"/>
  <c r="V291" i="31" s="1"/>
  <c r="X291" i="31" s="1" a="1"/>
  <c r="X291" i="31" s="1"/>
  <c r="U290" i="31" a="1"/>
  <c r="U290" i="31" s="1"/>
  <c r="W290" i="31" s="1" a="1"/>
  <c r="W290" i="31" s="1"/>
  <c r="V290" i="31" a="1"/>
  <c r="V290" i="31" s="1"/>
  <c r="X290" i="31" s="1" a="1"/>
  <c r="X290" i="31" s="1"/>
  <c r="U289" i="31" a="1"/>
  <c r="U289" i="31" s="1"/>
  <c r="W289" i="31" s="1" a="1"/>
  <c r="W289" i="31" s="1"/>
  <c r="V289" i="31" a="1"/>
  <c r="V289" i="31" s="1"/>
  <c r="X289" i="31" s="1" a="1"/>
  <c r="X289" i="31" s="1"/>
  <c r="U288" i="31" a="1"/>
  <c r="U288" i="31" s="1"/>
  <c r="W288" i="31" s="1" a="1"/>
  <c r="W288" i="31" s="1"/>
  <c r="V288" i="31" a="1"/>
  <c r="V288" i="31" s="1"/>
  <c r="X288" i="31" s="1" a="1"/>
  <c r="X288" i="31" s="1"/>
  <c r="U287" i="31" a="1"/>
  <c r="U287" i="31" s="1"/>
  <c r="W287" i="31" s="1" a="1"/>
  <c r="W287" i="31" s="1"/>
  <c r="V287" i="31" a="1"/>
  <c r="V287" i="31" s="1"/>
  <c r="X287" i="31" s="1" a="1"/>
  <c r="X287" i="31" s="1"/>
  <c r="U286" i="31" a="1"/>
  <c r="U286" i="31" s="1"/>
  <c r="W286" i="31" s="1" a="1"/>
  <c r="W286" i="31" s="1"/>
  <c r="V286" i="31" a="1"/>
  <c r="V286" i="31" s="1"/>
  <c r="X286" i="31" s="1" a="1"/>
  <c r="X286" i="31" s="1"/>
  <c r="U285" i="31" a="1"/>
  <c r="U285" i="31" s="1"/>
  <c r="W285" i="31" s="1" a="1"/>
  <c r="W285" i="31" s="1"/>
  <c r="V285" i="31" a="1"/>
  <c r="V285" i="31" s="1"/>
  <c r="X285" i="31" s="1" a="1"/>
  <c r="X285" i="31" s="1"/>
  <c r="U284" i="31" a="1"/>
  <c r="U284" i="31" s="1"/>
  <c r="W284" i="31" s="1" a="1"/>
  <c r="W284" i="31" s="1"/>
  <c r="V284" i="31" a="1"/>
  <c r="V284" i="31" s="1"/>
  <c r="X284" i="31" s="1" a="1"/>
  <c r="X284" i="31" s="1"/>
  <c r="U283" i="31" a="1"/>
  <c r="U283" i="31" s="1"/>
  <c r="W283" i="31" s="1" a="1"/>
  <c r="W283" i="31" s="1"/>
  <c r="V283" i="31" a="1"/>
  <c r="V283" i="31" s="1"/>
  <c r="X283" i="31" s="1" a="1"/>
  <c r="X283" i="31" s="1"/>
  <c r="U282" i="31" a="1"/>
  <c r="U282" i="31" s="1"/>
  <c r="W282" i="31" s="1" a="1"/>
  <c r="W282" i="31" s="1"/>
  <c r="V282" i="31" a="1"/>
  <c r="V282" i="31" s="1"/>
  <c r="X282" i="31" s="1" a="1"/>
  <c r="X282" i="31" s="1"/>
  <c r="U281" i="31" a="1"/>
  <c r="U281" i="31" s="1"/>
  <c r="W281" i="31" s="1" a="1"/>
  <c r="W281" i="31" s="1"/>
  <c r="V281" i="31" a="1"/>
  <c r="V281" i="31" s="1"/>
  <c r="X281" i="31" s="1" a="1"/>
  <c r="X281" i="31" s="1"/>
  <c r="U280" i="31" a="1"/>
  <c r="U280" i="31" s="1"/>
  <c r="W280" i="31" s="1" a="1"/>
  <c r="W280" i="31" s="1"/>
  <c r="V280" i="31" a="1"/>
  <c r="V280" i="31" s="1"/>
  <c r="X280" i="31" s="1" a="1"/>
  <c r="X280" i="31" s="1"/>
  <c r="U279" i="31" a="1"/>
  <c r="U279" i="31" s="1"/>
  <c r="W279" i="31" s="1" a="1"/>
  <c r="W279" i="31" s="1"/>
  <c r="V279" i="31" a="1"/>
  <c r="V279" i="31" s="1"/>
  <c r="X279" i="31" s="1" a="1"/>
  <c r="X279" i="31" s="1"/>
  <c r="U278" i="31" a="1"/>
  <c r="U278" i="31" s="1"/>
  <c r="W278" i="31" s="1" a="1"/>
  <c r="W278" i="31" s="1"/>
  <c r="V278" i="31" a="1"/>
  <c r="V278" i="31" s="1"/>
  <c r="X278" i="31" s="1" a="1"/>
  <c r="X278" i="31" s="1"/>
  <c r="U277" i="31" a="1"/>
  <c r="U277" i="31" s="1"/>
  <c r="W277" i="31" s="1" a="1"/>
  <c r="W277" i="31" s="1"/>
  <c r="V277" i="31" a="1"/>
  <c r="V277" i="31" s="1"/>
  <c r="X277" i="31" s="1" a="1"/>
  <c r="X277" i="31" s="1"/>
  <c r="U276" i="31" a="1"/>
  <c r="U276" i="31" s="1"/>
  <c r="W276" i="31" s="1" a="1"/>
  <c r="W276" i="31" s="1"/>
  <c r="V276" i="31" a="1"/>
  <c r="V276" i="31" s="1"/>
  <c r="X276" i="31" s="1" a="1"/>
  <c r="X276" i="31" s="1"/>
  <c r="U275" i="31" a="1"/>
  <c r="U275" i="31" s="1"/>
  <c r="W275" i="31" s="1" a="1"/>
  <c r="W275" i="31" s="1"/>
  <c r="V275" i="31" a="1"/>
  <c r="V275" i="31" s="1"/>
  <c r="X275" i="31" s="1" a="1"/>
  <c r="X275" i="31" s="1"/>
  <c r="U274" i="31" a="1"/>
  <c r="U274" i="31" s="1"/>
  <c r="W274" i="31" s="1" a="1"/>
  <c r="W274" i="31" s="1"/>
  <c r="V274" i="31" a="1"/>
  <c r="V274" i="31" s="1"/>
  <c r="X274" i="31" s="1" a="1"/>
  <c r="X274" i="31" s="1"/>
  <c r="U273" i="31" a="1"/>
  <c r="U273" i="31" s="1"/>
  <c r="W273" i="31" s="1" a="1"/>
  <c r="W273" i="31" s="1"/>
  <c r="V273" i="31" a="1"/>
  <c r="V273" i="31" s="1"/>
  <c r="X273" i="31" s="1" a="1"/>
  <c r="X273" i="31" s="1"/>
  <c r="U272" i="31" a="1"/>
  <c r="U272" i="31" s="1"/>
  <c r="W272" i="31" s="1" a="1"/>
  <c r="W272" i="31" s="1"/>
  <c r="V272" i="31" a="1"/>
  <c r="V272" i="31" s="1"/>
  <c r="X272" i="31" s="1" a="1"/>
  <c r="X272" i="31" s="1"/>
  <c r="U271" i="31" a="1"/>
  <c r="U271" i="31" s="1"/>
  <c r="W271" i="31" s="1" a="1"/>
  <c r="W271" i="31" s="1"/>
  <c r="V271" i="31" a="1"/>
  <c r="V271" i="31" s="1"/>
  <c r="X271" i="31" s="1" a="1"/>
  <c r="X271" i="31" s="1"/>
  <c r="U270" i="31" a="1"/>
  <c r="U270" i="31" s="1"/>
  <c r="W270" i="31" s="1" a="1"/>
  <c r="W270" i="31" s="1"/>
  <c r="V270" i="31" a="1"/>
  <c r="V270" i="31" s="1"/>
  <c r="X270" i="31" s="1" a="1"/>
  <c r="X270" i="31" s="1"/>
  <c r="U269" i="31" a="1"/>
  <c r="U269" i="31" s="1"/>
  <c r="W269" i="31" s="1" a="1"/>
  <c r="W269" i="31" s="1"/>
  <c r="V269" i="31" a="1"/>
  <c r="V269" i="31" s="1"/>
  <c r="X269" i="31" s="1" a="1"/>
  <c r="X269" i="31" s="1"/>
  <c r="U268" i="31" a="1"/>
  <c r="U268" i="31" s="1"/>
  <c r="W268" i="31" s="1" a="1"/>
  <c r="W268" i="31" s="1"/>
  <c r="V268" i="31" a="1"/>
  <c r="V268" i="31" s="1"/>
  <c r="X268" i="31" s="1" a="1"/>
  <c r="X268" i="31" s="1"/>
  <c r="U267" i="31" a="1"/>
  <c r="U267" i="31" s="1"/>
  <c r="W267" i="31" s="1" a="1"/>
  <c r="W267" i="31" s="1"/>
  <c r="V267" i="31" a="1"/>
  <c r="V267" i="31" s="1"/>
  <c r="X267" i="31" s="1" a="1"/>
  <c r="X267" i="31" s="1"/>
  <c r="U266" i="31" a="1"/>
  <c r="U266" i="31" s="1"/>
  <c r="W266" i="31" s="1" a="1"/>
  <c r="W266" i="31" s="1"/>
  <c r="V266" i="31" a="1"/>
  <c r="V266" i="31" s="1"/>
  <c r="X266" i="31" s="1" a="1"/>
  <c r="X266" i="31" s="1"/>
  <c r="U265" i="31" a="1"/>
  <c r="U265" i="31" s="1"/>
  <c r="W265" i="31" s="1" a="1"/>
  <c r="W265" i="31" s="1"/>
  <c r="V265" i="31" a="1"/>
  <c r="V265" i="31" s="1"/>
  <c r="X265" i="31" s="1" a="1"/>
  <c r="X265" i="31" s="1"/>
  <c r="U264" i="31" a="1"/>
  <c r="U264" i="31" s="1"/>
  <c r="W264" i="31" s="1" a="1"/>
  <c r="W264" i="31" s="1"/>
  <c r="V264" i="31" a="1"/>
  <c r="V264" i="31" s="1"/>
  <c r="X264" i="31" s="1" a="1"/>
  <c r="X264" i="31" s="1"/>
  <c r="U263" i="31" a="1"/>
  <c r="U263" i="31" s="1"/>
  <c r="W263" i="31" s="1" a="1"/>
  <c r="W263" i="31" s="1"/>
  <c r="V263" i="31" a="1"/>
  <c r="V263" i="31" s="1"/>
  <c r="X263" i="31" s="1" a="1"/>
  <c r="X263" i="31" s="1"/>
  <c r="U262" i="31" a="1"/>
  <c r="U262" i="31" s="1"/>
  <c r="W262" i="31" s="1" a="1"/>
  <c r="W262" i="31" s="1"/>
  <c r="V262" i="31" a="1"/>
  <c r="V262" i="31" s="1"/>
  <c r="X262" i="31" s="1" a="1"/>
  <c r="X262" i="31" s="1"/>
  <c r="U261" i="31" a="1"/>
  <c r="U261" i="31" s="1"/>
  <c r="W261" i="31" s="1" a="1"/>
  <c r="W261" i="31" s="1"/>
  <c r="V261" i="31" a="1"/>
  <c r="V261" i="31" s="1"/>
  <c r="X261" i="31" s="1" a="1"/>
  <c r="X261" i="31" s="1"/>
  <c r="U260" i="31" a="1"/>
  <c r="U260" i="31" s="1"/>
  <c r="W260" i="31" s="1" a="1"/>
  <c r="W260" i="31" s="1"/>
  <c r="V260" i="31" a="1"/>
  <c r="V260" i="31" s="1"/>
  <c r="X260" i="31" s="1" a="1"/>
  <c r="X260" i="31" s="1"/>
  <c r="U259" i="31" a="1"/>
  <c r="U259" i="31" s="1"/>
  <c r="W259" i="31" s="1" a="1"/>
  <c r="W259" i="31" s="1"/>
  <c r="V259" i="31" a="1"/>
  <c r="V259" i="31" s="1"/>
  <c r="X259" i="31" s="1" a="1"/>
  <c r="X259" i="31" s="1"/>
  <c r="U258" i="31" a="1"/>
  <c r="U258" i="31" s="1"/>
  <c r="W258" i="31" s="1" a="1"/>
  <c r="W258" i="31" s="1"/>
  <c r="V258" i="31" a="1"/>
  <c r="V258" i="31" s="1"/>
  <c r="X258" i="31" s="1" a="1"/>
  <c r="X258" i="31" s="1"/>
  <c r="U257" i="31" a="1"/>
  <c r="U257" i="31" s="1"/>
  <c r="W257" i="31" s="1" a="1"/>
  <c r="W257" i="31" s="1"/>
  <c r="V257" i="31" a="1"/>
  <c r="V257" i="31" s="1"/>
  <c r="X257" i="31" s="1" a="1"/>
  <c r="X257" i="31" s="1"/>
  <c r="U256" i="31" a="1"/>
  <c r="U256" i="31" s="1"/>
  <c r="W256" i="31" s="1" a="1"/>
  <c r="W256" i="31" s="1"/>
  <c r="V256" i="31" a="1"/>
  <c r="V256" i="31" s="1"/>
  <c r="X256" i="31" s="1" a="1"/>
  <c r="X256" i="31" s="1"/>
  <c r="U255" i="31" a="1"/>
  <c r="U255" i="31" s="1"/>
  <c r="W255" i="31" s="1" a="1"/>
  <c r="W255" i="31" s="1"/>
  <c r="V255" i="31" a="1"/>
  <c r="V255" i="31" s="1"/>
  <c r="X255" i="31" s="1" a="1"/>
  <c r="X255" i="31" s="1"/>
  <c r="U254" i="31" a="1"/>
  <c r="U254" i="31" s="1"/>
  <c r="W254" i="31" s="1" a="1"/>
  <c r="W254" i="31" s="1"/>
  <c r="V254" i="31" a="1"/>
  <c r="V254" i="31" s="1"/>
  <c r="X254" i="31" s="1" a="1"/>
  <c r="X254" i="31" s="1"/>
  <c r="U253" i="31" a="1"/>
  <c r="U253" i="31" s="1"/>
  <c r="W253" i="31" s="1" a="1"/>
  <c r="W253" i="31" s="1"/>
  <c r="V253" i="31" a="1"/>
  <c r="V253" i="31" s="1"/>
  <c r="X253" i="31" s="1" a="1"/>
  <c r="X253" i="31" s="1"/>
  <c r="U252" i="31" a="1"/>
  <c r="U252" i="31" s="1"/>
  <c r="W252" i="31" s="1" a="1"/>
  <c r="W252" i="31" s="1"/>
  <c r="V252" i="31" a="1"/>
  <c r="V252" i="31" s="1"/>
  <c r="X252" i="31" s="1" a="1"/>
  <c r="X252" i="31" s="1"/>
  <c r="U251" i="31" a="1"/>
  <c r="U251" i="31" s="1"/>
  <c r="W251" i="31" s="1" a="1"/>
  <c r="W251" i="31" s="1"/>
  <c r="V251" i="31" a="1"/>
  <c r="V251" i="31" s="1"/>
  <c r="X251" i="31" s="1" a="1"/>
  <c r="X251" i="31" s="1"/>
  <c r="U250" i="31" a="1"/>
  <c r="U250" i="31" s="1"/>
  <c r="W250" i="31" s="1" a="1"/>
  <c r="W250" i="31" s="1"/>
  <c r="V250" i="31" a="1"/>
  <c r="V250" i="31" s="1"/>
  <c r="X250" i="31" s="1" a="1"/>
  <c r="X250" i="31" s="1"/>
  <c r="U249" i="31" a="1"/>
  <c r="U249" i="31" s="1"/>
  <c r="W249" i="31" s="1" a="1"/>
  <c r="W249" i="31" s="1"/>
  <c r="V249" i="31" a="1"/>
  <c r="V249" i="31" s="1"/>
  <c r="X249" i="31" s="1" a="1"/>
  <c r="X249" i="31" s="1"/>
  <c r="U248" i="31" a="1"/>
  <c r="U248" i="31" s="1"/>
  <c r="W248" i="31" s="1" a="1"/>
  <c r="W248" i="31" s="1"/>
  <c r="V248" i="31" a="1"/>
  <c r="V248" i="31" s="1"/>
  <c r="X248" i="31" s="1" a="1"/>
  <c r="X248" i="31" s="1"/>
  <c r="U247" i="31" a="1"/>
  <c r="U247" i="31" s="1"/>
  <c r="W247" i="31" s="1" a="1"/>
  <c r="W247" i="31" s="1"/>
  <c r="V247" i="31" a="1"/>
  <c r="V247" i="31" s="1"/>
  <c r="X247" i="31" s="1" a="1"/>
  <c r="X247" i="31" s="1"/>
  <c r="U246" i="31" a="1"/>
  <c r="U246" i="31" s="1"/>
  <c r="W246" i="31" s="1" a="1"/>
  <c r="W246" i="31" s="1"/>
  <c r="V246" i="31" a="1"/>
  <c r="V246" i="31" s="1"/>
  <c r="X246" i="31" s="1" a="1"/>
  <c r="X246" i="31" s="1"/>
  <c r="U245" i="31" a="1"/>
  <c r="U245" i="31" s="1"/>
  <c r="W245" i="31" s="1" a="1"/>
  <c r="W245" i="31" s="1"/>
  <c r="V245" i="31" a="1"/>
  <c r="V245" i="31" s="1"/>
  <c r="X245" i="31" s="1" a="1"/>
  <c r="X245" i="31" s="1"/>
  <c r="U244" i="31" a="1"/>
  <c r="U244" i="31" s="1"/>
  <c r="W244" i="31" s="1" a="1"/>
  <c r="W244" i="31" s="1"/>
  <c r="V244" i="31" a="1"/>
  <c r="V244" i="31" s="1"/>
  <c r="X244" i="31" s="1" a="1"/>
  <c r="X244" i="31" s="1"/>
  <c r="U243" i="31" a="1"/>
  <c r="U243" i="31" s="1"/>
  <c r="W243" i="31" s="1" a="1"/>
  <c r="W243" i="31" s="1"/>
  <c r="V243" i="31" a="1"/>
  <c r="V243" i="31" s="1"/>
  <c r="X243" i="31" s="1" a="1"/>
  <c r="X243" i="31" s="1"/>
  <c r="U242" i="31" a="1"/>
  <c r="U242" i="31" s="1"/>
  <c r="W242" i="31" s="1" a="1"/>
  <c r="W242" i="31" s="1"/>
  <c r="V242" i="31" a="1"/>
  <c r="V242" i="31" s="1"/>
  <c r="X242" i="31" s="1" a="1"/>
  <c r="X242" i="31" s="1"/>
  <c r="U241" i="31" a="1"/>
  <c r="U241" i="31" s="1"/>
  <c r="W241" i="31" s="1" a="1"/>
  <c r="W241" i="31" s="1"/>
  <c r="V241" i="31" a="1"/>
  <c r="V241" i="31" s="1"/>
  <c r="X241" i="31" s="1" a="1"/>
  <c r="X241" i="31" s="1"/>
  <c r="U240" i="31" a="1"/>
  <c r="U240" i="31" s="1"/>
  <c r="W240" i="31" s="1" a="1"/>
  <c r="W240" i="31" s="1"/>
  <c r="V240" i="31" a="1"/>
  <c r="V240" i="31" s="1"/>
  <c r="X240" i="31" s="1" a="1"/>
  <c r="X240" i="31" s="1"/>
  <c r="U239" i="31" a="1"/>
  <c r="U239" i="31" s="1"/>
  <c r="W239" i="31" s="1" a="1"/>
  <c r="W239" i="31" s="1"/>
  <c r="V239" i="31" a="1"/>
  <c r="V239" i="31" s="1"/>
  <c r="X239" i="31" s="1" a="1"/>
  <c r="X239" i="31" s="1"/>
  <c r="U238" i="31" a="1"/>
  <c r="U238" i="31" s="1"/>
  <c r="W238" i="31" s="1" a="1"/>
  <c r="W238" i="31" s="1"/>
  <c r="V238" i="31" a="1"/>
  <c r="V238" i="31" s="1"/>
  <c r="X238" i="31" s="1" a="1"/>
  <c r="X238" i="31" s="1"/>
  <c r="U237" i="31" a="1"/>
  <c r="U237" i="31" s="1"/>
  <c r="W237" i="31" s="1" a="1"/>
  <c r="W237" i="31" s="1"/>
  <c r="V237" i="31" a="1"/>
  <c r="V237" i="31" s="1"/>
  <c r="X237" i="31" s="1" a="1"/>
  <c r="X237" i="31" s="1"/>
  <c r="U236" i="31" a="1"/>
  <c r="U236" i="31" s="1"/>
  <c r="W236" i="31" s="1" a="1"/>
  <c r="W236" i="31" s="1"/>
  <c r="V236" i="31" a="1"/>
  <c r="V236" i="31" s="1"/>
  <c r="X236" i="31" s="1" a="1"/>
  <c r="X236" i="31" s="1"/>
  <c r="U235" i="31" a="1"/>
  <c r="U235" i="31" s="1"/>
  <c r="W235" i="31" s="1" a="1"/>
  <c r="W235" i="31" s="1"/>
  <c r="V235" i="31" a="1"/>
  <c r="V235" i="31" s="1"/>
  <c r="X235" i="31" s="1" a="1"/>
  <c r="X235" i="31" s="1"/>
  <c r="U234" i="31" a="1"/>
  <c r="U234" i="31" s="1"/>
  <c r="W234" i="31" s="1" a="1"/>
  <c r="W234" i="31" s="1"/>
  <c r="V234" i="31" a="1"/>
  <c r="V234" i="31" s="1"/>
  <c r="X234" i="31" s="1" a="1"/>
  <c r="X234" i="31" s="1"/>
  <c r="U233" i="31" a="1"/>
  <c r="U233" i="31" s="1"/>
  <c r="W233" i="31" s="1" a="1"/>
  <c r="W233" i="31" s="1"/>
  <c r="V233" i="31" a="1"/>
  <c r="V233" i="31" s="1"/>
  <c r="X233" i="31" s="1" a="1"/>
  <c r="X233" i="31" s="1"/>
  <c r="U232" i="31" a="1"/>
  <c r="U232" i="31" s="1"/>
  <c r="W232" i="31" s="1" a="1"/>
  <c r="W232" i="31" s="1"/>
  <c r="V232" i="31" a="1"/>
  <c r="V232" i="31" s="1"/>
  <c r="X232" i="31" s="1" a="1"/>
  <c r="X232" i="31" s="1"/>
  <c r="U231" i="31" a="1"/>
  <c r="U231" i="31" s="1"/>
  <c r="W231" i="31" s="1" a="1"/>
  <c r="W231" i="31" s="1"/>
  <c r="V231" i="31" a="1"/>
  <c r="V231" i="31" s="1"/>
  <c r="X231" i="31" s="1" a="1"/>
  <c r="X231" i="31" s="1"/>
  <c r="U230" i="31" a="1"/>
  <c r="U230" i="31" s="1"/>
  <c r="W230" i="31" s="1" a="1"/>
  <c r="W230" i="31" s="1"/>
  <c r="V230" i="31" a="1"/>
  <c r="V230" i="31" s="1"/>
  <c r="X230" i="31" s="1" a="1"/>
  <c r="X230" i="31" s="1"/>
  <c r="U229" i="31" a="1"/>
  <c r="U229" i="31" s="1"/>
  <c r="W229" i="31" s="1" a="1"/>
  <c r="W229" i="31" s="1"/>
  <c r="V229" i="31" a="1"/>
  <c r="V229" i="31" s="1"/>
  <c r="X229" i="31" s="1" a="1"/>
  <c r="X229" i="31" s="1"/>
  <c r="U228" i="31" a="1"/>
  <c r="U228" i="31" s="1"/>
  <c r="W228" i="31" s="1" a="1"/>
  <c r="W228" i="31" s="1"/>
  <c r="V228" i="31" a="1"/>
  <c r="V228" i="31" s="1"/>
  <c r="X228" i="31" s="1" a="1"/>
  <c r="X228" i="31" s="1"/>
  <c r="U227" i="31" a="1"/>
  <c r="U227" i="31" s="1"/>
  <c r="W227" i="31" s="1" a="1"/>
  <c r="W227" i="31" s="1"/>
  <c r="V227" i="31" a="1"/>
  <c r="V227" i="31" s="1"/>
  <c r="X227" i="31" s="1" a="1"/>
  <c r="X227" i="31" s="1"/>
  <c r="U226" i="31" a="1"/>
  <c r="U226" i="31" s="1"/>
  <c r="W226" i="31" s="1" a="1"/>
  <c r="W226" i="31" s="1"/>
  <c r="V226" i="31" a="1"/>
  <c r="V226" i="31" s="1"/>
  <c r="X226" i="31" s="1" a="1"/>
  <c r="X226" i="31" s="1"/>
  <c r="U225" i="31" a="1"/>
  <c r="U225" i="31" s="1"/>
  <c r="W225" i="31" s="1" a="1"/>
  <c r="W225" i="31" s="1"/>
  <c r="V225" i="31" a="1"/>
  <c r="V225" i="31" s="1"/>
  <c r="X225" i="31" s="1" a="1"/>
  <c r="X225" i="31" s="1"/>
  <c r="U224" i="31" a="1"/>
  <c r="U224" i="31" s="1"/>
  <c r="W224" i="31" s="1" a="1"/>
  <c r="W224" i="31" s="1"/>
  <c r="V224" i="31" a="1"/>
  <c r="V224" i="31" s="1"/>
  <c r="X224" i="31" s="1" a="1"/>
  <c r="X224" i="31" s="1"/>
  <c r="U223" i="31" a="1"/>
  <c r="U223" i="31" s="1"/>
  <c r="W223" i="31" s="1" a="1"/>
  <c r="W223" i="31" s="1"/>
  <c r="V223" i="31" a="1"/>
  <c r="V223" i="31" s="1"/>
  <c r="X223" i="31" s="1" a="1"/>
  <c r="X223" i="31" s="1"/>
  <c r="U222" i="31" a="1"/>
  <c r="U222" i="31" s="1"/>
  <c r="W222" i="31" s="1" a="1"/>
  <c r="W222" i="31" s="1"/>
  <c r="V222" i="31" a="1"/>
  <c r="V222" i="31" s="1"/>
  <c r="X222" i="31" s="1" a="1"/>
  <c r="X222" i="31" s="1"/>
  <c r="U221" i="31" a="1"/>
  <c r="U221" i="31" s="1"/>
  <c r="W221" i="31" s="1" a="1"/>
  <c r="W221" i="31" s="1"/>
  <c r="V221" i="31" a="1"/>
  <c r="V221" i="31" s="1"/>
  <c r="X221" i="31" s="1" a="1"/>
  <c r="X221" i="31" s="1"/>
  <c r="U220" i="31" a="1"/>
  <c r="U220" i="31" s="1"/>
  <c r="W220" i="31" s="1" a="1"/>
  <c r="W220" i="31" s="1"/>
  <c r="V220" i="31" a="1"/>
  <c r="V220" i="31" s="1"/>
  <c r="X220" i="31" s="1" a="1"/>
  <c r="X220" i="31" s="1"/>
  <c r="U219" i="31" a="1"/>
  <c r="U219" i="31" s="1"/>
  <c r="W219" i="31" s="1" a="1"/>
  <c r="W219" i="31" s="1"/>
  <c r="V219" i="31" a="1"/>
  <c r="V219" i="31" s="1"/>
  <c r="X219" i="31" s="1" a="1"/>
  <c r="X219" i="31" s="1"/>
  <c r="U218" i="31" a="1"/>
  <c r="U218" i="31" s="1"/>
  <c r="W218" i="31" s="1" a="1"/>
  <c r="W218" i="31" s="1"/>
  <c r="V218" i="31" a="1"/>
  <c r="V218" i="31" s="1"/>
  <c r="X218" i="31" s="1" a="1"/>
  <c r="X218" i="31" s="1"/>
  <c r="U217" i="31" a="1"/>
  <c r="U217" i="31" s="1"/>
  <c r="W217" i="31" s="1" a="1"/>
  <c r="W217" i="31" s="1"/>
  <c r="V217" i="31" a="1"/>
  <c r="V217" i="31" s="1"/>
  <c r="X217" i="31" s="1" a="1"/>
  <c r="X217" i="31" s="1"/>
  <c r="U216" i="31" a="1"/>
  <c r="U216" i="31" s="1"/>
  <c r="W216" i="31" s="1" a="1"/>
  <c r="W216" i="31" s="1"/>
  <c r="V216" i="31" a="1"/>
  <c r="V216" i="31" s="1"/>
  <c r="X216" i="31" s="1" a="1"/>
  <c r="X216" i="31" s="1"/>
  <c r="U215" i="31" a="1"/>
  <c r="U215" i="31" s="1"/>
  <c r="W215" i="31" s="1" a="1"/>
  <c r="W215" i="31" s="1"/>
  <c r="V215" i="31" a="1"/>
  <c r="V215" i="31" s="1"/>
  <c r="X215" i="31" s="1" a="1"/>
  <c r="X215" i="31" s="1"/>
  <c r="U214" i="31" a="1"/>
  <c r="U214" i="31" s="1"/>
  <c r="W214" i="31" s="1" a="1"/>
  <c r="W214" i="31" s="1"/>
  <c r="V214" i="31" a="1"/>
  <c r="V214" i="31" s="1"/>
  <c r="X214" i="31" s="1" a="1"/>
  <c r="X214" i="31" s="1"/>
  <c r="U213" i="31" a="1"/>
  <c r="U213" i="31" s="1"/>
  <c r="W213" i="31" s="1" a="1"/>
  <c r="W213" i="31" s="1"/>
  <c r="V213" i="31" a="1"/>
  <c r="V213" i="31" s="1"/>
  <c r="X213" i="31" s="1" a="1"/>
  <c r="X213" i="31" s="1"/>
  <c r="U212" i="31" a="1"/>
  <c r="U212" i="31" s="1"/>
  <c r="W212" i="31" s="1" a="1"/>
  <c r="W212" i="31" s="1"/>
  <c r="V212" i="31" a="1"/>
  <c r="V212" i="31" s="1"/>
  <c r="X212" i="31" s="1" a="1"/>
  <c r="X212" i="31" s="1"/>
  <c r="U211" i="31" a="1"/>
  <c r="U211" i="31" s="1"/>
  <c r="W211" i="31" s="1" a="1"/>
  <c r="W211" i="31" s="1"/>
  <c r="V211" i="31" a="1"/>
  <c r="V211" i="31" s="1"/>
  <c r="X211" i="31" s="1" a="1"/>
  <c r="X211" i="31" s="1"/>
  <c r="U210" i="31" a="1"/>
  <c r="U210" i="31" s="1"/>
  <c r="W210" i="31" s="1" a="1"/>
  <c r="W210" i="31" s="1"/>
  <c r="V210" i="31" a="1"/>
  <c r="V210" i="31" s="1"/>
  <c r="X210" i="31" s="1" a="1"/>
  <c r="X210" i="31" s="1"/>
  <c r="U209" i="31" a="1"/>
  <c r="U209" i="31" s="1"/>
  <c r="W209" i="31" s="1" a="1"/>
  <c r="W209" i="31" s="1"/>
  <c r="V209" i="31" a="1"/>
  <c r="V209" i="31" s="1"/>
  <c r="X209" i="31" s="1" a="1"/>
  <c r="X209" i="31" s="1"/>
  <c r="U208" i="31" a="1"/>
  <c r="U208" i="31" s="1"/>
  <c r="W208" i="31" s="1" a="1"/>
  <c r="W208" i="31" s="1"/>
  <c r="V208" i="31" a="1"/>
  <c r="V208" i="31" s="1"/>
  <c r="X208" i="31" s="1" a="1"/>
  <c r="X208" i="31" s="1"/>
  <c r="U207" i="31" a="1"/>
  <c r="U207" i="31" s="1"/>
  <c r="W207" i="31" s="1" a="1"/>
  <c r="W207" i="31" s="1"/>
  <c r="V207" i="31" a="1"/>
  <c r="V207" i="31" s="1"/>
  <c r="X207" i="31" s="1" a="1"/>
  <c r="X207" i="31" s="1"/>
  <c r="U206" i="31" a="1"/>
  <c r="U206" i="31" s="1"/>
  <c r="W206" i="31" s="1" a="1"/>
  <c r="W206" i="31" s="1"/>
  <c r="V206" i="31" a="1"/>
  <c r="V206" i="31" s="1"/>
  <c r="X206" i="31" s="1" a="1"/>
  <c r="X206" i="31" s="1"/>
  <c r="U205" i="31" a="1"/>
  <c r="U205" i="31" s="1"/>
  <c r="W205" i="31" s="1" a="1"/>
  <c r="W205" i="31" s="1"/>
  <c r="V205" i="31" a="1"/>
  <c r="V205" i="31" s="1"/>
  <c r="X205" i="31" s="1" a="1"/>
  <c r="X205" i="31" s="1"/>
  <c r="U204" i="31" a="1"/>
  <c r="U204" i="31" s="1"/>
  <c r="W204" i="31" s="1" a="1"/>
  <c r="W204" i="31" s="1"/>
  <c r="V204" i="31" a="1"/>
  <c r="V204" i="31" s="1"/>
  <c r="X204" i="31" s="1" a="1"/>
  <c r="X204" i="31" s="1"/>
  <c r="U203" i="31" a="1"/>
  <c r="U203" i="31" s="1"/>
  <c r="W203" i="31" s="1" a="1"/>
  <c r="W203" i="31" s="1"/>
  <c r="V203" i="31" a="1"/>
  <c r="V203" i="31" s="1"/>
  <c r="X203" i="31" s="1" a="1"/>
  <c r="X203" i="31" s="1"/>
  <c r="U202" i="31" a="1"/>
  <c r="U202" i="31" s="1"/>
  <c r="W202" i="31" s="1" a="1"/>
  <c r="W202" i="31" s="1"/>
  <c r="V202" i="31" a="1"/>
  <c r="V202" i="31" s="1"/>
  <c r="X202" i="31" s="1" a="1"/>
  <c r="X202" i="31" s="1"/>
  <c r="U201" i="31" a="1"/>
  <c r="U201" i="31" s="1"/>
  <c r="W201" i="31" s="1" a="1"/>
  <c r="W201" i="31" s="1"/>
  <c r="V201" i="31" a="1"/>
  <c r="V201" i="31" s="1"/>
  <c r="X201" i="31" s="1" a="1"/>
  <c r="X201" i="31" s="1"/>
  <c r="U200" i="31" a="1"/>
  <c r="U200" i="31" s="1"/>
  <c r="W200" i="31" s="1" a="1"/>
  <c r="W200" i="31" s="1"/>
  <c r="V200" i="31" a="1"/>
  <c r="V200" i="31" s="1"/>
  <c r="X200" i="31" s="1" a="1"/>
  <c r="X200" i="31" s="1"/>
  <c r="U199" i="31" a="1"/>
  <c r="U199" i="31" s="1"/>
  <c r="W199" i="31" s="1" a="1"/>
  <c r="W199" i="31" s="1"/>
  <c r="V199" i="31" a="1"/>
  <c r="V199" i="31" s="1"/>
  <c r="X199" i="31" s="1" a="1"/>
  <c r="X199" i="31" s="1"/>
  <c r="U198" i="31" a="1"/>
  <c r="U198" i="31" s="1"/>
  <c r="W198" i="31" s="1" a="1"/>
  <c r="W198" i="31" s="1"/>
  <c r="V198" i="31" a="1"/>
  <c r="V198" i="31" s="1"/>
  <c r="X198" i="31" s="1" a="1"/>
  <c r="X198" i="31" s="1"/>
  <c r="U197" i="31" a="1"/>
  <c r="U197" i="31" s="1"/>
  <c r="W197" i="31" s="1" a="1"/>
  <c r="W197" i="31" s="1"/>
  <c r="V197" i="31" a="1"/>
  <c r="V197" i="31" s="1"/>
  <c r="X197" i="31" s="1" a="1"/>
  <c r="X197" i="31" s="1"/>
  <c r="U196" i="31" a="1"/>
  <c r="U196" i="31" s="1"/>
  <c r="W196" i="31" s="1" a="1"/>
  <c r="W196" i="31" s="1"/>
  <c r="V196" i="31" a="1"/>
  <c r="V196" i="31" s="1"/>
  <c r="X196" i="31" s="1" a="1"/>
  <c r="X196" i="31" s="1"/>
  <c r="U195" i="31" a="1"/>
  <c r="U195" i="31" s="1"/>
  <c r="W195" i="31" s="1" a="1"/>
  <c r="W195" i="31" s="1"/>
  <c r="V195" i="31" a="1"/>
  <c r="V195" i="31" s="1"/>
  <c r="X195" i="31" s="1" a="1"/>
  <c r="X195" i="31" s="1"/>
  <c r="U194" i="31" a="1"/>
  <c r="U194" i="31" s="1"/>
  <c r="W194" i="31" s="1" a="1"/>
  <c r="W194" i="31" s="1"/>
  <c r="V194" i="31" a="1"/>
  <c r="V194" i="31" s="1"/>
  <c r="X194" i="31" s="1" a="1"/>
  <c r="X194" i="31" s="1"/>
  <c r="U193" i="31" a="1"/>
  <c r="U193" i="31" s="1"/>
  <c r="W193" i="31" s="1" a="1"/>
  <c r="W193" i="31" s="1"/>
  <c r="V193" i="31" a="1"/>
  <c r="V193" i="31" s="1"/>
  <c r="X193" i="31" s="1" a="1"/>
  <c r="X193" i="31" s="1"/>
  <c r="U192" i="31" a="1"/>
  <c r="U192" i="31" s="1"/>
  <c r="W192" i="31" s="1" a="1"/>
  <c r="W192" i="31" s="1"/>
  <c r="V192" i="31" a="1"/>
  <c r="V192" i="31" s="1"/>
  <c r="X192" i="31" s="1" a="1"/>
  <c r="X192" i="31" s="1"/>
  <c r="U191" i="31" a="1"/>
  <c r="U191" i="31" s="1"/>
  <c r="W191" i="31" s="1" a="1"/>
  <c r="W191" i="31" s="1"/>
  <c r="V191" i="31" a="1"/>
  <c r="V191" i="31" s="1"/>
  <c r="X191" i="31" s="1" a="1"/>
  <c r="X191" i="31" s="1"/>
  <c r="U190" i="31" a="1"/>
  <c r="U190" i="31" s="1"/>
  <c r="W190" i="31" s="1" a="1"/>
  <c r="W190" i="31" s="1"/>
  <c r="V190" i="31" a="1"/>
  <c r="V190" i="31" s="1"/>
  <c r="X190" i="31" s="1" a="1"/>
  <c r="X190" i="31" s="1"/>
  <c r="U189" i="31" a="1"/>
  <c r="U189" i="31" s="1"/>
  <c r="W189" i="31" s="1" a="1"/>
  <c r="W189" i="31" s="1"/>
  <c r="V189" i="31" a="1"/>
  <c r="V189" i="31" s="1"/>
  <c r="X189" i="31" s="1" a="1"/>
  <c r="X189" i="31" s="1"/>
  <c r="U188" i="31" a="1"/>
  <c r="U188" i="31" s="1"/>
  <c r="W188" i="31" s="1" a="1"/>
  <c r="W188" i="31" s="1"/>
  <c r="V188" i="31" a="1"/>
  <c r="V188" i="31" s="1"/>
  <c r="X188" i="31" s="1" a="1"/>
  <c r="X188" i="31" s="1"/>
  <c r="U187" i="31" a="1"/>
  <c r="U187" i="31" s="1"/>
  <c r="W187" i="31" s="1" a="1"/>
  <c r="W187" i="31" s="1"/>
  <c r="V187" i="31" a="1"/>
  <c r="V187" i="31" s="1"/>
  <c r="X187" i="31" s="1" a="1"/>
  <c r="X187" i="31" s="1"/>
  <c r="U186" i="31" a="1"/>
  <c r="U186" i="31" s="1"/>
  <c r="W186" i="31" s="1" a="1"/>
  <c r="W186" i="31" s="1"/>
  <c r="V186" i="31" a="1"/>
  <c r="V186" i="31" s="1"/>
  <c r="X186" i="31" s="1" a="1"/>
  <c r="X186" i="31" s="1"/>
  <c r="U185" i="31" a="1"/>
  <c r="U185" i="31" s="1"/>
  <c r="W185" i="31" s="1" a="1"/>
  <c r="W185" i="31" s="1"/>
  <c r="V185" i="31" a="1"/>
  <c r="V185" i="31" s="1"/>
  <c r="X185" i="31" s="1" a="1"/>
  <c r="X185" i="31" s="1"/>
  <c r="U184" i="31" a="1"/>
  <c r="U184" i="31" s="1"/>
  <c r="W184" i="31" s="1" a="1"/>
  <c r="W184" i="31" s="1"/>
  <c r="V184" i="31" a="1"/>
  <c r="V184" i="31" s="1"/>
  <c r="X184" i="31" s="1" a="1"/>
  <c r="X184" i="31" s="1"/>
  <c r="U183" i="31" a="1"/>
  <c r="U183" i="31" s="1"/>
  <c r="W183" i="31" s="1" a="1"/>
  <c r="W183" i="31" s="1"/>
  <c r="V183" i="31" a="1"/>
  <c r="V183" i="31" s="1"/>
  <c r="X183" i="31" s="1" a="1"/>
  <c r="X183" i="31" s="1"/>
  <c r="U182" i="31" a="1"/>
  <c r="U182" i="31" s="1"/>
  <c r="W182" i="31" s="1" a="1"/>
  <c r="W182" i="31" s="1"/>
  <c r="V182" i="31" a="1"/>
  <c r="V182" i="31" s="1"/>
  <c r="X182" i="31" s="1" a="1"/>
  <c r="X182" i="31" s="1"/>
  <c r="U181" i="31" a="1"/>
  <c r="U181" i="31" s="1"/>
  <c r="W181" i="31" s="1" a="1"/>
  <c r="W181" i="31" s="1"/>
  <c r="V181" i="31" a="1"/>
  <c r="V181" i="31" s="1"/>
  <c r="X181" i="31" s="1" a="1"/>
  <c r="X181" i="31" s="1"/>
  <c r="U180" i="31" a="1"/>
  <c r="U180" i="31" s="1"/>
  <c r="W180" i="31" s="1" a="1"/>
  <c r="W180" i="31" s="1"/>
  <c r="V180" i="31" a="1"/>
  <c r="V180" i="31" s="1"/>
  <c r="X180" i="31" s="1" a="1"/>
  <c r="X180" i="31" s="1"/>
  <c r="U179" i="31" a="1"/>
  <c r="U179" i="31" s="1"/>
  <c r="W179" i="31" s="1" a="1"/>
  <c r="W179" i="31" s="1"/>
  <c r="V179" i="31" a="1"/>
  <c r="V179" i="31" s="1"/>
  <c r="X179" i="31" s="1" a="1"/>
  <c r="X179" i="31" s="1"/>
  <c r="U178" i="31" a="1"/>
  <c r="U178" i="31" s="1"/>
  <c r="W178" i="31" s="1" a="1"/>
  <c r="W178" i="31" s="1"/>
  <c r="V178" i="31" a="1"/>
  <c r="V178" i="31" s="1"/>
  <c r="X178" i="31" s="1" a="1"/>
  <c r="X178" i="31" s="1"/>
  <c r="U177" i="31" a="1"/>
  <c r="U177" i="31" s="1"/>
  <c r="W177" i="31" s="1" a="1"/>
  <c r="W177" i="31" s="1"/>
  <c r="V177" i="31" a="1"/>
  <c r="V177" i="31" s="1"/>
  <c r="X177" i="31" s="1" a="1"/>
  <c r="X177" i="31" s="1"/>
  <c r="U176" i="31" a="1"/>
  <c r="U176" i="31" s="1"/>
  <c r="W176" i="31" s="1" a="1"/>
  <c r="W176" i="31" s="1"/>
  <c r="V176" i="31" a="1"/>
  <c r="V176" i="31" s="1"/>
  <c r="X176" i="31" s="1" a="1"/>
  <c r="X176" i="31" s="1"/>
  <c r="U175" i="31" a="1"/>
  <c r="U175" i="31" s="1"/>
  <c r="W175" i="31" s="1" a="1"/>
  <c r="W175" i="31" s="1"/>
  <c r="V175" i="31" a="1"/>
  <c r="V175" i="31" s="1"/>
  <c r="X175" i="31" s="1" a="1"/>
  <c r="X175" i="31" s="1"/>
  <c r="U174" i="31" a="1"/>
  <c r="U174" i="31" s="1"/>
  <c r="W174" i="31" s="1" a="1"/>
  <c r="W174" i="31" s="1"/>
  <c r="V174" i="31" a="1"/>
  <c r="V174" i="31" s="1"/>
  <c r="X174" i="31" s="1" a="1"/>
  <c r="X174" i="31" s="1"/>
  <c r="U173" i="31" a="1"/>
  <c r="U173" i="31" s="1"/>
  <c r="W173" i="31" s="1" a="1"/>
  <c r="W173" i="31" s="1"/>
  <c r="V173" i="31" a="1"/>
  <c r="V173" i="31" s="1"/>
  <c r="X173" i="31" s="1" a="1"/>
  <c r="X173" i="31" s="1"/>
  <c r="U172" i="31" a="1"/>
  <c r="U172" i="31" s="1"/>
  <c r="W172" i="31" s="1" a="1"/>
  <c r="W172" i="31" s="1"/>
  <c r="V172" i="31" a="1"/>
  <c r="V172" i="31" s="1"/>
  <c r="X172" i="31" s="1" a="1"/>
  <c r="X172" i="31" s="1"/>
  <c r="U171" i="31" a="1"/>
  <c r="U171" i="31" s="1"/>
  <c r="W171" i="31" s="1" a="1"/>
  <c r="W171" i="31" s="1"/>
  <c r="V171" i="31" a="1"/>
  <c r="V171" i="31" s="1"/>
  <c r="X171" i="31" s="1" a="1"/>
  <c r="X171" i="31" s="1"/>
  <c r="U170" i="31" a="1"/>
  <c r="U170" i="31" s="1"/>
  <c r="W170" i="31" s="1" a="1"/>
  <c r="W170" i="31" s="1"/>
  <c r="V170" i="31" a="1"/>
  <c r="V170" i="31" s="1"/>
  <c r="X170" i="31" s="1" a="1"/>
  <c r="X170" i="31" s="1"/>
  <c r="U169" i="31" a="1"/>
  <c r="U169" i="31" s="1"/>
  <c r="W169" i="31" s="1" a="1"/>
  <c r="W169" i="31" s="1"/>
  <c r="V169" i="31" a="1"/>
  <c r="V169" i="31" s="1"/>
  <c r="X169" i="31" s="1" a="1"/>
  <c r="X169" i="31" s="1"/>
  <c r="U168" i="31" a="1"/>
  <c r="U168" i="31" s="1"/>
  <c r="W168" i="31" s="1" a="1"/>
  <c r="W168" i="31" s="1"/>
  <c r="V168" i="31" a="1"/>
  <c r="V168" i="31" s="1"/>
  <c r="X168" i="31" s="1" a="1"/>
  <c r="X168" i="31" s="1"/>
  <c r="U167" i="31" a="1"/>
  <c r="U167" i="31" s="1"/>
  <c r="W167" i="31" s="1" a="1"/>
  <c r="W167" i="31" s="1"/>
  <c r="V167" i="31" a="1"/>
  <c r="V167" i="31" s="1"/>
  <c r="X167" i="31" s="1" a="1"/>
  <c r="X167" i="31" s="1"/>
  <c r="U166" i="31" a="1"/>
  <c r="U166" i="31" s="1"/>
  <c r="W166" i="31" s="1" a="1"/>
  <c r="W166" i="31" s="1"/>
  <c r="V166" i="31" a="1"/>
  <c r="V166" i="31" s="1"/>
  <c r="X166" i="31" s="1" a="1"/>
  <c r="X166" i="31" s="1"/>
  <c r="U165" i="31" a="1"/>
  <c r="U165" i="31" s="1"/>
  <c r="W165" i="31" s="1" a="1"/>
  <c r="W165" i="31" s="1"/>
  <c r="V165" i="31" a="1"/>
  <c r="V165" i="31" s="1"/>
  <c r="X165" i="31" s="1" a="1"/>
  <c r="X165" i="31" s="1"/>
  <c r="U164" i="31" a="1"/>
  <c r="U164" i="31" s="1"/>
  <c r="W164" i="31" s="1" a="1"/>
  <c r="W164" i="31" s="1"/>
  <c r="V164" i="31" a="1"/>
  <c r="V164" i="31" s="1"/>
  <c r="X164" i="31" s="1" a="1"/>
  <c r="X164" i="31" s="1"/>
  <c r="U163" i="31" a="1"/>
  <c r="U163" i="31" s="1"/>
  <c r="W163" i="31" s="1" a="1"/>
  <c r="W163" i="31" s="1"/>
  <c r="V163" i="31" a="1"/>
  <c r="V163" i="31" s="1"/>
  <c r="X163" i="31" s="1" a="1"/>
  <c r="X163" i="31" s="1"/>
  <c r="U162" i="31" a="1"/>
  <c r="U162" i="31" s="1"/>
  <c r="W162" i="31" s="1" a="1"/>
  <c r="W162" i="31" s="1"/>
  <c r="V162" i="31" a="1"/>
  <c r="V162" i="31" s="1"/>
  <c r="X162" i="31" s="1" a="1"/>
  <c r="X162" i="31" s="1"/>
  <c r="U161" i="31" a="1"/>
  <c r="U161" i="31" s="1"/>
  <c r="W161" i="31" s="1" a="1"/>
  <c r="W161" i="31" s="1"/>
  <c r="V161" i="31" a="1"/>
  <c r="V161" i="31" s="1"/>
  <c r="X161" i="31" s="1" a="1"/>
  <c r="X161" i="31" s="1"/>
  <c r="U160" i="31" a="1"/>
  <c r="U160" i="31" s="1"/>
  <c r="W160" i="31" s="1" a="1"/>
  <c r="W160" i="31" s="1"/>
  <c r="V160" i="31" a="1"/>
  <c r="V160" i="31" s="1"/>
  <c r="X160" i="31" s="1" a="1"/>
  <c r="X160" i="31" s="1"/>
  <c r="U159" i="31" a="1"/>
  <c r="U159" i="31" s="1"/>
  <c r="W159" i="31" s="1" a="1"/>
  <c r="W159" i="31" s="1"/>
  <c r="V159" i="31" a="1"/>
  <c r="V159" i="31" s="1"/>
  <c r="X159" i="31" s="1" a="1"/>
  <c r="X159" i="31" s="1"/>
  <c r="U158" i="31" a="1"/>
  <c r="U158" i="31" s="1"/>
  <c r="W158" i="31" s="1" a="1"/>
  <c r="W158" i="31" s="1"/>
  <c r="V158" i="31" a="1"/>
  <c r="V158" i="31" s="1"/>
  <c r="X158" i="31" s="1" a="1"/>
  <c r="X158" i="31" s="1"/>
  <c r="U157" i="31" a="1"/>
  <c r="U157" i="31" s="1"/>
  <c r="W157" i="31" s="1" a="1"/>
  <c r="W157" i="31" s="1"/>
  <c r="V157" i="31" a="1"/>
  <c r="V157" i="31" s="1"/>
  <c r="X157" i="31" s="1" a="1"/>
  <c r="X157" i="31" s="1"/>
  <c r="U156" i="31" a="1"/>
  <c r="U156" i="31" s="1"/>
  <c r="W156" i="31" s="1" a="1"/>
  <c r="W156" i="31" s="1"/>
  <c r="V156" i="31" a="1"/>
  <c r="V156" i="31" s="1"/>
  <c r="X156" i="31" s="1" a="1"/>
  <c r="X156" i="31" s="1"/>
  <c r="U155" i="31" a="1"/>
  <c r="U155" i="31" s="1"/>
  <c r="W155" i="31" s="1" a="1"/>
  <c r="W155" i="31" s="1"/>
  <c r="V155" i="31" a="1"/>
  <c r="V155" i="31" s="1"/>
  <c r="X155" i="31" s="1" a="1"/>
  <c r="X155" i="31" s="1"/>
  <c r="U154" i="31" a="1"/>
  <c r="U154" i="31" s="1"/>
  <c r="W154" i="31" s="1" a="1"/>
  <c r="W154" i="31" s="1"/>
  <c r="V154" i="31" a="1"/>
  <c r="V154" i="31" s="1"/>
  <c r="X154" i="31" s="1" a="1"/>
  <c r="X154" i="31" s="1"/>
  <c r="U153" i="31" a="1"/>
  <c r="U153" i="31" s="1"/>
  <c r="W153" i="31" s="1" a="1"/>
  <c r="W153" i="31" s="1"/>
  <c r="V153" i="31" a="1"/>
  <c r="V153" i="31" s="1"/>
  <c r="X153" i="31" s="1" a="1"/>
  <c r="X153" i="31" s="1"/>
  <c r="U152" i="31" a="1"/>
  <c r="U152" i="31" s="1"/>
  <c r="W152" i="31" s="1" a="1"/>
  <c r="W152" i="31" s="1"/>
  <c r="V152" i="31" a="1"/>
  <c r="V152" i="31" s="1"/>
  <c r="X152" i="31" s="1" a="1"/>
  <c r="X152" i="31" s="1"/>
  <c r="U151" i="31" a="1"/>
  <c r="U151" i="31" s="1"/>
  <c r="W151" i="31" s="1" a="1"/>
  <c r="W151" i="31" s="1"/>
  <c r="V151" i="31" a="1"/>
  <c r="V151" i="31" s="1"/>
  <c r="X151" i="31" s="1" a="1"/>
  <c r="X151" i="31" s="1"/>
  <c r="U150" i="31" a="1"/>
  <c r="U150" i="31" s="1"/>
  <c r="W150" i="31" s="1" a="1"/>
  <c r="W150" i="31" s="1"/>
  <c r="V150" i="31" a="1"/>
  <c r="V150" i="31" s="1"/>
  <c r="X150" i="31" s="1" a="1"/>
  <c r="X150" i="31" s="1"/>
  <c r="U149" i="31" a="1"/>
  <c r="U149" i="31" s="1"/>
  <c r="W149" i="31" s="1" a="1"/>
  <c r="W149" i="31" s="1"/>
  <c r="V149" i="31" a="1"/>
  <c r="V149" i="31" s="1"/>
  <c r="X149" i="31" s="1" a="1"/>
  <c r="X149" i="31" s="1"/>
  <c r="U148" i="31" a="1"/>
  <c r="U148" i="31" s="1"/>
  <c r="W148" i="31" s="1" a="1"/>
  <c r="W148" i="31" s="1"/>
  <c r="V148" i="31" a="1"/>
  <c r="V148" i="31" s="1"/>
  <c r="X148" i="31" s="1" a="1"/>
  <c r="X148" i="31" s="1"/>
  <c r="U147" i="31" a="1"/>
  <c r="U147" i="31" s="1"/>
  <c r="W147" i="31" s="1" a="1"/>
  <c r="W147" i="31" s="1"/>
  <c r="V147" i="31" a="1"/>
  <c r="V147" i="31" s="1"/>
  <c r="X147" i="31" s="1" a="1"/>
  <c r="X147" i="31" s="1"/>
  <c r="U146" i="31" a="1"/>
  <c r="U146" i="31" s="1"/>
  <c r="W146" i="31" s="1" a="1"/>
  <c r="W146" i="31" s="1"/>
  <c r="V146" i="31" a="1"/>
  <c r="V146" i="31" s="1"/>
  <c r="X146" i="31" s="1" a="1"/>
  <c r="X146" i="31" s="1"/>
  <c r="U145" i="31" a="1"/>
  <c r="U145" i="31" s="1"/>
  <c r="W145" i="31" s="1" a="1"/>
  <c r="W145" i="31" s="1"/>
  <c r="V145" i="31" a="1"/>
  <c r="V145" i="31" s="1"/>
  <c r="X145" i="31" s="1" a="1"/>
  <c r="X145" i="31" s="1"/>
  <c r="U144" i="31" a="1"/>
  <c r="U144" i="31" s="1"/>
  <c r="W144" i="31" s="1" a="1"/>
  <c r="W144" i="31" s="1"/>
  <c r="V144" i="31" a="1"/>
  <c r="V144" i="31" s="1"/>
  <c r="X144" i="31" s="1" a="1"/>
  <c r="X144" i="31" s="1"/>
  <c r="U143" i="31" a="1"/>
  <c r="U143" i="31" s="1"/>
  <c r="W143" i="31" s="1" a="1"/>
  <c r="W143" i="31" s="1"/>
  <c r="V143" i="31" a="1"/>
  <c r="V143" i="31" s="1"/>
  <c r="X143" i="31" s="1" a="1"/>
  <c r="X143" i="31" s="1"/>
  <c r="U142" i="31" a="1"/>
  <c r="U142" i="31" s="1"/>
  <c r="W142" i="31" s="1" a="1"/>
  <c r="W142" i="31" s="1"/>
  <c r="V142" i="31" a="1"/>
  <c r="V142" i="31" s="1"/>
  <c r="X142" i="31" s="1" a="1"/>
  <c r="X142" i="31" s="1"/>
  <c r="U141" i="31" a="1"/>
  <c r="U141" i="31" s="1"/>
  <c r="W141" i="31" s="1" a="1"/>
  <c r="W141" i="31" s="1"/>
  <c r="V141" i="31" a="1"/>
  <c r="V141" i="31" s="1"/>
  <c r="X141" i="31" s="1" a="1"/>
  <c r="X141" i="31" s="1"/>
  <c r="U140" i="31" a="1"/>
  <c r="U140" i="31" s="1"/>
  <c r="W140" i="31" s="1" a="1"/>
  <c r="W140" i="31" s="1"/>
  <c r="V140" i="31" a="1"/>
  <c r="V140" i="31" s="1"/>
  <c r="X140" i="31" s="1" a="1"/>
  <c r="X140" i="31" s="1"/>
  <c r="U139" i="31" a="1"/>
  <c r="U139" i="31" s="1"/>
  <c r="W139" i="31" s="1" a="1"/>
  <c r="W139" i="31" s="1"/>
  <c r="V139" i="31" a="1"/>
  <c r="V139" i="31" s="1"/>
  <c r="X139" i="31" s="1" a="1"/>
  <c r="X139" i="31" s="1"/>
  <c r="U138" i="31" a="1"/>
  <c r="U138" i="31" s="1"/>
  <c r="W138" i="31" s="1" a="1"/>
  <c r="W138" i="31" s="1"/>
  <c r="V138" i="31" a="1"/>
  <c r="V138" i="31" s="1"/>
  <c r="X138" i="31" s="1" a="1"/>
  <c r="X138" i="31" s="1"/>
  <c r="U137" i="31" a="1"/>
  <c r="U137" i="31" s="1"/>
  <c r="W137" i="31" s="1" a="1"/>
  <c r="W137" i="31" s="1"/>
  <c r="V137" i="31" a="1"/>
  <c r="V137" i="31" s="1"/>
  <c r="X137" i="31" s="1" a="1"/>
  <c r="X137" i="31" s="1"/>
  <c r="U136" i="31" a="1"/>
  <c r="U136" i="31" s="1"/>
  <c r="W136" i="31" s="1" a="1"/>
  <c r="W136" i="31" s="1"/>
  <c r="V136" i="31" a="1"/>
  <c r="V136" i="31" s="1"/>
  <c r="X136" i="31" s="1" a="1"/>
  <c r="X136" i="31" s="1"/>
  <c r="U135" i="31" a="1"/>
  <c r="U135" i="31" s="1"/>
  <c r="W135" i="31" s="1" a="1"/>
  <c r="W135" i="31" s="1"/>
  <c r="V135" i="31" a="1"/>
  <c r="V135" i="31" s="1"/>
  <c r="X135" i="31" s="1" a="1"/>
  <c r="X135" i="31" s="1"/>
  <c r="U134" i="31" a="1"/>
  <c r="U134" i="31" s="1"/>
  <c r="W134" i="31" s="1" a="1"/>
  <c r="W134" i="31" s="1"/>
  <c r="V134" i="31" a="1"/>
  <c r="V134" i="31" s="1"/>
  <c r="X134" i="31" s="1" a="1"/>
  <c r="X134" i="31" s="1"/>
  <c r="U133" i="31" a="1"/>
  <c r="U133" i="31" s="1"/>
  <c r="W133" i="31" s="1" a="1"/>
  <c r="W133" i="31" s="1"/>
  <c r="V133" i="31" a="1"/>
  <c r="V133" i="31" s="1"/>
  <c r="X133" i="31" s="1" a="1"/>
  <c r="X133" i="31" s="1"/>
  <c r="U132" i="31" a="1"/>
  <c r="U132" i="31" s="1"/>
  <c r="W132" i="31" s="1" a="1"/>
  <c r="W132" i="31" s="1"/>
  <c r="V132" i="31" a="1"/>
  <c r="V132" i="31" s="1"/>
  <c r="X132" i="31" s="1" a="1"/>
  <c r="X132" i="31" s="1"/>
  <c r="U131" i="31" a="1"/>
  <c r="U131" i="31" s="1"/>
  <c r="W131" i="31" s="1" a="1"/>
  <c r="W131" i="31" s="1"/>
  <c r="V131" i="31" a="1"/>
  <c r="V131" i="31" s="1"/>
  <c r="X131" i="31" s="1" a="1"/>
  <c r="X131" i="31" s="1"/>
  <c r="U130" i="31" a="1"/>
  <c r="U130" i="31" s="1"/>
  <c r="W130" i="31" s="1" a="1"/>
  <c r="W130" i="31" s="1"/>
  <c r="V130" i="31" a="1"/>
  <c r="V130" i="31" s="1"/>
  <c r="X130" i="31" s="1" a="1"/>
  <c r="X130" i="31" s="1"/>
  <c r="U129" i="31" a="1"/>
  <c r="U129" i="31" s="1"/>
  <c r="W129" i="31" s="1" a="1"/>
  <c r="W129" i="31" s="1"/>
  <c r="V129" i="31" a="1"/>
  <c r="V129" i="31" s="1"/>
  <c r="X129" i="31" s="1" a="1"/>
  <c r="X129" i="31" s="1"/>
  <c r="U128" i="31" a="1"/>
  <c r="U128" i="31" s="1"/>
  <c r="W128" i="31" s="1" a="1"/>
  <c r="W128" i="31" s="1"/>
  <c r="V128" i="31" a="1"/>
  <c r="V128" i="31" s="1"/>
  <c r="X128" i="31" s="1" a="1"/>
  <c r="X128" i="31" s="1"/>
  <c r="U127" i="31" a="1"/>
  <c r="U127" i="31" s="1"/>
  <c r="W127" i="31" s="1" a="1"/>
  <c r="W127" i="31" s="1"/>
  <c r="V127" i="31" a="1"/>
  <c r="V127" i="31" s="1"/>
  <c r="X127" i="31" s="1" a="1"/>
  <c r="X127" i="31" s="1"/>
  <c r="U126" i="31" a="1"/>
  <c r="U126" i="31" s="1"/>
  <c r="W126" i="31" s="1" a="1"/>
  <c r="W126" i="31" s="1"/>
  <c r="V126" i="31" a="1"/>
  <c r="V126" i="31" s="1"/>
  <c r="X126" i="31" s="1" a="1"/>
  <c r="X126" i="31" s="1"/>
  <c r="U125" i="31" a="1"/>
  <c r="U125" i="31" s="1"/>
  <c r="W125" i="31" s="1" a="1"/>
  <c r="W125" i="31" s="1"/>
  <c r="V125" i="31" a="1"/>
  <c r="V125" i="31" s="1"/>
  <c r="X125" i="31" s="1" a="1"/>
  <c r="X125" i="31" s="1"/>
  <c r="U124" i="31" a="1"/>
  <c r="U124" i="31" s="1"/>
  <c r="W124" i="31" s="1" a="1"/>
  <c r="W124" i="31" s="1"/>
  <c r="V124" i="31" a="1"/>
  <c r="V124" i="31" s="1"/>
  <c r="X124" i="31" s="1" a="1"/>
  <c r="X124" i="31" s="1"/>
  <c r="U123" i="31" a="1"/>
  <c r="U123" i="31" s="1"/>
  <c r="W123" i="31" s="1" a="1"/>
  <c r="W123" i="31" s="1"/>
  <c r="V123" i="31" a="1"/>
  <c r="V123" i="31" s="1"/>
  <c r="X123" i="31" s="1" a="1"/>
  <c r="X123" i="31" s="1"/>
  <c r="U122" i="31" a="1"/>
  <c r="U122" i="31" s="1"/>
  <c r="W122" i="31" s="1" a="1"/>
  <c r="W122" i="31" s="1"/>
  <c r="V122" i="31" a="1"/>
  <c r="V122" i="31" s="1"/>
  <c r="X122" i="31" s="1" a="1"/>
  <c r="X122" i="31" s="1"/>
  <c r="U121" i="31" a="1"/>
  <c r="U121" i="31" s="1"/>
  <c r="W121" i="31" s="1" a="1"/>
  <c r="W121" i="31" s="1"/>
  <c r="V121" i="31" a="1"/>
  <c r="V121" i="31" s="1"/>
  <c r="X121" i="31" s="1" a="1"/>
  <c r="X121" i="31" s="1"/>
  <c r="U120" i="31" a="1"/>
  <c r="U120" i="31" s="1"/>
  <c r="W120" i="31" s="1" a="1"/>
  <c r="W120" i="31" s="1"/>
  <c r="V120" i="31" a="1"/>
  <c r="V120" i="31" s="1"/>
  <c r="X120" i="31" s="1" a="1"/>
  <c r="X120" i="31" s="1"/>
  <c r="U119" i="31" a="1"/>
  <c r="U119" i="31" s="1"/>
  <c r="W119" i="31" s="1" a="1"/>
  <c r="W119" i="31" s="1"/>
  <c r="V119" i="31" a="1"/>
  <c r="V119" i="31" s="1"/>
  <c r="X119" i="31" s="1" a="1"/>
  <c r="X119" i="31" s="1"/>
  <c r="U118" i="31" a="1"/>
  <c r="U118" i="31" s="1"/>
  <c r="W118" i="31" s="1" a="1"/>
  <c r="W118" i="31" s="1"/>
  <c r="V118" i="31" a="1"/>
  <c r="V118" i="31" s="1"/>
  <c r="X118" i="31" s="1" a="1"/>
  <c r="X118" i="31" s="1"/>
  <c r="U117" i="31" a="1"/>
  <c r="U117" i="31" s="1"/>
  <c r="W117" i="31" s="1" a="1"/>
  <c r="W117" i="31" s="1"/>
  <c r="V117" i="31" a="1"/>
  <c r="V117" i="31" s="1"/>
  <c r="X117" i="31" s="1" a="1"/>
  <c r="X117" i="31" s="1"/>
  <c r="U116" i="31" a="1"/>
  <c r="U116" i="31" s="1"/>
  <c r="W116" i="31" s="1" a="1"/>
  <c r="W116" i="31" s="1"/>
  <c r="V116" i="31" a="1"/>
  <c r="V116" i="31" s="1"/>
  <c r="X116" i="31" s="1" a="1"/>
  <c r="X116" i="31" s="1"/>
  <c r="U115" i="31" a="1"/>
  <c r="U115" i="31" s="1"/>
  <c r="W115" i="31" s="1" a="1"/>
  <c r="W115" i="31" s="1"/>
  <c r="V115" i="31" a="1"/>
  <c r="V115" i="31" s="1"/>
  <c r="X115" i="31" s="1" a="1"/>
  <c r="X115" i="31" s="1"/>
  <c r="U114" i="31" a="1"/>
  <c r="U114" i="31" s="1"/>
  <c r="W114" i="31" s="1" a="1"/>
  <c r="W114" i="31" s="1"/>
  <c r="V114" i="31" a="1"/>
  <c r="V114" i="31" s="1"/>
  <c r="X114" i="31" s="1" a="1"/>
  <c r="X114" i="31" s="1"/>
  <c r="U113" i="31" a="1"/>
  <c r="U113" i="31" s="1"/>
  <c r="W113" i="31" s="1" a="1"/>
  <c r="W113" i="31" s="1"/>
  <c r="V113" i="31" a="1"/>
  <c r="V113" i="31" s="1"/>
  <c r="X113" i="31" s="1" a="1"/>
  <c r="X113" i="31" s="1"/>
  <c r="U112" i="31" a="1"/>
  <c r="U112" i="31" s="1"/>
  <c r="W112" i="31" s="1" a="1"/>
  <c r="W112" i="31" s="1"/>
  <c r="V112" i="31" a="1"/>
  <c r="V112" i="31" s="1"/>
  <c r="X112" i="31" s="1" a="1"/>
  <c r="X112" i="31" s="1"/>
  <c r="U111" i="31" a="1"/>
  <c r="U111" i="31" s="1"/>
  <c r="W111" i="31" s="1" a="1"/>
  <c r="W111" i="31" s="1"/>
  <c r="V111" i="31" a="1"/>
  <c r="V111" i="31" s="1"/>
  <c r="X111" i="31" s="1" a="1"/>
  <c r="X111" i="31" s="1"/>
  <c r="U110" i="31" a="1"/>
  <c r="U110" i="31" s="1"/>
  <c r="W110" i="31" s="1" a="1"/>
  <c r="W110" i="31" s="1"/>
  <c r="V110" i="31" a="1"/>
  <c r="V110" i="31" s="1"/>
  <c r="X110" i="31" s="1" a="1"/>
  <c r="X110" i="31" s="1"/>
  <c r="U109" i="31" a="1"/>
  <c r="U109" i="31" s="1"/>
  <c r="W109" i="31" s="1" a="1"/>
  <c r="W109" i="31" s="1"/>
  <c r="V109" i="31" a="1"/>
  <c r="V109" i="31" s="1"/>
  <c r="X109" i="31" s="1" a="1"/>
  <c r="X109" i="31" s="1"/>
  <c r="U108" i="31" a="1"/>
  <c r="U108" i="31" s="1"/>
  <c r="W108" i="31" s="1" a="1"/>
  <c r="W108" i="31" s="1"/>
  <c r="V108" i="31" a="1"/>
  <c r="V108" i="31" s="1"/>
  <c r="X108" i="31" s="1" a="1"/>
  <c r="X108" i="31" s="1"/>
  <c r="U107" i="31" a="1"/>
  <c r="U107" i="31" s="1"/>
  <c r="W107" i="31" s="1" a="1"/>
  <c r="W107" i="31" s="1"/>
  <c r="V107" i="31" a="1"/>
  <c r="V107" i="31" s="1"/>
  <c r="X107" i="31" s="1" a="1"/>
  <c r="X107" i="31" s="1"/>
  <c r="U106" i="31" a="1"/>
  <c r="U106" i="31" s="1"/>
  <c r="W106" i="31" s="1" a="1"/>
  <c r="W106" i="31" s="1"/>
  <c r="V106" i="31" a="1"/>
  <c r="V106" i="31" s="1"/>
  <c r="X106" i="31" s="1" a="1"/>
  <c r="X106" i="31" s="1"/>
  <c r="U105" i="31" a="1"/>
  <c r="U105" i="31" s="1"/>
  <c r="W105" i="31" s="1" a="1"/>
  <c r="W105" i="31" s="1"/>
  <c r="V105" i="31" a="1"/>
  <c r="V105" i="31" s="1"/>
  <c r="X105" i="31" s="1" a="1"/>
  <c r="X105" i="31" s="1"/>
  <c r="U104" i="31" a="1"/>
  <c r="U104" i="31" s="1"/>
  <c r="W104" i="31" s="1" a="1"/>
  <c r="W104" i="31" s="1"/>
  <c r="V104" i="31" a="1"/>
  <c r="V104" i="31" s="1"/>
  <c r="X104" i="31" s="1" a="1"/>
  <c r="X104" i="31" s="1"/>
  <c r="U103" i="31" a="1"/>
  <c r="U103" i="31" s="1"/>
  <c r="W103" i="31" s="1" a="1"/>
  <c r="W103" i="31" s="1"/>
  <c r="V103" i="31" a="1"/>
  <c r="V103" i="31" s="1"/>
  <c r="X103" i="31" s="1" a="1"/>
  <c r="X103" i="31" s="1"/>
  <c r="U102" i="31" a="1"/>
  <c r="U102" i="31" s="1"/>
  <c r="W102" i="31" s="1" a="1"/>
  <c r="W102" i="31" s="1"/>
  <c r="V102" i="31" a="1"/>
  <c r="V102" i="31" s="1"/>
  <c r="X102" i="31" s="1" a="1"/>
  <c r="X102" i="31" s="1"/>
  <c r="U101" i="31" a="1"/>
  <c r="U101" i="31" s="1"/>
  <c r="W101" i="31" s="1" a="1"/>
  <c r="W101" i="31" s="1"/>
  <c r="V101" i="31" a="1"/>
  <c r="V101" i="31" s="1"/>
  <c r="X101" i="31" s="1" a="1"/>
  <c r="X101" i="31" s="1"/>
  <c r="U100" i="31" a="1"/>
  <c r="U100" i="31" s="1"/>
  <c r="W100" i="31" s="1" a="1"/>
  <c r="W100" i="31" s="1"/>
  <c r="V100" i="31" a="1"/>
  <c r="V100" i="31" s="1"/>
  <c r="X100" i="31" s="1" a="1"/>
  <c r="X100" i="31" s="1"/>
  <c r="U99" i="31" a="1"/>
  <c r="U99" i="31" s="1"/>
  <c r="W99" i="31" s="1" a="1"/>
  <c r="W99" i="31" s="1"/>
  <c r="V99" i="31" a="1"/>
  <c r="V99" i="31" s="1"/>
  <c r="X99" i="31" s="1" a="1"/>
  <c r="X99" i="31" s="1"/>
  <c r="U98" i="31" a="1"/>
  <c r="U98" i="31" s="1"/>
  <c r="W98" i="31" s="1" a="1"/>
  <c r="W98" i="31" s="1"/>
  <c r="V98" i="31" a="1"/>
  <c r="V98" i="31" s="1"/>
  <c r="X98" i="31" s="1" a="1"/>
  <c r="X98" i="31" s="1"/>
  <c r="U97" i="31" a="1"/>
  <c r="U97" i="31" s="1"/>
  <c r="W97" i="31" s="1" a="1"/>
  <c r="W97" i="31" s="1"/>
  <c r="V97" i="31" a="1"/>
  <c r="V97" i="31" s="1"/>
  <c r="X97" i="31" s="1" a="1"/>
  <c r="X97" i="31" s="1"/>
  <c r="U96" i="31" a="1"/>
  <c r="U96" i="31" s="1"/>
  <c r="W96" i="31" s="1" a="1"/>
  <c r="W96" i="31" s="1"/>
  <c r="V96" i="31" a="1"/>
  <c r="V96" i="31" s="1"/>
  <c r="X96" i="31" s="1" a="1"/>
  <c r="X96" i="31" s="1"/>
  <c r="U95" i="31" a="1"/>
  <c r="U95" i="31" s="1"/>
  <c r="W95" i="31" s="1" a="1"/>
  <c r="W95" i="31" s="1"/>
  <c r="V95" i="31" a="1"/>
  <c r="V95" i="31" s="1"/>
  <c r="X95" i="31" s="1" a="1"/>
  <c r="X95" i="31" s="1"/>
  <c r="U94" i="31" a="1"/>
  <c r="U94" i="31" s="1"/>
  <c r="W94" i="31" s="1" a="1"/>
  <c r="W94" i="31" s="1"/>
  <c r="V94" i="31" a="1"/>
  <c r="V94" i="31" s="1"/>
  <c r="X94" i="31" s="1" a="1"/>
  <c r="X94" i="31" s="1"/>
  <c r="U93" i="31" a="1"/>
  <c r="U93" i="31" s="1"/>
  <c r="W93" i="31" s="1" a="1"/>
  <c r="W93" i="31" s="1"/>
  <c r="V93" i="31" a="1"/>
  <c r="V93" i="31" s="1"/>
  <c r="X93" i="31" s="1" a="1"/>
  <c r="X93" i="31" s="1"/>
  <c r="U92" i="31" a="1"/>
  <c r="U92" i="31" s="1"/>
  <c r="W92" i="31" s="1" a="1"/>
  <c r="W92" i="31" s="1"/>
  <c r="V92" i="31" a="1"/>
  <c r="V92" i="31" s="1"/>
  <c r="X92" i="31" s="1" a="1"/>
  <c r="X92" i="31" s="1"/>
  <c r="U91" i="31" a="1"/>
  <c r="U91" i="31" s="1"/>
  <c r="W91" i="31" s="1" a="1"/>
  <c r="W91" i="31" s="1"/>
  <c r="V91" i="31" a="1"/>
  <c r="V91" i="31" s="1"/>
  <c r="X91" i="31" s="1" a="1"/>
  <c r="X91" i="31" s="1"/>
  <c r="U90" i="31" a="1"/>
  <c r="U90" i="31" s="1"/>
  <c r="W90" i="31" s="1" a="1"/>
  <c r="W90" i="31" s="1"/>
  <c r="V90" i="31" a="1"/>
  <c r="V90" i="31" s="1"/>
  <c r="X90" i="31" s="1" a="1"/>
  <c r="X90" i="31" s="1"/>
  <c r="U89" i="31" a="1"/>
  <c r="U89" i="31" s="1"/>
  <c r="W89" i="31" s="1" a="1"/>
  <c r="W89" i="31" s="1"/>
  <c r="V89" i="31" a="1"/>
  <c r="V89" i="31" s="1"/>
  <c r="X89" i="31" s="1" a="1"/>
  <c r="X89" i="31" s="1"/>
  <c r="U88" i="31" a="1"/>
  <c r="U88" i="31" s="1"/>
  <c r="W88" i="31" s="1" a="1"/>
  <c r="W88" i="31" s="1"/>
  <c r="V88" i="31" a="1"/>
  <c r="V88" i="31" s="1"/>
  <c r="X88" i="31" s="1" a="1"/>
  <c r="X88" i="31" s="1"/>
  <c r="U87" i="31" a="1"/>
  <c r="U87" i="31" s="1"/>
  <c r="W87" i="31" s="1" a="1"/>
  <c r="W87" i="31" s="1"/>
  <c r="V87" i="31" a="1"/>
  <c r="V87" i="31" s="1"/>
  <c r="X87" i="31" s="1" a="1"/>
  <c r="X87" i="31" s="1"/>
  <c r="U86" i="31" a="1"/>
  <c r="U86" i="31" s="1"/>
  <c r="W86" i="31" s="1" a="1"/>
  <c r="W86" i="31" s="1"/>
  <c r="V86" i="31" a="1"/>
  <c r="V86" i="31" s="1"/>
  <c r="X86" i="31" s="1" a="1"/>
  <c r="X86" i="31" s="1"/>
  <c r="U85" i="31" a="1"/>
  <c r="U85" i="31" s="1"/>
  <c r="W85" i="31" s="1" a="1"/>
  <c r="W85" i="31" s="1"/>
  <c r="V85" i="31" a="1"/>
  <c r="V85" i="31" s="1"/>
  <c r="X85" i="31" s="1" a="1"/>
  <c r="X85" i="31" s="1"/>
  <c r="U84" i="31" a="1"/>
  <c r="U84" i="31" s="1"/>
  <c r="W84" i="31" s="1" a="1"/>
  <c r="W84" i="31" s="1"/>
  <c r="V84" i="31" a="1"/>
  <c r="V84" i="31" s="1"/>
  <c r="X84" i="31" s="1" a="1"/>
  <c r="X84" i="31" s="1"/>
  <c r="U83" i="31" a="1"/>
  <c r="U83" i="31" s="1"/>
  <c r="W83" i="31" s="1" a="1"/>
  <c r="W83" i="31" s="1"/>
  <c r="V83" i="31" a="1"/>
  <c r="V83" i="31" s="1"/>
  <c r="X83" i="31" s="1" a="1"/>
  <c r="X83" i="31" s="1"/>
  <c r="U82" i="31" a="1"/>
  <c r="U82" i="31" s="1"/>
  <c r="W82" i="31" s="1" a="1"/>
  <c r="W82" i="31" s="1"/>
  <c r="V82" i="31" a="1"/>
  <c r="V82" i="31" s="1"/>
  <c r="X82" i="31" s="1" a="1"/>
  <c r="X82" i="31" s="1"/>
  <c r="U81" i="31" a="1"/>
  <c r="U81" i="31" s="1"/>
  <c r="W81" i="31" s="1" a="1"/>
  <c r="W81" i="31" s="1"/>
  <c r="V81" i="31" a="1"/>
  <c r="V81" i="31" s="1"/>
  <c r="X81" i="31" s="1" a="1"/>
  <c r="X81" i="31" s="1"/>
  <c r="U80" i="31" a="1"/>
  <c r="U80" i="31" s="1"/>
  <c r="W80" i="31" s="1" a="1"/>
  <c r="W80" i="31" s="1"/>
  <c r="V80" i="31" a="1"/>
  <c r="V80" i="31" s="1"/>
  <c r="X80" i="31" s="1" a="1"/>
  <c r="X80" i="31" s="1"/>
  <c r="U79" i="31" a="1"/>
  <c r="U79" i="31" s="1"/>
  <c r="W79" i="31" s="1" a="1"/>
  <c r="W79" i="31" s="1"/>
  <c r="V79" i="31" a="1"/>
  <c r="V79" i="31" s="1"/>
  <c r="X79" i="31" s="1" a="1"/>
  <c r="X79" i="31" s="1"/>
  <c r="U78" i="31" a="1"/>
  <c r="U78" i="31" s="1"/>
  <c r="W78" i="31" s="1" a="1"/>
  <c r="W78" i="31" s="1"/>
  <c r="V78" i="31" a="1"/>
  <c r="V78" i="31" s="1"/>
  <c r="X78" i="31" s="1" a="1"/>
  <c r="X78" i="31" s="1"/>
  <c r="U77" i="31" a="1"/>
  <c r="U77" i="31" s="1"/>
  <c r="W77" i="31" s="1" a="1"/>
  <c r="W77" i="31" s="1"/>
  <c r="V77" i="31" a="1"/>
  <c r="V77" i="31" s="1"/>
  <c r="X77" i="31" s="1" a="1"/>
  <c r="X77" i="31" s="1"/>
  <c r="U76" i="31" a="1"/>
  <c r="U76" i="31" s="1"/>
  <c r="W76" i="31" s="1" a="1"/>
  <c r="W76" i="31" s="1"/>
  <c r="V76" i="31" a="1"/>
  <c r="V76" i="31" s="1"/>
  <c r="X76" i="31" s="1" a="1"/>
  <c r="X76" i="31" s="1"/>
  <c r="U75" i="31" a="1"/>
  <c r="U75" i="31" s="1"/>
  <c r="W75" i="31" s="1" a="1"/>
  <c r="W75" i="31" s="1"/>
  <c r="V75" i="31" a="1"/>
  <c r="V75" i="31" s="1"/>
  <c r="X75" i="31" s="1" a="1"/>
  <c r="X75" i="31" s="1"/>
  <c r="U74" i="31" a="1"/>
  <c r="U74" i="31" s="1"/>
  <c r="W74" i="31" s="1" a="1"/>
  <c r="W74" i="31" s="1"/>
  <c r="V74" i="31" a="1"/>
  <c r="V74" i="31" s="1"/>
  <c r="X74" i="31" s="1" a="1"/>
  <c r="X74" i="31" s="1"/>
  <c r="U73" i="31" a="1"/>
  <c r="U73" i="31" s="1"/>
  <c r="W73" i="31" s="1" a="1"/>
  <c r="W73" i="31" s="1"/>
  <c r="V73" i="31" a="1"/>
  <c r="V73" i="31" s="1"/>
  <c r="X73" i="31" s="1" a="1"/>
  <c r="X73" i="31" s="1"/>
  <c r="U72" i="31" a="1"/>
  <c r="U72" i="31" s="1"/>
  <c r="W72" i="31" s="1" a="1"/>
  <c r="W72" i="31" s="1"/>
  <c r="V72" i="31" a="1"/>
  <c r="V72" i="31" s="1"/>
  <c r="X72" i="31" s="1" a="1"/>
  <c r="X72" i="31" s="1"/>
  <c r="U71" i="31" a="1"/>
  <c r="U71" i="31" s="1"/>
  <c r="W71" i="31" s="1" a="1"/>
  <c r="W71" i="31" s="1"/>
  <c r="V71" i="31" a="1"/>
  <c r="V71" i="31" s="1"/>
  <c r="X71" i="31" s="1" a="1"/>
  <c r="X71" i="31" s="1"/>
  <c r="U70" i="31" a="1"/>
  <c r="U70" i="31" s="1"/>
  <c r="W70" i="31" s="1" a="1"/>
  <c r="W70" i="31" s="1"/>
  <c r="V70" i="31" a="1"/>
  <c r="V70" i="31" s="1"/>
  <c r="X70" i="31" s="1" a="1"/>
  <c r="X70" i="31" s="1"/>
  <c r="U69" i="31" a="1"/>
  <c r="U69" i="31" s="1"/>
  <c r="W69" i="31" s="1" a="1"/>
  <c r="W69" i="31" s="1"/>
  <c r="V69" i="31" a="1"/>
  <c r="V69" i="31" s="1"/>
  <c r="X69" i="31" s="1" a="1"/>
  <c r="X69" i="31" s="1"/>
  <c r="U68" i="31" a="1"/>
  <c r="U68" i="31" s="1"/>
  <c r="W68" i="31" s="1" a="1"/>
  <c r="W68" i="31" s="1"/>
  <c r="V68" i="31" a="1"/>
  <c r="V68" i="31" s="1"/>
  <c r="X68" i="31" s="1" a="1"/>
  <c r="X68" i="31" s="1"/>
  <c r="U67" i="31" a="1"/>
  <c r="U67" i="31" s="1"/>
  <c r="W67" i="31" s="1" a="1"/>
  <c r="W67" i="31" s="1"/>
  <c r="V67" i="31" a="1"/>
  <c r="V67" i="31" s="1"/>
  <c r="X67" i="31" s="1" a="1"/>
  <c r="X67" i="31" s="1"/>
  <c r="U66" i="31" a="1"/>
  <c r="U66" i="31" s="1"/>
  <c r="W66" i="31" s="1" a="1"/>
  <c r="W66" i="31" s="1"/>
  <c r="V66" i="31" a="1"/>
  <c r="V66" i="31" s="1"/>
  <c r="X66" i="31" s="1" a="1"/>
  <c r="X66" i="31" s="1"/>
  <c r="U65" i="31" a="1"/>
  <c r="U65" i="31" s="1"/>
  <c r="W65" i="31" s="1" a="1"/>
  <c r="W65" i="31" s="1"/>
  <c r="V65" i="31" a="1"/>
  <c r="V65" i="31" s="1"/>
  <c r="X65" i="31" s="1" a="1"/>
  <c r="X65" i="31" s="1"/>
  <c r="U64" i="31" a="1"/>
  <c r="U64" i="31" s="1"/>
  <c r="W64" i="31" s="1" a="1"/>
  <c r="W64" i="31" s="1"/>
  <c r="V64" i="31" a="1"/>
  <c r="V64" i="31" s="1"/>
  <c r="X64" i="31" s="1" a="1"/>
  <c r="X64" i="31" s="1"/>
  <c r="U63" i="31" a="1"/>
  <c r="U63" i="31" s="1"/>
  <c r="W63" i="31" s="1" a="1"/>
  <c r="W63" i="31" s="1"/>
  <c r="V63" i="31" a="1"/>
  <c r="V63" i="31" s="1"/>
  <c r="X63" i="31" s="1" a="1"/>
  <c r="X63" i="31" s="1"/>
  <c r="U62" i="31" a="1"/>
  <c r="U62" i="31" s="1"/>
  <c r="W62" i="31" s="1" a="1"/>
  <c r="W62" i="31" s="1"/>
  <c r="V62" i="31" a="1"/>
  <c r="V62" i="31" s="1"/>
  <c r="X62" i="31" s="1" a="1"/>
  <c r="X62" i="31" s="1"/>
  <c r="U61" i="31" a="1"/>
  <c r="U61" i="31" s="1"/>
  <c r="W61" i="31" s="1" a="1"/>
  <c r="W61" i="31" s="1"/>
  <c r="V61" i="31" a="1"/>
  <c r="V61" i="31" s="1"/>
  <c r="X61" i="31" s="1" a="1"/>
  <c r="X61" i="31" s="1"/>
  <c r="U60" i="31" a="1"/>
  <c r="U60" i="31" s="1"/>
  <c r="W60" i="31" s="1" a="1"/>
  <c r="W60" i="31" s="1"/>
  <c r="V60" i="31" a="1"/>
  <c r="V60" i="31" s="1"/>
  <c r="X60" i="31" s="1" a="1"/>
  <c r="X60" i="31" s="1"/>
  <c r="U59" i="31" a="1"/>
  <c r="U59" i="31" s="1"/>
  <c r="W59" i="31" s="1" a="1"/>
  <c r="W59" i="31" s="1"/>
  <c r="V59" i="31" a="1"/>
  <c r="V59" i="31" s="1"/>
  <c r="X59" i="31" s="1" a="1"/>
  <c r="X59" i="31" s="1"/>
  <c r="U58" i="31" a="1"/>
  <c r="U58" i="31" s="1"/>
  <c r="W58" i="31" s="1" a="1"/>
  <c r="W58" i="31" s="1"/>
  <c r="V58" i="31" a="1"/>
  <c r="V58" i="31" s="1"/>
  <c r="X58" i="31" s="1" a="1"/>
  <c r="X58" i="31" s="1"/>
  <c r="U57" i="31" a="1"/>
  <c r="U57" i="31" s="1"/>
  <c r="W57" i="31" s="1" a="1"/>
  <c r="W57" i="31" s="1"/>
  <c r="V57" i="31" a="1"/>
  <c r="V57" i="31" s="1"/>
  <c r="X57" i="31" s="1" a="1"/>
  <c r="X57" i="31" s="1"/>
  <c r="U56" i="31" a="1"/>
  <c r="U56" i="31" s="1"/>
  <c r="W56" i="31" s="1" a="1"/>
  <c r="W56" i="31" s="1"/>
  <c r="V56" i="31" a="1"/>
  <c r="V56" i="31" s="1"/>
  <c r="X56" i="31" s="1" a="1"/>
  <c r="X56" i="31" s="1"/>
  <c r="U55" i="31" a="1"/>
  <c r="U55" i="31" s="1"/>
  <c r="W55" i="31" s="1" a="1"/>
  <c r="W55" i="31" s="1"/>
  <c r="V55" i="31" a="1"/>
  <c r="V55" i="31" s="1"/>
  <c r="X55" i="31" s="1" a="1"/>
  <c r="X55" i="31" s="1"/>
  <c r="U54" i="31" a="1"/>
  <c r="U54" i="31" s="1"/>
  <c r="W54" i="31" s="1" a="1"/>
  <c r="W54" i="31" s="1"/>
  <c r="V54" i="31" a="1"/>
  <c r="V54" i="31" s="1"/>
  <c r="X54" i="31" s="1" a="1"/>
  <c r="X54" i="31" s="1"/>
  <c r="U53" i="31" a="1"/>
  <c r="U53" i="31" s="1"/>
  <c r="W53" i="31" s="1" a="1"/>
  <c r="W53" i="31" s="1"/>
  <c r="V53" i="31" a="1"/>
  <c r="V53" i="31" s="1"/>
  <c r="X53" i="31" s="1" a="1"/>
  <c r="X53" i="31" s="1"/>
  <c r="U52" i="31" a="1"/>
  <c r="U52" i="31" s="1"/>
  <c r="W52" i="31" s="1" a="1"/>
  <c r="W52" i="31" s="1"/>
  <c r="V52" i="31" a="1"/>
  <c r="V52" i="31" s="1"/>
  <c r="X52" i="31" s="1" a="1"/>
  <c r="X52" i="31" s="1"/>
  <c r="U51" i="31" a="1"/>
  <c r="U51" i="31" s="1"/>
  <c r="W51" i="31" s="1" a="1"/>
  <c r="W51" i="31" s="1"/>
  <c r="V51" i="31" a="1"/>
  <c r="V51" i="31" s="1"/>
  <c r="X51" i="31" s="1" a="1"/>
  <c r="X51" i="31" s="1"/>
  <c r="U50" i="31" a="1"/>
  <c r="U50" i="31" s="1"/>
  <c r="W50" i="31" s="1" a="1"/>
  <c r="W50" i="31" s="1"/>
  <c r="V50" i="31" a="1"/>
  <c r="V50" i="31" s="1"/>
  <c r="X50" i="31" s="1" a="1"/>
  <c r="X50" i="31" s="1"/>
  <c r="U49" i="31" a="1"/>
  <c r="U49" i="31" s="1"/>
  <c r="W49" i="31" s="1" a="1"/>
  <c r="W49" i="31" s="1"/>
  <c r="V49" i="31" a="1"/>
  <c r="V49" i="31" s="1"/>
  <c r="X49" i="31" s="1" a="1"/>
  <c r="X49" i="31" s="1"/>
  <c r="U48" i="31" a="1"/>
  <c r="U48" i="31" s="1"/>
  <c r="W48" i="31" s="1" a="1"/>
  <c r="W48" i="31" s="1"/>
  <c r="V48" i="31" a="1"/>
  <c r="V48" i="31" s="1"/>
  <c r="X48" i="31" s="1" a="1"/>
  <c r="X48" i="31" s="1"/>
  <c r="U47" i="31" a="1"/>
  <c r="U47" i="31" s="1"/>
  <c r="W47" i="31" s="1" a="1"/>
  <c r="W47" i="31" s="1"/>
  <c r="V47" i="31" a="1"/>
  <c r="V47" i="31" s="1"/>
  <c r="X47" i="31" s="1" a="1"/>
  <c r="X47" i="31" s="1"/>
  <c r="U46" i="31" a="1"/>
  <c r="U46" i="31" s="1"/>
  <c r="W46" i="31" s="1" a="1"/>
  <c r="W46" i="31" s="1"/>
  <c r="V46" i="31" a="1"/>
  <c r="V46" i="31" s="1"/>
  <c r="X46" i="31" s="1" a="1"/>
  <c r="X46" i="31" s="1"/>
  <c r="U45" i="31" a="1"/>
  <c r="U45" i="31" s="1"/>
  <c r="W45" i="31" s="1" a="1"/>
  <c r="W45" i="31" s="1"/>
  <c r="V45" i="31" a="1"/>
  <c r="V45" i="31" s="1"/>
  <c r="X45" i="31" s="1" a="1"/>
  <c r="X45" i="31" s="1"/>
  <c r="U44" i="31" a="1"/>
  <c r="U44" i="31" s="1"/>
  <c r="W44" i="31" s="1" a="1"/>
  <c r="W44" i="31" s="1"/>
  <c r="V44" i="31" a="1"/>
  <c r="V44" i="31" s="1"/>
  <c r="X44" i="31" s="1" a="1"/>
  <c r="X44" i="31" s="1"/>
  <c r="U43" i="31" a="1"/>
  <c r="U43" i="31" s="1"/>
  <c r="W43" i="31" s="1" a="1"/>
  <c r="W43" i="31" s="1"/>
  <c r="V43" i="31" a="1"/>
  <c r="V43" i="31" s="1"/>
  <c r="X43" i="31" s="1" a="1"/>
  <c r="X43" i="31" s="1"/>
  <c r="U42" i="31" a="1"/>
  <c r="U42" i="31" s="1"/>
  <c r="W42" i="31" s="1" a="1"/>
  <c r="W42" i="31" s="1"/>
  <c r="V42" i="31" a="1"/>
  <c r="V42" i="31" s="1"/>
  <c r="X42" i="31" s="1" a="1"/>
  <c r="X42" i="31" s="1"/>
  <c r="U41" i="31" a="1"/>
  <c r="U41" i="31" s="1"/>
  <c r="W41" i="31" s="1" a="1"/>
  <c r="W41" i="31" s="1"/>
  <c r="V41" i="31" a="1"/>
  <c r="V41" i="31" s="1"/>
  <c r="X41" i="31" s="1" a="1"/>
  <c r="X41" i="31" s="1"/>
  <c r="U40" i="31" a="1"/>
  <c r="U40" i="31" s="1"/>
  <c r="W40" i="31" s="1" a="1"/>
  <c r="W40" i="31" s="1"/>
  <c r="V40" i="31" a="1"/>
  <c r="V40" i="31" s="1"/>
  <c r="X40" i="31" s="1" a="1"/>
  <c r="X40" i="31" s="1"/>
  <c r="U39" i="31" a="1"/>
  <c r="U39" i="31" s="1"/>
  <c r="W39" i="31" s="1" a="1"/>
  <c r="W39" i="31" s="1"/>
  <c r="V39" i="31" a="1"/>
  <c r="V39" i="31" s="1"/>
  <c r="X39" i="31" s="1" a="1"/>
  <c r="X39" i="31" s="1"/>
  <c r="U38" i="31" a="1"/>
  <c r="U38" i="31" s="1"/>
  <c r="W38" i="31" s="1" a="1"/>
  <c r="W38" i="31" s="1"/>
  <c r="V38" i="31" a="1"/>
  <c r="V38" i="31" s="1"/>
  <c r="X38" i="31" s="1" a="1"/>
  <c r="X38" i="31" s="1"/>
  <c r="U37" i="31" a="1"/>
  <c r="U37" i="31" s="1"/>
  <c r="W37" i="31" s="1" a="1"/>
  <c r="W37" i="31" s="1"/>
  <c r="V37" i="31" a="1"/>
  <c r="V37" i="31" s="1"/>
  <c r="X37" i="31" s="1" a="1"/>
  <c r="X37" i="31" s="1"/>
  <c r="U36" i="31" a="1"/>
  <c r="U36" i="31" s="1"/>
  <c r="W36" i="31" s="1" a="1"/>
  <c r="W36" i="31" s="1"/>
  <c r="V36" i="31" a="1"/>
  <c r="V36" i="31" s="1"/>
  <c r="X36" i="31" s="1" a="1"/>
  <c r="X36" i="31" s="1"/>
  <c r="U35" i="31" a="1"/>
  <c r="U35" i="31" s="1"/>
  <c r="W35" i="31" s="1" a="1"/>
  <c r="W35" i="31" s="1"/>
  <c r="V35" i="31" a="1"/>
  <c r="V35" i="31" s="1"/>
  <c r="X35" i="31" s="1" a="1"/>
  <c r="X35" i="31" s="1"/>
  <c r="U34" i="31" a="1"/>
  <c r="U34" i="31" s="1"/>
  <c r="W34" i="31" s="1" a="1"/>
  <c r="W34" i="31" s="1"/>
  <c r="V34" i="31" a="1"/>
  <c r="V34" i="31" s="1"/>
  <c r="X34" i="31" s="1" a="1"/>
  <c r="X34" i="31" s="1"/>
  <c r="U33" i="31" a="1"/>
  <c r="U33" i="31" s="1"/>
  <c r="W33" i="31" s="1" a="1"/>
  <c r="W33" i="31" s="1"/>
  <c r="V33" i="31" a="1"/>
  <c r="V33" i="31" s="1"/>
  <c r="X33" i="31" s="1" a="1"/>
  <c r="X33" i="31" s="1"/>
  <c r="U32" i="31" a="1"/>
  <c r="U32" i="31" s="1"/>
  <c r="W32" i="31" s="1" a="1"/>
  <c r="W32" i="31" s="1"/>
  <c r="V32" i="31" a="1"/>
  <c r="V32" i="31" s="1"/>
  <c r="X32" i="31" s="1" a="1"/>
  <c r="X32" i="31" s="1"/>
  <c r="U31" i="31" a="1"/>
  <c r="U31" i="31" s="1"/>
  <c r="W31" i="31" s="1" a="1"/>
  <c r="W31" i="31" s="1"/>
  <c r="V31" i="31" a="1"/>
  <c r="V31" i="31" s="1"/>
  <c r="X31" i="31" s="1" a="1"/>
  <c r="X31" i="31" s="1"/>
  <c r="U30" i="31" a="1"/>
  <c r="U30" i="31" s="1"/>
  <c r="W30" i="31" s="1" a="1"/>
  <c r="W30" i="31" s="1"/>
  <c r="V30" i="31" a="1"/>
  <c r="V30" i="31" s="1"/>
  <c r="X30" i="31" s="1" a="1"/>
  <c r="X30" i="31" s="1"/>
  <c r="U29" i="31" a="1"/>
  <c r="U29" i="31" s="1"/>
  <c r="W29" i="31" s="1" a="1"/>
  <c r="W29" i="31" s="1"/>
  <c r="V29" i="31" a="1"/>
  <c r="V29" i="31" s="1"/>
  <c r="X29" i="31" s="1" a="1"/>
  <c r="X29" i="31" s="1"/>
  <c r="U28" i="31" a="1"/>
  <c r="U28" i="31" s="1"/>
  <c r="W28" i="31" s="1" a="1"/>
  <c r="W28" i="31" s="1"/>
  <c r="V28" i="31" a="1"/>
  <c r="V28" i="31" s="1"/>
  <c r="X28" i="31" s="1" a="1"/>
  <c r="X28" i="31" s="1"/>
  <c r="U27" i="31" a="1"/>
  <c r="U27" i="31" s="1"/>
  <c r="W27" i="31" s="1" a="1"/>
  <c r="W27" i="31" s="1"/>
  <c r="V27" i="31" a="1"/>
  <c r="V27" i="31" s="1"/>
  <c r="X27" i="31" s="1" a="1"/>
  <c r="X27" i="31" s="1"/>
  <c r="U26" i="31" a="1"/>
  <c r="U26" i="31" s="1"/>
  <c r="W26" i="31" s="1" a="1"/>
  <c r="W26" i="31" s="1"/>
  <c r="V26" i="31" a="1"/>
  <c r="V26" i="31" s="1"/>
  <c r="X26" i="31" s="1" a="1"/>
  <c r="X26" i="31" s="1"/>
  <c r="U25" i="31" a="1"/>
  <c r="U25" i="31" s="1"/>
  <c r="W25" i="31" s="1" a="1"/>
  <c r="W25" i="31" s="1"/>
  <c r="V25" i="31" a="1"/>
  <c r="V25" i="31" s="1"/>
  <c r="X25" i="31" s="1" a="1"/>
  <c r="X25" i="31" s="1"/>
  <c r="U24" i="31" a="1"/>
  <c r="U24" i="31" s="1"/>
  <c r="W24" i="31" s="1" a="1"/>
  <c r="W24" i="31" s="1"/>
  <c r="V24" i="31" a="1"/>
  <c r="V24" i="31" s="1"/>
  <c r="X24" i="31" s="1" a="1"/>
  <c r="X24" i="31" s="1"/>
  <c r="U23" i="31" a="1"/>
  <c r="U23" i="31" s="1"/>
  <c r="W23" i="31" s="1" a="1"/>
  <c r="W23" i="31" s="1"/>
  <c r="V23" i="31" a="1"/>
  <c r="V23" i="31" s="1"/>
  <c r="X23" i="31" s="1" a="1"/>
  <c r="X23" i="31" s="1"/>
  <c r="U22" i="31" a="1"/>
  <c r="U22" i="31" s="1"/>
  <c r="W22" i="31" s="1" a="1"/>
  <c r="W22" i="31" s="1"/>
  <c r="V22" i="31" a="1"/>
  <c r="V22" i="31" s="1"/>
  <c r="X22" i="31" s="1" a="1"/>
  <c r="X22" i="31" s="1"/>
  <c r="U21" i="31" a="1"/>
  <c r="U21" i="31" s="1"/>
  <c r="W21" i="31" s="1" a="1"/>
  <c r="W21" i="31" s="1"/>
  <c r="V21" i="31" a="1"/>
  <c r="V21" i="31" s="1"/>
  <c r="X21" i="31" s="1" a="1"/>
  <c r="X21" i="31" s="1"/>
  <c r="U20" i="31" a="1"/>
  <c r="U20" i="31" s="1"/>
  <c r="W20" i="31" s="1" a="1"/>
  <c r="W20" i="31" s="1"/>
  <c r="V20" i="31" a="1"/>
  <c r="V20" i="31" s="1"/>
  <c r="X20" i="31" s="1" a="1"/>
  <c r="X20" i="31" s="1"/>
  <c r="U19" i="31" a="1"/>
  <c r="U19" i="31" s="1"/>
  <c r="W19" i="31" s="1" a="1"/>
  <c r="W19" i="31" s="1"/>
  <c r="V19" i="31" a="1"/>
  <c r="V19" i="31" s="1"/>
  <c r="X19" i="31" s="1" a="1"/>
  <c r="X19" i="31" s="1"/>
  <c r="U18" i="31" a="1"/>
  <c r="U18" i="31" s="1"/>
  <c r="W18" i="31" s="1" a="1"/>
  <c r="W18" i="31" s="1"/>
  <c r="V18" i="31" a="1"/>
  <c r="V18" i="31" s="1"/>
  <c r="X18" i="31" s="1" a="1"/>
  <c r="X18" i="31" s="1"/>
  <c r="U17" i="31" a="1"/>
  <c r="U17" i="31" s="1"/>
  <c r="W17" i="31" s="1" a="1"/>
  <c r="W17" i="31" s="1"/>
  <c r="V17" i="31" a="1"/>
  <c r="V17" i="31" s="1"/>
  <c r="X17" i="31" s="1" a="1"/>
  <c r="X17" i="31" s="1"/>
  <c r="U16" i="31" a="1"/>
  <c r="U16" i="31" s="1"/>
  <c r="W16" i="31" s="1" a="1"/>
  <c r="W16" i="31" s="1"/>
  <c r="V16" i="31" a="1"/>
  <c r="V16" i="31" s="1"/>
  <c r="X16" i="31" s="1" a="1"/>
  <c r="X16" i="31" s="1"/>
  <c r="U15" i="31" a="1"/>
  <c r="U15" i="31" s="1"/>
  <c r="W15" i="31" s="1" a="1"/>
  <c r="W15" i="31" s="1"/>
  <c r="V15" i="31" a="1"/>
  <c r="V15" i="31" s="1"/>
  <c r="X15" i="31" s="1" a="1"/>
  <c r="X15" i="31" s="1"/>
  <c r="U14" i="31" a="1"/>
  <c r="U14" i="31" s="1"/>
  <c r="W14" i="31" s="1" a="1"/>
  <c r="W14" i="31" s="1"/>
  <c r="V14" i="31" a="1"/>
  <c r="V14" i="31" s="1"/>
  <c r="X14" i="31" s="1" a="1"/>
  <c r="X14" i="31" s="1"/>
  <c r="U13" i="31" a="1"/>
  <c r="U13" i="31" s="1"/>
  <c r="W13" i="31" s="1" a="1"/>
  <c r="W13" i="31" s="1"/>
  <c r="V13" i="31" a="1"/>
  <c r="V13" i="31" s="1"/>
  <c r="X13" i="31" s="1" a="1"/>
  <c r="X13" i="31" s="1"/>
  <c r="U12" i="31" a="1"/>
  <c r="U12" i="31" s="1"/>
  <c r="W12" i="31" s="1" a="1"/>
  <c r="W12" i="31" s="1"/>
  <c r="V12" i="31" a="1"/>
  <c r="V12" i="31" s="1"/>
  <c r="X12" i="31" s="1" a="1"/>
  <c r="X12" i="31" s="1"/>
  <c r="U11" i="31" a="1"/>
  <c r="U11" i="31" s="1"/>
  <c r="W11" i="31" s="1" a="1"/>
  <c r="W11" i="31" s="1"/>
  <c r="V11" i="31" a="1"/>
  <c r="V11" i="31" s="1"/>
  <c r="X11" i="31" s="1" a="1"/>
  <c r="X11" i="31" s="1"/>
  <c r="U10" i="31" a="1"/>
  <c r="U10" i="31" s="1"/>
  <c r="W10" i="31" s="1" a="1"/>
  <c r="W10" i="31" s="1"/>
  <c r="V10" i="31" a="1"/>
  <c r="V10" i="31" s="1"/>
  <c r="X10" i="31" s="1" a="1"/>
  <c r="X10" i="31" s="1"/>
  <c r="U9" i="31" a="1"/>
  <c r="U9" i="31" s="1"/>
  <c r="W9" i="31" s="1" a="1"/>
  <c r="W9" i="31" s="1"/>
  <c r="V9" i="31" a="1"/>
  <c r="V9" i="31" s="1"/>
  <c r="X9" i="31" s="1" a="1"/>
  <c r="X9" i="31" s="1"/>
  <c r="U8" i="31" a="1"/>
  <c r="U8" i="31" s="1"/>
  <c r="W8" i="31" s="1" a="1"/>
  <c r="W8" i="31" s="1"/>
  <c r="V8" i="31" a="1"/>
  <c r="V8" i="31" s="1"/>
  <c r="X8" i="31" s="1" a="1"/>
  <c r="X8" i="31" s="1"/>
  <c r="U7" i="31" a="1"/>
  <c r="U7" i="31" s="1"/>
  <c r="W7" i="31" s="1" a="1"/>
  <c r="W7" i="31" s="1"/>
  <c r="V7" i="31" a="1"/>
  <c r="V7" i="31" s="1"/>
  <c r="X7" i="31" s="1" a="1"/>
  <c r="X7" i="31" s="1"/>
  <c r="U6" i="31" a="1"/>
  <c r="U6" i="31" s="1"/>
  <c r="W6" i="31" s="1" a="1"/>
  <c r="W6" i="31" s="1"/>
  <c r="V6" i="31" a="1"/>
  <c r="V6" i="31" s="1"/>
  <c r="X6" i="31" s="1" a="1"/>
  <c r="X6" i="31" s="1"/>
  <c r="U5" i="31" a="1"/>
  <c r="U5" i="31" s="1"/>
  <c r="W5" i="31" s="1" a="1"/>
  <c r="W5" i="31" s="1"/>
  <c r="V5" i="31" a="1"/>
  <c r="V5" i="31" s="1"/>
  <c r="X5" i="31" s="1" a="1"/>
  <c r="X5" i="31" s="1"/>
  <c r="U4" i="31" a="1"/>
  <c r="U4" i="31" s="1"/>
  <c r="W4" i="31" s="1" a="1"/>
  <c r="W4" i="31" s="1"/>
  <c r="V4" i="31" a="1"/>
  <c r="V4" i="31" s="1"/>
  <c r="X4" i="31" s="1" a="1"/>
  <c r="X4" i="31" s="1"/>
  <c r="U3" i="31" a="1"/>
  <c r="U3" i="31" s="1"/>
  <c r="W3" i="31" s="1" a="1"/>
  <c r="W3" i="31" s="1"/>
  <c r="V3" i="31" a="1"/>
  <c r="V3" i="31" s="1"/>
  <c r="X3" i="31" s="1" a="1"/>
  <c r="X3" i="31" s="1"/>
  <c r="J4" i="27"/>
  <c r="U4" i="27" s="1"/>
  <c r="M4" i="27"/>
  <c r="K4" i="27"/>
  <c r="V4" i="27" s="1"/>
  <c r="N4" i="27"/>
  <c r="AA2" i="26" a="1"/>
  <c r="AA2" i="26" s="1"/>
  <c r="J3" i="27"/>
  <c r="U3" i="27" s="1"/>
  <c r="M3" i="27"/>
  <c r="K3" i="27"/>
  <c r="V3" i="27" s="1"/>
  <c r="N3" i="27"/>
  <c r="AE24" i="27"/>
  <c r="AE19" i="27"/>
  <c r="AD24" i="27"/>
  <c r="AD19" i="27"/>
  <c r="C15" i="25"/>
  <c r="AF19" i="27"/>
  <c r="C15" i="35"/>
  <c r="C20" i="36"/>
  <c r="AG19" i="27"/>
  <c r="V2" i="31" a="1"/>
  <c r="V2" i="31" s="1"/>
  <c r="U2" i="31" a="1"/>
  <c r="U2" i="31" s="1"/>
  <c r="Y24" i="27"/>
  <c r="F2" i="27"/>
  <c r="C13" i="35"/>
  <c r="C18" i="36"/>
  <c r="AG24" i="27"/>
  <c r="AE21" i="27"/>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C16" i="36"/>
  <c r="C11" i="35"/>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E35" i="6"/>
  <c r="H5" i="6"/>
  <c r="L5" i="6"/>
  <c r="F35" i="6"/>
  <c r="D10" i="25" a="1"/>
  <c r="D10" i="25" s="1"/>
  <c r="F10" i="35" a="1"/>
  <c r="F10" i="35" s="1"/>
  <c r="B29" i="25" a="1"/>
  <c r="B29" i="25" s="1"/>
  <c r="B29" i="35" a="1"/>
  <c r="B29" i="35" s="1"/>
  <c r="I45" i="25" a="1"/>
  <c r="I45" i="25" s="1"/>
  <c r="I45" i="35" a="1"/>
  <c r="I45" i="35" s="1"/>
  <c r="AG17" i="27" l="1"/>
  <c r="C12" i="35"/>
  <c r="C17" i="36"/>
  <c r="G12" i="25"/>
  <c r="H12" i="25"/>
  <c r="I12" i="25"/>
  <c r="J12" i="25"/>
  <c r="K12" i="25"/>
  <c r="L12" i="25"/>
  <c r="M12" i="25"/>
  <c r="W2" i="31" a="1"/>
  <c r="W2" i="31" s="1"/>
  <c r="E16" i="36"/>
  <c r="C16" i="30"/>
  <c r="Z41" i="27"/>
  <c r="Z28" i="27"/>
  <c r="X2" i="31" a="1"/>
  <c r="X2" i="31" s="1"/>
  <c r="F16" i="36"/>
  <c r="AA41" i="27"/>
  <c r="AA28" i="27"/>
  <c r="AD23" i="27"/>
  <c r="AF23" i="27" s="1"/>
  <c r="AD15" i="27"/>
  <c r="AE15" i="27"/>
  <c r="AG15" i="27" s="1"/>
  <c r="AE23" i="27"/>
  <c r="G18" i="25"/>
  <c r="H18" i="25"/>
  <c r="I18" i="25"/>
  <c r="J18" i="25"/>
  <c r="K18" i="25"/>
  <c r="L18" i="25"/>
  <c r="M18" i="25"/>
  <c r="G19" i="25"/>
  <c r="H19" i="25"/>
  <c r="I19" i="25"/>
  <c r="J19" i="25"/>
  <c r="K19" i="25"/>
  <c r="L19" i="25"/>
  <c r="M19" i="25"/>
  <c r="G5" i="21"/>
  <c r="G35" i="21" s="1"/>
  <c r="E35" i="21"/>
  <c r="B42" i="21" s="1"/>
  <c r="H6" i="6"/>
  <c r="H35" i="6" s="1"/>
  <c r="L6" i="6"/>
  <c r="L40" i="6" s="1"/>
  <c r="U3" i="38"/>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E18" i="36"/>
  <c r="C18" i="30"/>
  <c r="E2" i="38"/>
  <c r="R2" i="38"/>
  <c r="Z50" i="27"/>
  <c r="Z37" i="27"/>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I11" i="35"/>
  <c r="J11" i="35"/>
  <c r="K11" i="35"/>
  <c r="L11" i="35"/>
  <c r="M11" i="35"/>
  <c r="N11" i="35"/>
  <c r="O11" i="35"/>
  <c r="G11" i="25"/>
  <c r="H11" i="25"/>
  <c r="I11" i="25"/>
  <c r="J11" i="25"/>
  <c r="K11" i="25"/>
  <c r="L11" i="25"/>
  <c r="M11" i="25"/>
  <c r="E2" i="26" a="1"/>
  <c r="E2" i="26" s="1"/>
  <c r="C22" i="25"/>
  <c r="B161" i="11" a="1"/>
  <c r="B161" i="11" s="1"/>
  <c r="B162" i="11" a="1"/>
  <c r="B162" i="11" s="1"/>
  <c r="B177" i="11"/>
  <c r="C177" i="11"/>
  <c r="D177" i="11"/>
  <c r="E27" i="30"/>
  <c r="I27" i="36"/>
  <c r="F44" i="35"/>
  <c r="F44" i="25"/>
  <c r="S4" i="17"/>
  <c r="Q4" i="17"/>
  <c r="R4" i="17"/>
  <c r="P4" i="17"/>
  <c r="I12" i="35" l="1"/>
  <c r="J12" i="35"/>
  <c r="K12" i="35"/>
  <c r="L12" i="35"/>
  <c r="M12" i="35"/>
  <c r="N12" i="35"/>
  <c r="O12" i="35"/>
  <c r="AE41" i="27"/>
  <c r="AG41" i="27" s="1"/>
  <c r="AE28" i="27"/>
  <c r="AG28" i="27" s="1"/>
  <c r="G16" i="30"/>
  <c r="H16" i="30"/>
  <c r="I16" i="30"/>
  <c r="J16" i="30"/>
  <c r="K16" i="30"/>
  <c r="L16" i="30"/>
  <c r="M16" i="30"/>
  <c r="N16" i="30"/>
  <c r="F16" i="30"/>
  <c r="K16" i="36"/>
  <c r="L16" i="36"/>
  <c r="M16" i="36"/>
  <c r="N16" i="36"/>
  <c r="O16" i="36"/>
  <c r="P16" i="36"/>
  <c r="Q16" i="36"/>
  <c r="R16" i="36"/>
  <c r="J16" i="36"/>
  <c r="AD41" i="27"/>
  <c r="AF41" i="27" s="1"/>
  <c r="AD28" i="27"/>
  <c r="AF28" i="27" s="1"/>
  <c r="AF15" i="27"/>
  <c r="C23" i="25"/>
  <c r="C28" i="36"/>
  <c r="C29" i="36" s="1"/>
  <c r="AG23" i="27"/>
  <c r="C23" i="35"/>
  <c r="F5" i="21"/>
  <c r="F6" i="21"/>
  <c r="E45" i="30"/>
  <c r="AE43" i="27"/>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L13" i="25"/>
  <c r="L22" i="25" s="1"/>
  <c r="K13" i="25"/>
  <c r="K22" i="25" s="1"/>
  <c r="J13" i="25"/>
  <c r="J22" i="25" s="1"/>
  <c r="I13" i="25"/>
  <c r="I22" i="25" s="1"/>
  <c r="H13" i="25"/>
  <c r="H22" i="25" s="1"/>
  <c r="G13" i="25"/>
  <c r="G22" i="25" s="1"/>
  <c r="P45" i="25"/>
  <c r="P48" i="25" s="1"/>
  <c r="Q48" i="25"/>
  <c r="Q59" i="25"/>
  <c r="Q45" i="25"/>
  <c r="P49" i="25"/>
  <c r="Q52" i="25" s="1"/>
  <c r="Q49" i="25"/>
  <c r="P50" i="25" s="1"/>
  <c r="I17" i="35"/>
  <c r="I22" i="35" s="1"/>
  <c r="J17" i="35"/>
  <c r="J22" i="35" s="1"/>
  <c r="K17" i="35"/>
  <c r="K22" i="35" s="1"/>
  <c r="L17" i="35"/>
  <c r="L22" i="35" s="1"/>
  <c r="M17" i="35"/>
  <c r="M22" i="35" s="1"/>
  <c r="N17" i="35"/>
  <c r="N22" i="35" s="1"/>
  <c r="O17" i="35"/>
  <c r="O22" i="35" s="1"/>
  <c r="C22" i="35"/>
  <c r="C24" i="35" s="1" a="1"/>
  <c r="C24" i="35" s="1"/>
  <c r="C45" i="35"/>
  <c r="C46" i="35" s="1" a="1"/>
  <c r="C46" i="35" s="1"/>
  <c r="H49" i="35"/>
  <c r="H53" i="35" s="1" a="1"/>
  <c r="H53" i="35" s="1"/>
  <c r="H48" i="35"/>
  <c r="H47" i="35"/>
  <c r="H49" i="25"/>
  <c r="H53" i="25" s="1" a="1"/>
  <c r="H53" i="25" s="1"/>
  <c r="H48" i="25"/>
  <c r="H47" i="25"/>
  <c r="B163" i="11" a="1"/>
  <c r="B163" i="11" s="1"/>
  <c r="F21" i="12" s="1"/>
  <c r="G28" i="25"/>
  <c r="G28" i="35"/>
  <c r="F49" i="25"/>
  <c r="F48" i="25"/>
  <c r="F47" i="25"/>
  <c r="F46" i="25"/>
  <c r="F45" i="25"/>
  <c r="I53" i="35" a="1"/>
  <c r="I53" i="35" s="1"/>
  <c r="F49" i="35"/>
  <c r="F48" i="35"/>
  <c r="F47" i="35"/>
  <c r="F46" i="35"/>
  <c r="F45" i="35"/>
  <c r="M23" i="25" l="1"/>
  <c r="M24" i="25" s="1"/>
  <c r="L23" i="25"/>
  <c r="L24" i="25" s="1"/>
  <c r="K23" i="25"/>
  <c r="K24" i="25" s="1"/>
  <c r="J23" i="25"/>
  <c r="J24" i="25" s="1"/>
  <c r="I23" i="25"/>
  <c r="I24" i="25" s="1"/>
  <c r="H23" i="25"/>
  <c r="H24" i="25" s="1"/>
  <c r="G23" i="25"/>
  <c r="G24" i="25" s="1"/>
  <c r="E37" i="6"/>
  <c r="D37" i="21"/>
  <c r="C24" i="25" a="1"/>
  <c r="C24" i="25" s="1"/>
  <c r="G10" i="6" s="1"/>
  <c r="I23" i="35"/>
  <c r="I24" i="35" s="1"/>
  <c r="J23" i="35"/>
  <c r="J24" i="35" s="1"/>
  <c r="K23" i="35"/>
  <c r="K24" i="35" s="1"/>
  <c r="L23" i="35"/>
  <c r="L24" i="35" s="1"/>
  <c r="M23" i="35"/>
  <c r="M24" i="35" s="1"/>
  <c r="N23" i="35"/>
  <c r="N24" i="35" s="1"/>
  <c r="O23" i="35"/>
  <c r="O24" i="35" s="1"/>
  <c r="E37" i="21"/>
  <c r="B37" i="21" s="1"/>
  <c r="F37" i="6"/>
  <c r="B37" i="6" s="1"/>
  <c r="F35" i="21"/>
  <c r="G5" i="6"/>
  <c r="G6" i="6"/>
  <c r="F15" i="12"/>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8" i="35" s="1" a="1"/>
  <c r="D48"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G39" i="25" s="1"/>
  <c r="D38" i="21"/>
  <c r="D36" i="21" s="1"/>
  <c r="B36" i="21" s="1"/>
  <c r="E38" i="6"/>
  <c r="E36" i="6" s="1"/>
  <c r="B36" i="6" s="1"/>
  <c r="C45" i="25"/>
  <c r="C46" i="25" s="1" a="1"/>
  <c r="C46" i="25" s="1"/>
  <c r="F52" i="25"/>
  <c r="I53" i="25" a="1"/>
  <c r="I53" i="25" s="1"/>
  <c r="G39" i="35"/>
  <c r="F52" i="35"/>
  <c r="G35" i="6" l="1"/>
  <c r="E61" i="36"/>
  <c r="C61" i="36"/>
  <c r="C46" i="36"/>
  <c r="E46" i="36"/>
  <c r="E50" i="36"/>
  <c r="E35" i="36"/>
  <c r="H29" i="36"/>
  <c r="Q51" i="25"/>
  <c r="Q53" i="25" s="1"/>
  <c r="P53" i="25" s="1"/>
  <c r="P55" i="25" s="1"/>
  <c r="P58" i="25"/>
  <c r="P59" i="25"/>
  <c r="N2" i="37"/>
  <c r="D46" i="35"/>
  <c r="C48" i="35"/>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F32" i="25"/>
  <c r="F33" i="25"/>
  <c r="F34" i="25"/>
  <c r="F35" i="25"/>
  <c r="F36" i="25"/>
  <c r="F37" i="25"/>
  <c r="F38" i="25"/>
  <c r="D30" i="35"/>
  <c r="H21" i="35"/>
  <c r="F21" i="25"/>
  <c r="D30" i="25"/>
  <c r="F30" i="25" s="1"/>
  <c r="C47" i="25" l="1" a="1"/>
  <c r="C47" i="25" s="1"/>
  <c r="D48" i="25" a="1"/>
  <c r="D48" i="25" s="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C48" i="25" l="1"/>
  <c r="C49" i="25" s="1"/>
  <c r="D49" i="25"/>
  <c r="E31" i="35"/>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c r="F29" i="25"/>
  <c r="F39" i="25" s="1"/>
  <c r="E40" i="25"/>
  <c r="H29" i="25"/>
  <c r="H39" i="25" s="1"/>
  <c r="I28" i="25"/>
  <c r="K39" i="25"/>
  <c r="D22" i="25"/>
  <c r="D24" i="25" s="1"/>
  <c r="F22" i="35"/>
  <c r="F24" i="35" s="1"/>
  <c r="I28" i="35"/>
  <c r="K39" i="35"/>
  <c r="D50" i="25" l="1"/>
  <c r="C50" i="25" s="1"/>
  <c r="C55" i="25" s="1"/>
  <c r="J28" i="35"/>
  <c r="I29" i="35"/>
  <c r="C53" i="35"/>
  <c r="J38" i="35"/>
  <c r="J37" i="35"/>
  <c r="J36" i="35"/>
  <c r="J35" i="35"/>
  <c r="J34" i="35"/>
  <c r="J33" i="35"/>
  <c r="J32" i="35"/>
  <c r="J30" i="35"/>
  <c r="J31" i="35"/>
  <c r="J28" i="25"/>
  <c r="C53" i="25"/>
  <c r="C54" i="25" s="1"/>
  <c r="Q60" i="25"/>
  <c r="I30" i="35" l="1"/>
  <c r="I31" i="35" s="1"/>
  <c r="I32" i="35" s="1"/>
  <c r="I33" i="35" s="1"/>
  <c r="I34" i="35" s="1"/>
  <c r="I35" i="35" s="1"/>
  <c r="I36" i="35" s="1"/>
  <c r="I37" i="35" s="1"/>
  <c r="I38" i="35" s="1"/>
  <c r="I39" i="35"/>
  <c r="C57" i="35" s="1" a="1"/>
  <c r="C57" i="35" s="1"/>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E41" i="35"/>
  <c r="M4" i="37"/>
  <c r="M3" i="37"/>
  <c r="D22" i="35"/>
  <c r="I30" i="25" l="1"/>
  <c r="I31" i="25" s="1"/>
  <c r="I32" i="25" s="1"/>
  <c r="I33" i="25" s="1"/>
  <c r="I34" i="25" s="1"/>
  <c r="I35" i="25" s="1"/>
  <c r="I36" i="25" s="1"/>
  <c r="I37" i="25" s="1"/>
  <c r="I38" i="25" s="1"/>
  <c r="I39" i="25"/>
  <c r="D57" i="35" a="1"/>
  <c r="D57" i="35" s="1"/>
  <c r="F41" i="35" s="1" a="1"/>
  <c r="F41" i="35" s="1"/>
  <c r="D23" i="35"/>
  <c r="E23" i="35" s="1"/>
  <c r="D16" i="36"/>
  <c r="D27" i="36" s="1"/>
  <c r="I40" i="25" l="1"/>
  <c r="C57" i="25" a="1"/>
  <c r="C57" i="25" s="1"/>
  <c r="E41" i="25" s="1"/>
  <c r="D24" i="35"/>
  <c r="E24" i="35"/>
  <c r="D57" i="25" a="1"/>
  <c r="D57" i="25" s="1"/>
  <c r="J42" i="21"/>
  <c r="D42" i="25"/>
  <c r="F42" i="25"/>
  <c r="K42" i="6"/>
  <c r="K10" i="6" s="1"/>
  <c r="K5" i="6" l="1"/>
  <c r="K6" i="6"/>
  <c r="F41" i="25"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K40" i="6" l="1"/>
  <c r="H35" i="2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<sst xmlns="http://schemas.openxmlformats.org/spreadsheetml/2006/main" count="1208" uniqueCount="509">
  <si>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</si>
  <si>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</si>
  <si>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</si>
  <si>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</si>
  <si>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</si>
  <si>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</si>
  <si>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</si>
  <si>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</si>
  <si>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</si>
  <si>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</si>
  <si>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</si>
  <si>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</si>
  <si>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</si>
  <si>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</si>
  <si>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</si>
  <si>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</si>
  <si>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</si>
  <si>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</si>
  <si>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</si>
  <si>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</si>
  <si>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</si>
  <si>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</si>
  <si>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</si>
  <si>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</si>
  <si>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</si>
  <si>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</si>
  <si>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</si>
  <si>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</si>
  <si>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</si>
  <si>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</si>
  <si>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</si>
  <si>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</si>
  <si>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</si>
  <si>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</si>
  <si>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</si>
  <si>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</si>
  <si>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</si>
  <si>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</si>
  <si>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</si>
  <si>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</si>
  <si>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</si>
  <si>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</si>
  <si>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</si>
  <si>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</si>
  <si>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</si>
  <si>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</si>
  <si>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</si>
  <si>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</si>
  <si>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</si>
  <si>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</si>
  <si>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</si>
  <si>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</si>
  <si>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</si>
  <si>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</si>
  <si>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</si>
  <si>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</si>
  <si>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</si>
  <si>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</si>
  <si>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</si>
  <si>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</si>
  <si>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</si>
  <si>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</si>
  <si>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</si>
  <si>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</si>
  <si>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</si>
  <si>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</si>
  <si>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</si>
  <si>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</si>
  <si>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</si>
  <si>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</si>
  <si>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</si>
  <si>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</si>
  <si>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</si>
  <si>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</si>
  <si>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</si>
  <si>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</si>
  <si>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</si>
  <si>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</si>
  <si>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</si>
  <si>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</si>
  <si>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</si>
  <si>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</si>
  <si>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</si>
  <si>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</si>
  <si>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</si>
  <si>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</si>
  <si>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</si>
  <si>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</si>
  <si>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</si>
  <si>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</si>
  <si>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</si>
  <si>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</si>
  <si>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</si>
  <si>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</si>
  <si>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</si>
  <si>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</si>
  <si>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</si>
  <si>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</si>
  <si>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</si>
  <si>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</si>
  <si>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</si>
  <si>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</si>
  <si>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</si>
  <si>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</si>
  <si>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</si>
  <si>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</si>
  <si>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</si>
  <si>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</si>
  <si>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</si>
  <si>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</si>
  <si>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</si>
  <si>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</si>
  <si>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</si>
  <si>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</si>
  <si>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</si>
  <si>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</si>
  <si>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</si>
  <si>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</si>
  <si>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</si>
  <si>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</si>
  <si>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</si>
  <si>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</si>
  <si>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</si>
  <si>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</si>
  <si>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</si>
  <si>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</si>
  <si>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</si>
  <si>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</si>
  <si>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</si>
  <si>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</si>
  <si>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</si>
  <si>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</si>
  <si>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</si>
  <si>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</si>
  <si>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</si>
  <si>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</si>
  <si>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</si>
  <si>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</si>
  <si>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</si>
  <si>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</si>
  <si>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</si>
  <si>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</si>
  <si>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</si>
  <si>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</si>
  <si>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</si>
  <si>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</si>
  <si>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</si>
  <si>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</si>
  <si>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</si>
  <si>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</si>
  <si>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</si>
  <si>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</si>
  <si>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</si>
  <si>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</si>
  <si>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</si>
  <si>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</si>
  <si>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</si>
  <si>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</si>
  <si>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</si>
  <si>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</si>
  <si>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</si>
  <si>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</si>
  <si>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</si>
  <si>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</si>
  <si>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</si>
  <si>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</si>
  <si>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</si>
  <si>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</si>
  <si>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</si>
  <si>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</si>
  <si>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</si>
  <si>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</si>
  <si>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</si>
  <si>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</si>
  <si>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</si>
  <si>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</si>
  <si>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</si>
  <si>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</si>
  <si>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</si>
  <si>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</si>
  <si>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</si>
  <si>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</si>
  <si>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</si>
  <si>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</si>
  <si>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</si>
  <si>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</si>
  <si>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</si>
  <si>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</si>
  <si>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</si>
  <si>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</si>
  <si>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</si>
  <si>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</si>
  <si>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</si>
  <si>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</si>
  <si>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</si>
  <si>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</si>
  <si>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</si>
  <si>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</si>
  <si>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</si>
  <si>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</si>
  <si>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</si>
  <si>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</si>
  <si>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</si>
  <si>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</si>
  <si>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</si>
  <si>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</si>
  <si>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</si>
  <si>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</si>
  <si>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</si>
  <si>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</si>
  <si>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</si>
  <si>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</si>
  <si>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</si>
  <si>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</si>
  <si>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</si>
  <si>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</si>
  <si>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</si>
  <si>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</si>
  <si>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</si>
  <si>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</si>
  <si>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</si>
  <si>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</si>
  <si>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</si>
  <si>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</si>
  <si>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</si>
  <si>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</si>
  <si>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</si>
  <si>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</si>
  <si>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</si>
  <si>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</si>
  <si>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</si>
  <si>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</si>
  <si>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</si>
  <si>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</si>
  <si>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</si>
  <si>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</si>
  <si>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</si>
  <si>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</si>
  <si>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</si>
  <si>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</si>
  <si>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</si>
  <si>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</si>
  <si>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</si>
  <si>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</si>
  <si>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</si>
  <si>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</si>
  <si>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</si>
  <si>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</si>
  <si>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</si>
  <si>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</si>
  <si>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</si>
  <si>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</si>
  <si>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</si>
  <si>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</si>
  <si>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</si>
  <si>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</si>
  <si>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</si>
  <si>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</si>
  <si>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</si>
  <si>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</si>
  <si>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</si>
  <si>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</si>
  <si>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</si>
  <si>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</si>
  <si>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</si>
  <si>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</si>
  <si>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</si>
  <si>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</si>
  <si>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</si>
  <si>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</si>
  <si>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</si>
  <si>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</si>
  <si>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</si>
  <si>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</si>
  <si>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</si>
  <si>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</si>
  <si>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</si>
  <si>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</si>
  <si>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</si>
  <si>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</si>
  <si>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</si>
  <si>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</si>
  <si>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</si>
  <si>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</si>
  <si>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</si>
  <si>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</si>
  <si>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</si>
  <si>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</si>
  <si>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</si>
  <si>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</si>
  <si>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</si>
  <si>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</si>
  <si>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</si>
  <si>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</si>
  <si>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</si>
  <si>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</si>
  <si>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</si>
  <si>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</si>
  <si>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</si>
  <si>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</si>
  <si>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</si>
  <si>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</si>
  <si>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</si>
  <si>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</si>
  <si>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</si>
  <si>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</si>
  <si>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</si>
  <si>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</si>
  <si>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</si>
  <si>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</si>
  <si>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</si>
  <si>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</si>
  <si>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</si>
  <si>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</si>
  <si>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</si>
  <si>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</si>
  <si>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</si>
  <si>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</si>
  <si>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</si>
  <si>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</si>
  <si>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</si>
  <si>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</si>
  <si>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</si>
  <si>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</si>
  <si>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</si>
  <si>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</si>
  <si>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</si>
  <si>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</si>
  <si>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</si>
  <si>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</si>
  <si>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</si>
  <si>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</si>
  <si>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</si>
  <si>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</si>
  <si>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</si>
  <si>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</si>
  <si>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</si>
  <si>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</si>
  <si>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</si>
  <si>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</si>
  <si>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</si>
  <si>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</si>
  <si>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</si>
  <si>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</si>
  <si>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</si>
  <si>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</si>
  <si>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</si>
  <si>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</si>
  <si>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</si>
  <si>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</si>
  <si>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</si>
  <si>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</si>
  <si>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</si>
  <si>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</si>
  <si>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</si>
  <si>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</si>
  <si>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</si>
  <si>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</si>
  <si>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</si>
  <si>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</si>
  <si>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</si>
  <si>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</si>
  <si>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</si>
  <si>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</si>
  <si>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</si>
  <si>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</si>
  <si>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</si>
  <si>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</si>
  <si>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</si>
  <si>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</si>
  <si>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</si>
  <si>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</si>
  <si>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</si>
  <si>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</si>
  <si>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</si>
  <si>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</si>
  <si>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</si>
  <si>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</si>
  <si>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</si>
  <si>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</si>
  <si>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</si>
  <si>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</si>
  <si>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</si>
  <si>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</si>
  <si>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</si>
  <si>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</si>
  <si>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</si>
  <si>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</si>
  <si>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</si>
  <si>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</si>
  <si>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</si>
  <si>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</si>
  <si>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</si>
  <si>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</si>
  <si>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</si>
  <si>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</si>
  <si>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</si>
  <si>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</si>
  <si>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</si>
  <si>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</si>
  <si>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</si>
  <si>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</si>
  <si>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</si>
  <si>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</si>
  <si>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</si>
  <si>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</si>
  <si>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</si>
  <si>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</si>
  <si>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</si>
  <si>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</si>
  <si>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</si>
  <si>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</si>
  <si>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</si>
  <si>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</si>
  <si>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</si>
  <si>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</si>
  <si>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</si>
  <si>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</si>
  <si>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</si>
  <si>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</si>
  <si>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</si>
  <si>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</si>
  <si>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</si>
  <si>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</si>
  <si>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</si>
  <si>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</si>
  <si>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</si>
  <si>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</si>
  <si>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</si>
  <si>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</si>
  <si>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</si>
  <si>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</si>
  <si>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</si>
  <si>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</si>
  <si>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</si>
  <si>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</si>
  <si>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</si>
  <si>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</si>
  <si>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</si>
  <si>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</si>
  <si>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</si>
  <si>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</si>
  <si>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</si>
  <si>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</si>
  <si>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</si>
  <si>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</si>
  <si>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</si>
  <si>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</si>
  <si>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</si>
  <si>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</si>
  <si>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</si>
  <si>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</si>
  <si>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</si>
  <si>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</si>
  <si>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</si>
  <si>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</si>
  <si>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</si>
  <si>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</si>
  <si>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</si>
  <si>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</si>
  <si>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</si>
  <si>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</si>
  <si>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</si>
  <si>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</si>
  <si>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</si>
  <si>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</si>
  <si>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</si>
  <si>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</si>
  <si>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</si>
  <si>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</si>
  <si>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</si>
  <si>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</si>
  <si>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</si>
  <si>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</si>
  <si>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</si>
  <si>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</si>
  <si>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</si>
  <si>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</si>
  <si>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</si>
  <si>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</si>
  <si>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</si>
  <si>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</si>
  <si>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</si>
  <si>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</si>
  <si>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</si>
  <si>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</si>
  <si>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</si>
  <si>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</si>
  <si>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</si>
  <si>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</si>
  <si>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</si>
  <si>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</si>
  <si>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</si>
  <si>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</si>
  <si>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</si>
  <si>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</si>
  <si>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</si>
  <si>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</si>
  <si>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</si>
  <si>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</si>
  <si>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</si>
  <si>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</si>
  <si>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xml:space="preserve">Let op: De gekozen rekenmethode geldt voor alle tabbladen en berekeningen. </t>
  </si>
  <si>
    <t>Versie 30-06-2025</t>
  </si>
  <si>
    <t>Niet-productieve investeringen op niet-landbouwbedrijven 2025</t>
  </si>
  <si>
    <t>Niet-productieve investeringen op niet-landbouwbedrijven Overijssel 2025</t>
  </si>
  <si>
    <t>Niet-productieve investeringen gericht op waterkwantiteit</t>
  </si>
  <si>
    <t>Niet-productieve investeringen, overige</t>
  </si>
  <si>
    <t>Niet productieve investeringen niet-landbouwbedrijven Zuid-Holland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</si>
</sst>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0">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7" dataDxfId="266">
  <tableColumns count="41">
    <tableColumn id="1" xr3:uid="{4FC831A0-ABC4-4093-8E9C-A71F8D55B386}" name="Openstelling" dataDxfId="265"/>
    <tableColumn id="2" xr3:uid="{BDBE6677-4833-4E06-89E1-54F800393059}" name="Subsidiabele_Activiteit" dataDxfId="264"/>
    <tableColumn id="3" xr3:uid="{D60E7305-BF27-4BE4-A457-8377F9E7334E}" name="Subsidie %" dataDxfId="263"/>
    <tableColumn id="4" xr3:uid="{BB1F079C-CEFB-44F2-9B23-B3722450CB0C}" name="Arbeidskosten" dataDxfId="262"/>
    <tableColumn id="5" xr3:uid="{4E5D2361-4170-484A-AB0A-1C417A1CDBCE}" name="Arbeidskosten op basis van IKS" dataDxfId="261">
      <calculatedColumnFormula>IFERROR(IF(VLOOKUP(Tb_Activiteiten[[#This Row],[Openstelling]],Tb_Openstelling[],2,0)=1,1,""),"")</calculatedColumnFormula>
    </tableColumn>
    <tableColumn id="7" xr3:uid="{C4BA27ED-9766-4959-9960-34056A7708BE}" name="Kosten derden exclusief btw" dataDxfId="260"/>
    <tableColumn id="8" xr3:uid="{8D158D05-3FCF-4F9B-B2D8-1C8B3FCDE2F0}" name="Niet verrekenbare btw" dataDxfId="259"/>
    <tableColumn id="9" xr3:uid="{8D50B413-5AB1-4381-9F2F-FA0D621956D8}" name="Grondkosten" dataDxfId="258"/>
    <tableColumn id="10" xr3:uid="{7934201B-23C4-435B-8349-45D7F5EA4D8E}" name="Bijdrage in natura (overige)" dataDxfId="257"/>
    <tableColumn id="11" xr3:uid="{3EDF8E13-89B0-4EFC-93D0-E7666B0ACEE1}" name="Bijdrage in natura (vrijwilligers)" dataDxfId="256"/>
    <tableColumn id="12" xr3:uid="{0A610226-E32D-4A16-A0F0-7F23060C9396}" name="Afschrijvingskosten" dataDxfId="255"/>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4"/>
    <tableColumn id="19" xr3:uid="{9F2B0ED0-76CB-4909-836D-8E7CA405FAB0}" name="Eigen arbeid" dataDxfId="253"/>
    <tableColumn id="13" xr3:uid="{0122FD0D-30E5-4169-AFDD-9262DB6B79B1}" name="Projectmedewerker" dataDxfId="252"/>
    <tableColumn id="14" xr3:uid="{6E776D66-8E46-4B55-9352-1B0F40F0592C}" name="Landbouwer" dataDxfId="251"/>
    <tableColumn id="15" xr3:uid="{03E8DC6E-292D-40C6-8338-05487E147D78}" name="Adviseur" dataDxfId="250"/>
    <tableColumn id="16" xr3:uid="{3C7B3D03-AAC3-4426-8C15-10B06EFBEEC3}" name="Projectleider/Expert" dataDxfId="249"/>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8"/>
    <tableColumn id="26" xr3:uid="{5C890250-EA1C-47AD-AD57-4A9F7670499E}" name="Arbeid_vast_1" dataDxfId="247">
      <calculatedColumnFormula>IF(ISNUMBER(FIND("arbeid",Methode_Keuze)),"",IF(ISNUMBER(FIND("arbeid",Methode_Keuze)),"",IF(Tb_Activiteiten[[#This Row],[Loonkosten]]=1,Tb_Activiteiten[[#Headers],[Loonkosten]],"")))</calculatedColumnFormula>
    </tableColumn>
    <tableColumn id="30" xr3:uid="{6483900E-1D8A-48BA-BC8D-E3487D3D1070}" name="Arbeid_vast_2" dataDxfId="246">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5">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4">
      <calculatedColumnFormula>IF(ISNUMBER(FIND("arbeid",Methode_Keuze)),"",IF(ISNUMBER(FIND("arbeid",Methode_Keuze)),"",IF(Tb_Activiteiten[[#This Row],[Landbouwer]]=1,Tb_Activiteiten[[#Headers],[Landbouwer]],"")))</calculatedColumnFormula>
    </tableColumn>
    <tableColumn id="33" xr3:uid="{52CFD47C-6AB1-44C5-88C8-E82BCF9E637D}" name="Arbeid_vast_5" dataDxfId="243">
      <calculatedColumnFormula>IF(ISNUMBER(FIND("arbeid",Methode_Keuze)),"",IF(ISNUMBER(FIND("arbeid",Methode_Keuze)),"",IF(Tb_Activiteiten[[#This Row],[Adviseur]]=1,Tb_Activiteiten[[#Headers],[Adviseur]],"")))</calculatedColumnFormula>
    </tableColumn>
    <tableColumn id="34" xr3:uid="{18E42BD0-5AED-43E3-8C86-DF7E66CC2FD8}" name="Arbeid_vast_6" dataDxfId="242">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1">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40">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9">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8">
      <calculatedColumnFormula>IF(ISNUMBER(FIND("overige",Methode_Keuze)),"",IF(Tb_Activiteiten[[#This Row],[Niet verrekenbare btw]]=1,Tb_Activiteiten[[#Headers],[Niet verrekenbare btw]],""))</calculatedColumnFormula>
    </tableColumn>
    <tableColumn id="22" xr3:uid="{953530BF-C585-407A-A08A-0595C56CD8D2}" name="Kostenpost_5" dataDxfId="237">
      <calculatedColumnFormula>IF(ISNUMBER(FIND("overige",Methode_Keuze)),"",IF(Tb_Activiteiten[[#This Row],[Grondkosten]]=1,Tb_Activiteiten[[#Headers],[Grondkosten]],""))</calculatedColumnFormula>
    </tableColumn>
    <tableColumn id="23" xr3:uid="{13362067-6257-4FBC-922F-37044919E2E1}" name="Kostenpost_6" dataDxfId="236">
      <calculatedColumnFormula>IF(ISNUMBER(FIND("overige",Methode_Keuze)),"",IF(Tb_Activiteiten[[#This Row],[Bijdrage in natura (overige)]]=1,Tb_Activiteiten[[#Headers],[Bijdrage in natura (overige)]],""))</calculatedColumnFormula>
    </tableColumn>
    <tableColumn id="24" xr3:uid="{4F768848-2060-48E2-98C0-E1F003FF9210}" name="Kostenpost_7" dataDxfId="235">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4">
      <calculatedColumnFormula>IF(ISNUMBER(FIND("overige",Methode_Keuze)),"",IF(Tb_Activiteiten[[#This Row],[Afschrijvingskosten]]=1,Tb_Activiteiten[[#Headers],[Afschrijvingskosten]],""))</calculatedColumnFormula>
    </tableColumn>
    <tableColumn id="29" xr3:uid="{5CBCFCE4-EA94-43CB-951F-A3E72228D20C}" name="Kostenpost_9" dataDxfId="233">
      <calculatedColumnFormula>IF(ISNUMBER(FIND("overige",Methode_Keuze)),"",IF(Tb_Activiteiten[[#This Row],[Vergoeding]]=1,Tb_Activiteiten[[#Headers],[Vergoeding]],""))</calculatedColumnFormula>
    </tableColumn>
    <tableColumn id="35" xr3:uid="{0B4CFC09-8D8E-4FEB-A061-1E51BA6F2A84}" name="Kostenpost_10" dataDxfId="232">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1">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30" dataDxfId="229">
  <tableColumns count="11">
    <tableColumn id="1" xr3:uid="{0EFE5CAE-C14D-4238-A738-2AF316F00AAE}" name="Openstelling" dataDxfId="228"/>
    <tableColumn id="4" xr3:uid="{2A9284CB-EA54-4B09-9759-A8D936C0D919}" name="IKS" dataDxfId="227"/>
    <tableColumn id="3" xr3:uid="{7C9AE659-EEC3-4F87-9C69-65D59EF511CB}" name="Geen VKO" dataDxfId="226"/>
    <tableColumn id="5" xr3:uid="{4CC9DDF8-27D3-4A3A-AF90-241FEF59ADCC}" name="VKO arbeid" dataDxfId="225"/>
    <tableColumn id="2" xr3:uid="{4ACFCDD5-915F-40F6-9F0D-B67183D5EEAC}" name="VKO overig" dataDxfId="224"/>
    <tableColumn id="6" xr3:uid="{91FF20B6-E557-4417-96A7-30276C2051CA}" name="Min. subsidiebedrag" dataDxfId="223"/>
    <tableColumn id="7" xr3:uid="{46D88572-AA49-42C5-BCBC-066712762F2E}" name="Max. subsidiebedrag" dataDxfId="222"/>
    <tableColumn id="8" xr3:uid="{EB9C89C4-CA01-46A5-B6F9-BF0FD7ACF3BB}" name="Grond_%" dataDxfId="221" dataCellStyle="Procent"/>
    <tableColumn id="11" xr3:uid="{02A7B4AB-1954-431B-AA93-4BD23E763CA9}" name="SIG_%" dataDxfId="220" dataCellStyle="Procent"/>
    <tableColumn id="9" xr3:uid="{C0FC3C2F-F644-4DFA-8894-B273C299674F}" name="Onderhoud_%" dataDxfId="219"/>
    <tableColumn id="10" xr3:uid="{96207932-C83E-4744-8FE5-615A96564C31}" name="Samenwerking_%"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7" tableBorderDxfId="216">
  <autoFilter ref="A1:C12" xr:uid="{C637C9B8-7ABD-421F-95A2-2CFC35DD688D}"/>
  <tableColumns count="3">
    <tableColumn id="1" xr3:uid="{841E876E-EFEB-46AC-8BBF-07EE6063846B}" name="Volgorde" dataDxfId="215"/>
    <tableColumn id="2" xr3:uid="{6076EA89-38F6-45BF-8DFF-262A429EBD8C}" name="Kostenpost_Openstelling" dataDxfId="214"/>
    <tableColumn id="3" xr3:uid="{F15970C4-E00D-4961-BAC1-35C4C5D9B960}" name="Aantal" dataDxfId="213">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2">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11">
  <autoFilter ref="X14:AH25" xr:uid="{9F51824B-5CF6-4DC2-ACB3-A4E9E7784C57}"/>
  <tableColumns count="11">
    <tableColumn id="1" xr3:uid="{2F3F9470-2B8B-4036-A5A4-5BC84E4B8DD7}" name="KostenOmschrijving" dataDxfId="210">
      <calculatedColumnFormula>$X2</calculatedColumnFormula>
    </tableColumn>
    <tableColumn id="2" xr3:uid="{831F417A-6FA9-4C96-936A-EEA85C0817C5}" name="Kosten_Aanvraag" dataDxfId="209">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8">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7">
      <calculatedColumnFormula>Tb_ProjectKosten[[#This Row],[KostenOmschrijving]]</calculatedColumnFormula>
    </tableColumn>
    <tableColumn id="6" xr3:uid="{E9126FDC-4B0A-4906-AC5D-2525153657E8}" name="Forfait" dataDxfId="206">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5"/>
    <tableColumn id="10" xr3:uid="{EF1806D2-502D-4F0C-8415-13A0647D4049}" name="Forfait_Bedrag" dataDxfId="204">
      <calculatedColumnFormula>SUMIF('5. Kosten uitvoering project'!$F:$F,Tb_ProjectKosten[[#This Row],[Begroting]],'5. Kosten uitvoering project'!R:R)</calculatedColumnFormula>
    </tableColumn>
    <tableColumn id="8" xr3:uid="{6E1F7D31-D5FE-455E-B3A2-D9AA7039DCB8}" name="Forfait_Bedrag_Beoordeeld" dataDxfId="203">
      <calculatedColumnFormula>SUMIF('5. Kosten uitvoering project'!$F:$F,Tb_ProjectKosten[[#This Row],[Begroting]],'5. Kosten uitvoering project'!S:S)</calculatedColumnFormula>
    </tableColumn>
    <tableColumn id="11" xr3:uid="{4FD57502-7656-4D88-90B3-AC7B38448B8E}" name="Kosten_Aanvraag_Inclusief" dataDxfId="202">
      <calculatedColumnFormula>Tb_ProjectKosten[[#This Row],[Kosten_Aanvraag]]+Tb_ProjectKosten[[#This Row],[Forfait_Bedrag]]</calculatedColumnFormula>
    </tableColumn>
    <tableColumn id="4" xr3:uid="{20D42C4B-A6CC-4A88-BC68-75A67967BF46}" name="Kosten_Beoordeeld_Inclusief" dataDxfId="201">
      <calculatedColumnFormula>Tb_ProjectKosten[[#This Row],[Kosten_Beoordeeld]]+Tb_ProjectKosten[[#This Row],[Forfait_Bedrag_Beoordeeld]]</calculatedColumnFormula>
    </tableColumn>
    <tableColumn id="7" xr3:uid="{4F40C8E3-D9D5-4BE4-A0DE-0B6F48A357C4}" name="Opmerking" dataDxfId="200">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9">
      <calculatedColumnFormula>$X15</calculatedColumnFormula>
    </tableColumn>
    <tableColumn id="4" xr3:uid="{0DFF44C4-2CF5-4BAC-999A-474E45E3AE92}" name="Deelbetaling" dataDxfId="198">
      <calculatedColumnFormula>IF(Keuze_DB_Nr&lt;&gt;"",Keuze_DB_Nr,"")</calculatedColumnFormula>
    </tableColumn>
    <tableColumn id="2" xr3:uid="{D7EF5D4E-C280-4448-B599-4F9AFF9F4460}" name="Deelbetaling_Aanvraag" dataDxfId="197">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6">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5">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4"/>
    <tableColumn id="10" xr3:uid="{5E44BC59-8593-420A-ADFA-E0C433FE45B7}" name="Forfait_Bedrag" dataDxfId="193">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2">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1">
      <calculatedColumnFormula>Tb_DBKosten[[#This Row],[Deelbetaling_Aanvraag]]+Tb_DBKosten[[#This Row],[Forfait_Bedrag]]</calculatedColumnFormula>
    </tableColumn>
    <tableColumn id="5" xr3:uid="{E4550958-F033-4A58-A7C8-97856031EA18}" name="Uitgaven_Beoordeeld_Inclusief" dataDxfId="190">
      <calculatedColumnFormula>Tb_DBKosten[[#This Row],[Deelbetaling_Beoordeeld]]+Tb_DBKosten[[#This Row],[Forfait_Bedrag_Beoordeeld]]</calculatedColumnFormula>
    </tableColumn>
    <tableColumn id="7" xr3:uid="{4F4D1BDB-62A5-42CE-A1C5-2C2898547051}" name="Opmerking" dataDxfId="189">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8">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7">
      <calculatedColumnFormula>$X28</calculatedColumnFormula>
    </tableColumn>
    <tableColumn id="4" xr3:uid="{1FAD732B-887F-41B4-9CDC-A2FDEED6D0DA}" name="Deelbetaling" dataDxfId="186">
      <calculatedColumnFormula>IF(Keuze_DB_Nr_BEO&lt;&gt;"",Keuze_DB_Nr_BEO,"")</calculatedColumnFormula>
    </tableColumn>
    <tableColumn id="2" xr3:uid="{5FAAA98A-3F59-429A-AAEF-F5BD90973EB6}" name="Deelbetaling_Aanvraag" dataDxfId="185">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4">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3">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2"/>
    <tableColumn id="10" xr3:uid="{02F6A4EA-520C-44C2-9565-8ABB24DD4BE6}" name="Forfait_Bedrag" dataDxfId="181">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80">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9">
      <calculatedColumnFormula>Tb_DBKostenBEO[[#This Row],[Deelbetaling_Aanvraag]]+Tb_DBKostenBEO[[#This Row],[Forfait_Bedrag]]</calculatedColumnFormula>
    </tableColumn>
    <tableColumn id="5" xr3:uid="{6F3153B9-502C-4DC5-88E7-3E9FE5FA33BB}" name="Uitgaven_Beoordeeld_Inclusief" dataDxfId="178">
      <calculatedColumnFormula>Tb_DBKostenBEO[[#This Row],[Deelbetaling_Beoordeeld]]+Tb_DBKostenBEO[[#This Row],[Forfait_Bedrag_Beoordeeld]]</calculatedColumnFormula>
    </tableColumn>
    <tableColumn id="7" xr3:uid="{255F25DF-14B3-46D2-AE6C-659AE2A43CAC}" name="Opmerking" dataDxfId="177">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6" dataDxfId="174" headerRowBorderDxfId="175" tableBorderDxfId="173">
  <autoFilter ref="B2:J23" xr:uid="{EF18165E-1E22-4AA2-89FB-8C6EB1500185}"/>
  <tableColumns count="9">
    <tableColumn id="1" xr3:uid="{AA722BCD-DB51-4C1C-964B-A542CDAFD58D}" name="Kostentype" dataDxfId="172"/>
    <tableColumn id="8" xr3:uid="{C80D61D5-1FFD-41D8-9A31-CD9C0589D973}" name="Type" dataDxfId="171"/>
    <tableColumn id="16" xr3:uid="{97E14609-F0ED-471F-976E-F46CAAEF5E3A}" name="Forfait" dataDxfId="170"/>
    <tableColumn id="12" xr3:uid="{E2302880-7157-4478-857E-4AE1C8E4EE73}" name="Arbeidskosten" dataDxfId="169"/>
    <tableColumn id="11" xr3:uid="{0AFF5F76-45CD-49B9-B26B-BED703671F5D}" name="Weergeven" dataDxfId="168">
      <calculatedColumnFormula>IF(OR(COUNTIFS(Kostentypen!$B$77:$O$88,Tb_KostenTypen[[#This Row],[Kostentype]])&gt;0,COUNTIFS(Kostentypen!$A$161:$O$172,Tb_KostenTypen[[#This Row],[Kostentype]])&gt;0),1,0)</calculatedColumnFormula>
    </tableColumn>
    <tableColumn id="4" xr3:uid="{CE009743-D121-4AC6-B30A-6625FA696CBA}" name="Weergeven_2" dataDxfId="167">
      <calculatedColumnFormula>IF(COUNTIFS(Kostentypen!$A$119:$G$130,Tb_KostenTypen[[#This Row],[Kostentype]])&gt;0,1,0)</calculatedColumnFormula>
    </tableColumn>
    <tableColumn id="2" xr3:uid="{3BBD5B9A-46F6-43DF-BB1E-6230EC9646D1}" name="Geen vereenvoudigde kostenoptie" dataDxfId="166"/>
    <tableColumn id="3" xr3:uid="{9512AFBA-74B0-4B9B-A2D6-96F3D2570811}" name="Vereenvoudigde kostenoptie voor arbeidskosten" dataDxfId="165"/>
    <tableColumn id="7" xr3:uid="{22C7790E-000E-433B-A63C-83E031A637C7}" name="Vereenvoudigde kostenoptie voor overige kosten" dataDxfId="1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6"/>
  <sheetViews>
    <sheetView showRowColHeaders="0" tabSelected="1" zoomScaleNormal="100" workbookViewId="0">
      <selection activeCell="E9" sqref="E9"/>
    </sheetView>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504</v>
      </c>
    </row>
    <row r="4" spans="1:1" x14ac:dyDescent="0.25">
      <c r="A4" s="229" t="s">
        <v>503</v>
      </c>
    </row>
    <row r="5" spans="1:1" x14ac:dyDescent="0.25">
      <c r="A5" s="230"/>
    </row>
    <row r="6" spans="1:1" x14ac:dyDescent="0.25">
      <c r="A6" s="230" t="s">
        <v>212</v>
      </c>
    </row>
    <row r="7" spans="1:1" x14ac:dyDescent="0.25">
      <c r="A7" s="230" t="s">
        <v>384</v>
      </c>
    </row>
    <row r="8" spans="1:1" x14ac:dyDescent="0.25">
      <c r="A8" s="230"/>
    </row>
    <row r="9" spans="1:1" x14ac:dyDescent="0.25">
      <c r="A9" s="230" t="s">
        <v>385</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500</v>
      </c>
    </row>
    <row r="15" spans="1:1" x14ac:dyDescent="0.25">
      <c r="A15" s="230" t="s">
        <v>386</v>
      </c>
    </row>
    <row r="16" spans="1:1" x14ac:dyDescent="0.25">
      <c r="A16" s="230" t="s">
        <v>499</v>
      </c>
    </row>
    <row r="17" spans="1:19" x14ac:dyDescent="0.25">
      <c r="A17" s="230" t="s">
        <v>387</v>
      </c>
    </row>
    <row r="18" spans="1:19" x14ac:dyDescent="0.25">
      <c r="A18" s="230" t="s">
        <v>388</v>
      </c>
    </row>
    <row r="19" spans="1:19" x14ac:dyDescent="0.25">
      <c r="A19" s="230" t="s">
        <v>502</v>
      </c>
    </row>
    <row r="20" spans="1:19" x14ac:dyDescent="0.25">
      <c r="A20" s="230"/>
    </row>
    <row r="21" spans="1:19" x14ac:dyDescent="0.25">
      <c r="A21" s="231" t="s">
        <v>248</v>
      </c>
      <c r="B21" s="16"/>
      <c r="C21" s="16"/>
      <c r="D21" s="16"/>
      <c r="E21" s="16"/>
      <c r="F21" s="16"/>
      <c r="G21" s="16"/>
      <c r="H21" s="16"/>
      <c r="I21" s="16"/>
      <c r="J21" s="16"/>
      <c r="K21" s="16"/>
      <c r="L21" s="16"/>
      <c r="M21" s="16"/>
      <c r="N21" s="16"/>
      <c r="O21" s="16"/>
      <c r="P21" s="16"/>
      <c r="Q21" s="16"/>
      <c r="R21" s="16"/>
      <c r="S21" s="16"/>
    </row>
    <row r="22" spans="1:19" x14ac:dyDescent="0.25">
      <c r="A22" s="230" t="s">
        <v>257</v>
      </c>
      <c r="B22" s="16"/>
      <c r="C22" s="16"/>
      <c r="D22" s="16"/>
      <c r="E22" s="16"/>
      <c r="F22" s="16"/>
      <c r="G22" s="16"/>
      <c r="H22" s="16"/>
      <c r="I22" s="16"/>
      <c r="J22" s="16"/>
      <c r="K22" s="16"/>
      <c r="L22" s="16"/>
      <c r="M22" s="16"/>
      <c r="N22" s="16"/>
      <c r="O22" s="16"/>
      <c r="P22" s="16"/>
      <c r="Q22" s="16"/>
      <c r="R22" s="16"/>
      <c r="S22" s="16"/>
    </row>
    <row r="23" spans="1:19" x14ac:dyDescent="0.25">
      <c r="A23" s="230" t="s">
        <v>238</v>
      </c>
      <c r="B23" s="16"/>
      <c r="C23" s="16"/>
      <c r="D23" s="16"/>
      <c r="E23" s="16"/>
      <c r="F23" s="16"/>
      <c r="G23" s="16"/>
      <c r="H23" s="16"/>
      <c r="I23" s="16"/>
      <c r="J23" s="16"/>
      <c r="K23" s="16"/>
      <c r="L23" s="16"/>
      <c r="M23" s="16"/>
      <c r="N23" s="16"/>
      <c r="O23" s="16"/>
      <c r="P23" s="16"/>
      <c r="Q23" s="16"/>
      <c r="R23" s="16"/>
      <c r="S23" s="16"/>
    </row>
    <row r="24" spans="1:19" x14ac:dyDescent="0.25">
      <c r="A24" s="230" t="s">
        <v>389</v>
      </c>
      <c r="B24" s="16"/>
      <c r="C24" s="16"/>
      <c r="D24" s="16"/>
      <c r="E24" s="16"/>
      <c r="F24" s="16"/>
      <c r="G24" s="16"/>
      <c r="H24" s="16"/>
      <c r="I24" s="16"/>
      <c r="J24" s="16"/>
      <c r="K24" s="16"/>
      <c r="L24" s="16"/>
      <c r="M24" s="16"/>
      <c r="N24" s="16"/>
      <c r="O24" s="16"/>
      <c r="P24" s="16"/>
      <c r="Q24" s="16"/>
      <c r="R24" s="16"/>
      <c r="S24" s="16"/>
    </row>
    <row r="25" spans="1:19" x14ac:dyDescent="0.25">
      <c r="A25" s="230" t="s">
        <v>390</v>
      </c>
      <c r="B25" s="16"/>
      <c r="C25" s="16"/>
      <c r="D25" s="16"/>
      <c r="E25" s="16"/>
      <c r="F25" s="16"/>
      <c r="G25" s="16"/>
      <c r="H25" s="16"/>
      <c r="I25" s="16"/>
      <c r="J25" s="16"/>
      <c r="K25" s="16"/>
      <c r="L25" s="16"/>
      <c r="M25" s="16"/>
      <c r="N25" s="16"/>
      <c r="O25" s="16"/>
      <c r="P25" s="16"/>
      <c r="Q25" s="16"/>
      <c r="R25" s="16"/>
      <c r="S25" s="16"/>
    </row>
    <row r="26" spans="1:19" x14ac:dyDescent="0.25">
      <c r="A26" s="230" t="s">
        <v>391</v>
      </c>
      <c r="B26" s="16"/>
      <c r="C26" s="16"/>
      <c r="D26" s="16"/>
      <c r="E26" s="16"/>
      <c r="F26" s="16"/>
      <c r="G26" s="16"/>
      <c r="H26" s="16"/>
      <c r="I26" s="16"/>
      <c r="J26" s="16"/>
      <c r="K26" s="16"/>
      <c r="L26" s="16"/>
      <c r="M26" s="16"/>
      <c r="N26" s="16"/>
      <c r="O26" s="16"/>
      <c r="P26" s="16"/>
      <c r="Q26" s="16"/>
      <c r="R26" s="16"/>
      <c r="S26" s="16"/>
    </row>
    <row r="27" spans="1:19" x14ac:dyDescent="0.25">
      <c r="A27" s="230" t="s">
        <v>392</v>
      </c>
    </row>
    <row r="28" spans="1:19" x14ac:dyDescent="0.25">
      <c r="A28" s="230" t="s">
        <v>393</v>
      </c>
    </row>
    <row r="29" spans="1:19" x14ac:dyDescent="0.25">
      <c r="A29" s="230" t="s">
        <v>394</v>
      </c>
      <c r="B29" s="16"/>
      <c r="C29" s="16"/>
      <c r="D29" s="16"/>
      <c r="E29" s="16"/>
      <c r="F29" s="16"/>
      <c r="G29" s="16"/>
      <c r="H29" s="16"/>
      <c r="I29" s="16"/>
      <c r="J29" s="16"/>
      <c r="K29" s="16"/>
      <c r="L29" s="16"/>
      <c r="M29" s="16"/>
      <c r="N29" s="16"/>
      <c r="O29" s="16"/>
      <c r="P29" s="16"/>
      <c r="Q29" s="16"/>
      <c r="R29" s="16"/>
      <c r="S29" s="16"/>
    </row>
    <row r="30" spans="1:19" x14ac:dyDescent="0.25">
      <c r="A30" s="230"/>
      <c r="B30" s="16"/>
      <c r="C30" s="16"/>
      <c r="D30" s="16"/>
      <c r="E30" s="16"/>
      <c r="F30" s="16"/>
      <c r="G30" s="16"/>
      <c r="H30" s="16"/>
      <c r="I30" s="16"/>
      <c r="J30" s="16"/>
      <c r="K30" s="16"/>
      <c r="L30" s="16"/>
      <c r="M30" s="16"/>
      <c r="N30" s="16"/>
      <c r="O30" s="16"/>
      <c r="P30" s="16"/>
      <c r="Q30" s="16"/>
      <c r="R30" s="16"/>
      <c r="S30" s="16"/>
    </row>
    <row r="31" spans="1:19" x14ac:dyDescent="0.25">
      <c r="A31" s="231" t="s">
        <v>249</v>
      </c>
      <c r="B31" s="16"/>
      <c r="C31" s="16"/>
      <c r="D31" s="16"/>
      <c r="E31" s="16"/>
      <c r="F31" s="16"/>
      <c r="G31" s="16"/>
      <c r="H31" s="16"/>
      <c r="I31" s="16"/>
      <c r="J31" s="16"/>
      <c r="K31" s="16"/>
      <c r="L31" s="16"/>
      <c r="M31" s="16"/>
      <c r="N31" s="16"/>
      <c r="O31" s="16"/>
      <c r="P31" s="16"/>
      <c r="Q31" s="16"/>
      <c r="R31" s="16"/>
      <c r="S31" s="16"/>
    </row>
    <row r="32" spans="1:19" x14ac:dyDescent="0.25">
      <c r="A32" s="232" t="s">
        <v>214</v>
      </c>
      <c r="B32" s="16"/>
      <c r="C32" s="16"/>
      <c r="D32" s="16"/>
      <c r="E32" s="16"/>
      <c r="F32" s="16"/>
      <c r="G32" s="16"/>
      <c r="H32" s="16"/>
      <c r="I32" s="16"/>
      <c r="J32" s="16"/>
      <c r="K32" s="16"/>
      <c r="L32" s="16"/>
      <c r="M32" s="16"/>
      <c r="N32" s="16"/>
      <c r="O32" s="16"/>
      <c r="P32" s="16"/>
      <c r="Q32" s="16"/>
      <c r="R32" s="16"/>
      <c r="S32" s="16"/>
    </row>
    <row r="33" spans="1:19" x14ac:dyDescent="0.25">
      <c r="A33" s="232" t="s">
        <v>258</v>
      </c>
      <c r="B33" s="16"/>
      <c r="C33" s="16"/>
      <c r="D33" s="16"/>
      <c r="E33" s="16"/>
      <c r="F33" s="16"/>
      <c r="G33" s="16"/>
      <c r="H33" s="16"/>
      <c r="I33" s="16"/>
      <c r="J33" s="16"/>
      <c r="K33" s="16"/>
      <c r="L33" s="16"/>
      <c r="M33" s="16"/>
      <c r="N33" s="16"/>
      <c r="O33" s="16"/>
      <c r="P33" s="16"/>
      <c r="Q33" s="16"/>
      <c r="R33" s="16"/>
      <c r="S33" s="16"/>
    </row>
    <row r="34" spans="1:19" x14ac:dyDescent="0.25">
      <c r="A34" s="232" t="s">
        <v>395</v>
      </c>
      <c r="B34" s="16"/>
      <c r="C34" s="16"/>
      <c r="D34" s="16"/>
      <c r="E34" s="16"/>
      <c r="F34" s="16"/>
      <c r="G34" s="16"/>
      <c r="H34" s="16"/>
      <c r="I34" s="16"/>
      <c r="J34" s="16"/>
      <c r="K34" s="16"/>
      <c r="L34" s="16"/>
      <c r="M34" s="16"/>
      <c r="N34" s="16"/>
      <c r="O34" s="16"/>
      <c r="P34" s="16"/>
      <c r="Q34" s="16"/>
      <c r="R34" s="16"/>
      <c r="S34" s="16"/>
    </row>
    <row r="35" spans="1:19" x14ac:dyDescent="0.25">
      <c r="A35" s="232"/>
      <c r="B35" s="16"/>
      <c r="C35" s="16"/>
      <c r="D35" s="16"/>
      <c r="E35" s="16"/>
      <c r="F35" s="16"/>
      <c r="G35" s="16"/>
      <c r="H35" s="16"/>
      <c r="I35" s="16"/>
      <c r="J35" s="16"/>
      <c r="K35" s="16"/>
      <c r="L35" s="16"/>
      <c r="M35" s="16"/>
      <c r="N35" s="16"/>
      <c r="O35" s="16"/>
      <c r="P35" s="16"/>
      <c r="Q35" s="16"/>
      <c r="R35" s="16"/>
      <c r="S35" s="16"/>
    </row>
    <row r="36" spans="1:19" x14ac:dyDescent="0.25">
      <c r="A36" s="232" t="s">
        <v>250</v>
      </c>
      <c r="B36" s="16"/>
      <c r="C36" s="16"/>
      <c r="D36" s="16"/>
      <c r="E36" s="16"/>
      <c r="F36" s="16"/>
      <c r="G36" s="16"/>
      <c r="H36" s="16"/>
      <c r="I36" s="16"/>
      <c r="J36" s="16"/>
      <c r="K36" s="16"/>
      <c r="L36" s="16"/>
      <c r="M36" s="16"/>
      <c r="N36" s="16"/>
      <c r="O36" s="16"/>
      <c r="P36" s="16"/>
      <c r="Q36" s="16"/>
      <c r="R36" s="16"/>
      <c r="S36" s="16"/>
    </row>
    <row r="37" spans="1:19" x14ac:dyDescent="0.25">
      <c r="A37" s="232" t="s">
        <v>396</v>
      </c>
      <c r="B37" s="16"/>
      <c r="C37" s="16"/>
      <c r="D37" s="16"/>
      <c r="E37" s="16"/>
      <c r="F37" s="16"/>
      <c r="G37" s="16"/>
      <c r="H37" s="16"/>
      <c r="I37" s="16"/>
      <c r="J37" s="16"/>
      <c r="K37" s="16"/>
      <c r="L37" s="16"/>
      <c r="M37" s="16"/>
      <c r="N37" s="16"/>
      <c r="O37" s="16"/>
      <c r="P37" s="16"/>
      <c r="Q37" s="16"/>
      <c r="R37" s="16"/>
      <c r="S37" s="16"/>
    </row>
    <row r="38" spans="1:19" x14ac:dyDescent="0.25">
      <c r="A38" s="232" t="s">
        <v>397</v>
      </c>
      <c r="B38" s="16"/>
      <c r="C38" s="16"/>
      <c r="D38" s="16"/>
      <c r="E38" s="16"/>
      <c r="F38" s="16"/>
      <c r="G38" s="16"/>
      <c r="H38" s="16"/>
      <c r="I38" s="16"/>
      <c r="J38" s="16"/>
      <c r="K38" s="16"/>
      <c r="L38" s="16"/>
      <c r="M38" s="16"/>
      <c r="N38" s="16"/>
      <c r="O38" s="16"/>
      <c r="P38" s="16"/>
      <c r="Q38" s="16"/>
      <c r="R38" s="16"/>
      <c r="S38" s="16"/>
    </row>
    <row r="39" spans="1:19" x14ac:dyDescent="0.25">
      <c r="A39" s="232" t="s">
        <v>366</v>
      </c>
      <c r="B39" s="16"/>
      <c r="C39" s="16"/>
      <c r="D39" s="16"/>
      <c r="E39" s="16"/>
      <c r="F39" s="16"/>
      <c r="G39" s="16"/>
      <c r="H39" s="16"/>
      <c r="I39" s="16"/>
      <c r="J39" s="16"/>
      <c r="K39" s="16"/>
      <c r="L39" s="16"/>
      <c r="M39" s="16"/>
      <c r="N39" s="16"/>
      <c r="O39" s="16"/>
      <c r="P39" s="16"/>
      <c r="Q39" s="16"/>
      <c r="R39" s="16"/>
      <c r="S39" s="16"/>
    </row>
    <row r="40" spans="1:19" x14ac:dyDescent="0.25">
      <c r="A40" s="232" t="s">
        <v>494</v>
      </c>
    </row>
    <row r="41" spans="1:19" x14ac:dyDescent="0.25">
      <c r="A41" s="232" t="s">
        <v>367</v>
      </c>
    </row>
    <row r="42" spans="1:19" x14ac:dyDescent="0.25">
      <c r="A42" s="232" t="s">
        <v>239</v>
      </c>
      <c r="B42" s="16"/>
      <c r="C42" s="16"/>
      <c r="D42" s="16"/>
      <c r="E42" s="16"/>
      <c r="F42" s="16"/>
      <c r="G42" s="16"/>
      <c r="H42" s="16"/>
      <c r="I42" s="16"/>
      <c r="J42" s="16"/>
      <c r="K42" s="16"/>
      <c r="L42" s="16"/>
      <c r="M42" s="16"/>
      <c r="N42" s="16"/>
      <c r="O42" s="16"/>
      <c r="P42" s="16"/>
      <c r="Q42" s="16"/>
    </row>
    <row r="43" spans="1:19" x14ac:dyDescent="0.25">
      <c r="A43" s="232" t="s">
        <v>398</v>
      </c>
      <c r="B43" s="16"/>
      <c r="C43" s="16"/>
      <c r="D43" s="16"/>
      <c r="E43" s="16"/>
      <c r="F43" s="16"/>
      <c r="G43" s="16"/>
      <c r="H43" s="16"/>
      <c r="I43" s="16"/>
      <c r="J43" s="16"/>
      <c r="K43" s="16"/>
      <c r="L43" s="16"/>
      <c r="M43" s="16"/>
      <c r="N43" s="16"/>
      <c r="O43" s="16"/>
      <c r="P43" s="16"/>
      <c r="Q43" s="16"/>
    </row>
    <row r="44" spans="1:19" x14ac:dyDescent="0.25">
      <c r="A44" s="230"/>
      <c r="B44" s="16"/>
      <c r="C44" s="16"/>
      <c r="D44" s="16"/>
      <c r="E44" s="16"/>
      <c r="F44" s="16"/>
      <c r="G44" s="16"/>
      <c r="H44" s="16"/>
      <c r="I44" s="16"/>
      <c r="J44" s="16"/>
      <c r="K44" s="16"/>
      <c r="L44" s="16"/>
      <c r="M44" s="16"/>
      <c r="N44" s="16"/>
      <c r="O44" s="16"/>
      <c r="P44" s="16"/>
      <c r="Q44" s="16"/>
    </row>
    <row r="45" spans="1:19" x14ac:dyDescent="0.25">
      <c r="A45" s="231" t="s">
        <v>251</v>
      </c>
      <c r="B45" s="16"/>
      <c r="C45" s="16"/>
      <c r="D45" s="16"/>
      <c r="E45" s="16"/>
      <c r="F45" s="16"/>
      <c r="G45" s="16"/>
      <c r="H45" s="16"/>
      <c r="I45" s="16"/>
      <c r="J45" s="16"/>
      <c r="K45" s="16"/>
      <c r="L45" s="16"/>
      <c r="M45" s="16"/>
      <c r="N45" s="16"/>
      <c r="O45" s="16"/>
      <c r="P45" s="16"/>
      <c r="Q45" s="16"/>
    </row>
    <row r="46" spans="1:19" x14ac:dyDescent="0.25">
      <c r="A46" s="232" t="s">
        <v>368</v>
      </c>
      <c r="B46" s="16"/>
      <c r="C46" s="16"/>
      <c r="D46" s="16"/>
      <c r="E46" s="16"/>
      <c r="F46" s="16"/>
      <c r="G46" s="16"/>
      <c r="H46" s="16"/>
      <c r="I46" s="16"/>
      <c r="J46" s="16"/>
      <c r="K46" s="16"/>
      <c r="L46" s="16"/>
      <c r="M46" s="16"/>
      <c r="N46" s="16"/>
      <c r="O46" s="16"/>
      <c r="P46" s="16"/>
      <c r="Q46" s="16"/>
    </row>
    <row r="47" spans="1:19" x14ac:dyDescent="0.25">
      <c r="A47" s="232" t="s">
        <v>399</v>
      </c>
      <c r="B47" s="16"/>
      <c r="C47" s="16"/>
      <c r="D47" s="16"/>
      <c r="E47" s="16"/>
      <c r="F47" s="16"/>
      <c r="G47" s="16"/>
      <c r="H47" s="16"/>
      <c r="I47" s="16"/>
      <c r="J47" s="16"/>
      <c r="K47" s="16"/>
      <c r="L47" s="16"/>
      <c r="M47" s="16"/>
      <c r="N47" s="16"/>
      <c r="O47" s="16"/>
      <c r="P47" s="16"/>
      <c r="Q47" s="16"/>
    </row>
    <row r="48" spans="1:19" x14ac:dyDescent="0.25">
      <c r="A48" s="232" t="s">
        <v>400</v>
      </c>
      <c r="B48" s="16"/>
      <c r="C48" s="16"/>
      <c r="D48" s="16"/>
      <c r="E48" s="16"/>
      <c r="F48" s="16"/>
      <c r="G48" s="16"/>
      <c r="H48" s="16"/>
      <c r="I48" s="16"/>
      <c r="J48" s="16"/>
      <c r="K48" s="16"/>
      <c r="L48" s="16"/>
      <c r="M48" s="16"/>
      <c r="N48" s="16"/>
      <c r="O48" s="16"/>
      <c r="P48" s="16"/>
      <c r="Q48" s="16"/>
    </row>
    <row r="49" spans="1:22" x14ac:dyDescent="0.25">
      <c r="A49" s="230"/>
      <c r="B49" s="16"/>
      <c r="C49" s="16"/>
      <c r="D49" s="16"/>
      <c r="E49" s="16"/>
      <c r="F49" s="16"/>
      <c r="G49" s="16"/>
      <c r="H49" s="16"/>
      <c r="I49" s="16"/>
      <c r="J49" s="16"/>
      <c r="K49" s="16"/>
      <c r="L49" s="16"/>
      <c r="M49" s="16"/>
      <c r="N49" s="16"/>
      <c r="O49" s="16"/>
      <c r="P49" s="300"/>
      <c r="Q49" s="300"/>
      <c r="R49" s="167"/>
      <c r="S49" s="167"/>
      <c r="T49" s="167"/>
      <c r="U49" s="167"/>
      <c r="V49" s="167"/>
    </row>
    <row r="50" spans="1:22" x14ac:dyDescent="0.25">
      <c r="A50" s="230" t="s">
        <v>215</v>
      </c>
      <c r="B50" s="16"/>
      <c r="C50" s="16"/>
      <c r="D50" s="16"/>
      <c r="E50" s="16"/>
      <c r="F50" s="16"/>
      <c r="G50" s="16"/>
      <c r="H50" s="16"/>
      <c r="I50" s="300"/>
      <c r="J50" s="300"/>
      <c r="K50" s="300"/>
      <c r="L50" s="300"/>
      <c r="M50" s="300"/>
      <c r="N50" s="300"/>
      <c r="O50" s="300"/>
      <c r="P50" s="16"/>
      <c r="Q50" s="16"/>
    </row>
    <row r="51" spans="1:22" x14ac:dyDescent="0.25">
      <c r="A51" s="230" t="s">
        <v>401</v>
      </c>
      <c r="B51" s="16"/>
      <c r="C51" s="16"/>
      <c r="D51" s="16"/>
      <c r="E51" s="16"/>
      <c r="F51" s="16"/>
      <c r="G51" s="16"/>
      <c r="H51" s="16"/>
      <c r="I51" s="16"/>
      <c r="J51" s="16"/>
      <c r="K51" s="16"/>
      <c r="L51" s="16"/>
      <c r="M51" s="16"/>
      <c r="N51" s="16"/>
      <c r="O51" s="16"/>
      <c r="P51" s="16"/>
      <c r="Q51" s="16"/>
    </row>
    <row r="52" spans="1:22" x14ac:dyDescent="0.25">
      <c r="A52" s="230" t="s">
        <v>402</v>
      </c>
      <c r="B52" s="16"/>
      <c r="C52" s="16"/>
      <c r="D52" s="16"/>
      <c r="E52" s="16"/>
      <c r="F52" s="16"/>
      <c r="G52" s="16"/>
      <c r="H52" s="16"/>
      <c r="I52" s="16"/>
      <c r="J52" s="16"/>
      <c r="K52" s="16"/>
      <c r="L52" s="16"/>
      <c r="M52" s="16"/>
      <c r="N52" s="16"/>
      <c r="O52" s="16"/>
      <c r="P52" s="16"/>
      <c r="Q52" s="16"/>
    </row>
    <row r="53" spans="1:22" x14ac:dyDescent="0.25">
      <c r="A53" s="230"/>
    </row>
    <row r="54" spans="1:22" x14ac:dyDescent="0.25">
      <c r="A54" s="230" t="s">
        <v>369</v>
      </c>
    </row>
    <row r="55" spans="1:22" x14ac:dyDescent="0.25">
      <c r="A55" s="230" t="s">
        <v>370</v>
      </c>
    </row>
    <row r="56" spans="1:22" x14ac:dyDescent="0.25">
      <c r="A56" s="230" t="s">
        <v>371</v>
      </c>
    </row>
    <row r="57" spans="1:22" x14ac:dyDescent="0.25">
      <c r="A57" s="230"/>
    </row>
    <row r="58" spans="1:22" x14ac:dyDescent="0.25">
      <c r="A58" s="230" t="s">
        <v>216</v>
      </c>
    </row>
    <row r="59" spans="1:22" x14ac:dyDescent="0.25">
      <c r="A59" s="230"/>
    </row>
    <row r="60" spans="1:22" x14ac:dyDescent="0.25">
      <c r="A60" s="231" t="s">
        <v>252</v>
      </c>
    </row>
    <row r="61" spans="1:22" x14ac:dyDescent="0.25">
      <c r="A61" s="230" t="s">
        <v>253</v>
      </c>
    </row>
    <row r="62" spans="1:22" x14ac:dyDescent="0.25">
      <c r="A62" s="230" t="s">
        <v>242</v>
      </c>
      <c r="B62" s="16"/>
      <c r="C62" s="16"/>
      <c r="D62" s="16"/>
      <c r="E62" s="16"/>
      <c r="F62" s="16"/>
      <c r="G62" s="16"/>
      <c r="H62" s="16"/>
      <c r="I62" s="16"/>
      <c r="J62" s="16"/>
      <c r="K62" s="16"/>
      <c r="L62" s="16"/>
      <c r="M62" s="16"/>
      <c r="N62" s="16"/>
      <c r="O62" s="16"/>
      <c r="P62" s="16"/>
      <c r="Q62" s="16"/>
      <c r="R62" s="16"/>
      <c r="S62" s="16"/>
      <c r="T62" s="16"/>
    </row>
    <row r="63" spans="1:22" x14ac:dyDescent="0.25">
      <c r="A63" s="230" t="s">
        <v>217</v>
      </c>
      <c r="B63" s="16"/>
      <c r="C63" s="16"/>
      <c r="D63" s="16"/>
      <c r="E63" s="16"/>
      <c r="F63" s="16"/>
      <c r="G63" s="16"/>
      <c r="H63" s="16"/>
      <c r="I63" s="16"/>
      <c r="J63" s="16"/>
      <c r="K63" s="16"/>
      <c r="L63" s="16"/>
      <c r="M63" s="16"/>
      <c r="N63" s="16"/>
      <c r="O63" s="16"/>
      <c r="P63" s="16"/>
      <c r="Q63" s="16"/>
      <c r="R63" s="16"/>
      <c r="S63" s="16"/>
      <c r="T63" s="16"/>
    </row>
    <row r="64" spans="1:22" x14ac:dyDescent="0.25">
      <c r="A64" s="230" t="s">
        <v>347</v>
      </c>
      <c r="B64" s="16"/>
      <c r="C64" s="16"/>
      <c r="D64" s="16"/>
      <c r="E64" s="16"/>
      <c r="F64" s="16"/>
      <c r="G64" s="16"/>
      <c r="H64" s="16"/>
      <c r="I64" s="16"/>
      <c r="J64" s="16"/>
      <c r="K64" s="16"/>
      <c r="L64" s="16"/>
      <c r="M64" s="16"/>
      <c r="N64" s="16"/>
      <c r="O64" s="16"/>
      <c r="P64" s="16"/>
      <c r="Q64" s="16"/>
      <c r="R64" s="16"/>
      <c r="S64" s="16"/>
      <c r="T64" s="16"/>
    </row>
    <row r="65" spans="1:20" x14ac:dyDescent="0.25">
      <c r="A65" s="230"/>
      <c r="B65" s="16"/>
      <c r="C65" s="16"/>
      <c r="D65" s="16"/>
      <c r="E65" s="16"/>
      <c r="F65" s="16"/>
      <c r="G65" s="16"/>
      <c r="H65" s="16"/>
      <c r="I65" s="16"/>
      <c r="J65" s="16"/>
      <c r="K65" s="16"/>
      <c r="L65" s="16"/>
      <c r="M65" s="16"/>
      <c r="N65" s="16"/>
      <c r="O65" s="16"/>
      <c r="P65" s="16"/>
      <c r="Q65" s="16"/>
      <c r="R65" s="16"/>
      <c r="S65" s="16"/>
      <c r="T65" s="16"/>
    </row>
    <row r="66" spans="1:20" x14ac:dyDescent="0.25">
      <c r="A66" s="232" t="s">
        <v>403</v>
      </c>
      <c r="B66" s="16"/>
      <c r="C66" s="16"/>
      <c r="D66" s="16"/>
      <c r="E66" s="16"/>
      <c r="F66" s="16"/>
      <c r="G66" s="16"/>
      <c r="H66" s="16"/>
      <c r="I66" s="16"/>
      <c r="J66" s="16"/>
      <c r="K66" s="16"/>
      <c r="L66" s="16"/>
      <c r="M66" s="16"/>
      <c r="N66" s="16"/>
      <c r="O66" s="16"/>
      <c r="P66" s="16"/>
      <c r="Q66" s="16"/>
      <c r="R66" s="16"/>
      <c r="S66" s="16"/>
      <c r="T66" s="16"/>
    </row>
    <row r="67" spans="1:20" x14ac:dyDescent="0.25">
      <c r="A67" s="232" t="s">
        <v>404</v>
      </c>
      <c r="B67" s="16"/>
      <c r="C67" s="16"/>
      <c r="D67" s="16"/>
      <c r="E67" s="16"/>
      <c r="F67" s="16"/>
      <c r="G67" s="16"/>
      <c r="H67" s="16"/>
      <c r="I67" s="16"/>
      <c r="J67" s="16"/>
      <c r="K67" s="16"/>
      <c r="L67" s="16"/>
      <c r="M67" s="16"/>
      <c r="N67" s="16"/>
      <c r="O67" s="16"/>
      <c r="P67" s="16"/>
      <c r="Q67" s="16"/>
      <c r="R67" s="16"/>
      <c r="S67" s="16"/>
      <c r="T67" s="16"/>
    </row>
    <row r="68" spans="1:20" x14ac:dyDescent="0.25">
      <c r="A68" s="232" t="s">
        <v>240</v>
      </c>
      <c r="B68" s="16"/>
      <c r="C68" s="16"/>
      <c r="D68" s="16"/>
      <c r="E68" s="16"/>
      <c r="F68" s="16"/>
      <c r="G68" s="16"/>
      <c r="H68" s="16"/>
      <c r="I68" s="16"/>
      <c r="J68" s="16"/>
      <c r="K68" s="16"/>
      <c r="L68" s="16"/>
      <c r="M68" s="16"/>
      <c r="N68" s="16"/>
      <c r="O68" s="16"/>
      <c r="P68" s="16"/>
      <c r="Q68" s="16"/>
      <c r="R68" s="16"/>
      <c r="S68" s="16"/>
      <c r="T68" s="16"/>
    </row>
    <row r="69" spans="1:20" x14ac:dyDescent="0.25">
      <c r="A69" s="232" t="s">
        <v>405</v>
      </c>
      <c r="B69" s="16"/>
      <c r="C69" s="16"/>
      <c r="D69" s="16"/>
      <c r="E69" s="16"/>
      <c r="F69" s="16"/>
      <c r="G69" s="16"/>
      <c r="H69" s="16"/>
      <c r="I69" s="16"/>
      <c r="J69" s="16"/>
      <c r="K69" s="16"/>
      <c r="L69" s="16"/>
      <c r="M69" s="16"/>
      <c r="N69" s="16"/>
      <c r="O69" s="16"/>
      <c r="P69" s="16"/>
      <c r="Q69" s="16"/>
      <c r="R69" s="16"/>
      <c r="S69" s="16"/>
      <c r="T69" s="16"/>
    </row>
    <row r="70" spans="1:20" x14ac:dyDescent="0.25">
      <c r="A70" s="232" t="s">
        <v>406</v>
      </c>
      <c r="B70" s="16"/>
      <c r="C70" s="16"/>
      <c r="D70" s="16"/>
      <c r="E70" s="16"/>
      <c r="F70" s="16"/>
      <c r="G70" s="16"/>
      <c r="H70" s="16"/>
      <c r="I70" s="16"/>
      <c r="J70" s="16"/>
      <c r="K70" s="16"/>
      <c r="L70" s="16"/>
      <c r="M70" s="16"/>
      <c r="N70" s="16"/>
      <c r="O70" s="16"/>
      <c r="P70" s="16"/>
      <c r="Q70" s="16"/>
      <c r="R70" s="16"/>
      <c r="S70" s="16"/>
      <c r="T70" s="16"/>
    </row>
    <row r="71" spans="1:20" x14ac:dyDescent="0.25">
      <c r="A71" s="232" t="s">
        <v>407</v>
      </c>
    </row>
    <row r="72" spans="1:20" x14ac:dyDescent="0.25">
      <c r="A72" s="232" t="s">
        <v>241</v>
      </c>
    </row>
    <row r="73" spans="1:20" x14ac:dyDescent="0.25">
      <c r="A73" s="232" t="s">
        <v>408</v>
      </c>
    </row>
    <row r="74" spans="1:20" hidden="1" x14ac:dyDescent="0.25">
      <c r="A74" s="369" t="s">
        <v>492</v>
      </c>
    </row>
    <row r="75" spans="1:20" x14ac:dyDescent="0.25">
      <c r="A75" s="230"/>
    </row>
    <row r="76" spans="1:20" x14ac:dyDescent="0.25">
      <c r="A76" s="230" t="s">
        <v>219</v>
      </c>
    </row>
    <row r="77" spans="1:20" x14ac:dyDescent="0.25">
      <c r="A77" s="230" t="s">
        <v>218</v>
      </c>
    </row>
    <row r="78" spans="1:20" x14ac:dyDescent="0.25">
      <c r="A78" s="232"/>
    </row>
    <row r="79" spans="1:20" x14ac:dyDescent="0.25">
      <c r="A79" s="232" t="s">
        <v>409</v>
      </c>
    </row>
    <row r="80" spans="1:20" x14ac:dyDescent="0.25">
      <c r="A80" s="232" t="s">
        <v>410</v>
      </c>
    </row>
    <row r="81" spans="1:20" x14ac:dyDescent="0.25">
      <c r="A81" s="232" t="s">
        <v>411</v>
      </c>
    </row>
    <row r="82" spans="1:20" x14ac:dyDescent="0.25">
      <c r="A82" s="301" t="s">
        <v>412</v>
      </c>
    </row>
    <row r="83" spans="1:20" x14ac:dyDescent="0.25">
      <c r="A83" s="301" t="s">
        <v>413</v>
      </c>
    </row>
    <row r="84" spans="1:20" hidden="1" x14ac:dyDescent="0.25">
      <c r="A84" s="369" t="s">
        <v>365</v>
      </c>
    </row>
    <row r="85" spans="1:20" x14ac:dyDescent="0.25">
      <c r="A85" s="230"/>
      <c r="B85" s="16"/>
      <c r="C85" s="16"/>
      <c r="D85" s="16"/>
      <c r="E85" s="16"/>
      <c r="F85" s="16"/>
      <c r="G85" s="16"/>
      <c r="H85" s="16"/>
      <c r="I85" s="16"/>
      <c r="J85" s="16"/>
      <c r="K85" s="16"/>
      <c r="L85" s="16"/>
      <c r="M85" s="16"/>
      <c r="N85" s="16"/>
      <c r="O85" s="16"/>
      <c r="P85" s="16"/>
      <c r="Q85" s="16"/>
      <c r="R85" s="16"/>
      <c r="S85" s="16"/>
      <c r="T85" s="16"/>
    </row>
    <row r="86" spans="1:20" x14ac:dyDescent="0.25">
      <c r="A86" s="230" t="s">
        <v>414</v>
      </c>
      <c r="B86" s="16"/>
      <c r="C86" s="16"/>
      <c r="D86" s="16"/>
      <c r="E86" s="16"/>
      <c r="F86" s="16"/>
      <c r="G86" s="16"/>
      <c r="H86" s="16"/>
      <c r="I86" s="16"/>
      <c r="J86" s="16"/>
      <c r="K86" s="16"/>
      <c r="L86" s="16"/>
      <c r="M86" s="16"/>
      <c r="N86" s="16"/>
      <c r="O86" s="16"/>
      <c r="P86" s="16"/>
      <c r="Q86" s="16"/>
      <c r="R86" s="16"/>
      <c r="S86" s="16"/>
      <c r="T86" s="16"/>
    </row>
    <row r="87" spans="1:20" x14ac:dyDescent="0.25">
      <c r="A87" s="230"/>
      <c r="B87" s="16"/>
      <c r="C87" s="16"/>
      <c r="D87" s="16"/>
      <c r="E87" s="16"/>
      <c r="F87" s="16"/>
      <c r="G87" s="16"/>
      <c r="H87" s="16"/>
      <c r="I87" s="16"/>
      <c r="J87" s="16"/>
      <c r="K87" s="16"/>
      <c r="L87" s="16"/>
      <c r="M87" s="16"/>
      <c r="N87" s="16"/>
      <c r="O87" s="16"/>
      <c r="P87" s="16"/>
      <c r="Q87" s="16"/>
      <c r="R87" s="16"/>
      <c r="S87" s="16"/>
      <c r="T87" s="16"/>
    </row>
    <row r="88" spans="1:20" x14ac:dyDescent="0.25">
      <c r="A88" s="231" t="s">
        <v>254</v>
      </c>
      <c r="B88" s="16"/>
      <c r="C88" s="16"/>
      <c r="D88" s="16"/>
      <c r="E88" s="16"/>
      <c r="F88" s="16"/>
      <c r="G88" s="16"/>
      <c r="H88" s="16"/>
      <c r="I88" s="16"/>
      <c r="J88" s="16"/>
      <c r="K88" s="16"/>
      <c r="L88" s="16"/>
      <c r="M88" s="16"/>
      <c r="N88" s="16"/>
      <c r="O88" s="16"/>
      <c r="P88" s="16"/>
      <c r="Q88" s="16"/>
      <c r="R88" s="16"/>
      <c r="S88" s="16"/>
      <c r="T88" s="16"/>
    </row>
    <row r="89" spans="1:20" x14ac:dyDescent="0.25">
      <c r="A89" s="232" t="s">
        <v>415</v>
      </c>
      <c r="B89" s="16"/>
      <c r="C89" s="16"/>
      <c r="D89" s="16"/>
      <c r="E89" s="16"/>
      <c r="F89" s="16"/>
      <c r="G89" s="16"/>
      <c r="H89" s="16"/>
      <c r="I89" s="16"/>
      <c r="J89" s="16"/>
      <c r="K89" s="16"/>
      <c r="L89" s="16"/>
      <c r="M89" s="16"/>
      <c r="N89" s="16"/>
      <c r="O89" s="16"/>
      <c r="P89" s="16"/>
      <c r="Q89" s="16"/>
      <c r="R89" s="16"/>
      <c r="S89" s="16"/>
      <c r="T89" s="16"/>
    </row>
    <row r="90" spans="1:20" x14ac:dyDescent="0.25">
      <c r="A90" s="232"/>
      <c r="B90" s="16"/>
      <c r="C90" s="16"/>
      <c r="D90" s="16"/>
      <c r="E90" s="16"/>
      <c r="F90" s="16"/>
      <c r="G90" s="16"/>
      <c r="H90" s="16"/>
      <c r="I90" s="16"/>
      <c r="J90" s="16"/>
      <c r="K90" s="16"/>
      <c r="L90" s="16"/>
      <c r="M90" s="16"/>
      <c r="N90" s="16"/>
      <c r="O90" s="16"/>
      <c r="P90" s="16"/>
      <c r="Q90" s="16"/>
      <c r="R90" s="16"/>
      <c r="S90" s="16"/>
      <c r="T90" s="16"/>
    </row>
    <row r="91" spans="1:20" x14ac:dyDescent="0.25">
      <c r="A91" s="232" t="s">
        <v>372</v>
      </c>
      <c r="B91" s="16"/>
      <c r="C91" s="16"/>
      <c r="D91" s="16"/>
      <c r="E91" s="16"/>
      <c r="F91" s="16"/>
      <c r="G91" s="16"/>
      <c r="H91" s="16"/>
      <c r="I91" s="16"/>
      <c r="J91" s="16"/>
      <c r="K91" s="16"/>
      <c r="L91" s="16"/>
      <c r="M91" s="16"/>
      <c r="N91" s="16"/>
      <c r="O91" s="16"/>
      <c r="P91" s="16"/>
      <c r="Q91" s="16"/>
      <c r="R91" s="16"/>
      <c r="S91" s="16"/>
      <c r="T91" s="16"/>
    </row>
    <row r="92" spans="1:20" x14ac:dyDescent="0.25">
      <c r="A92" s="232" t="s">
        <v>416</v>
      </c>
      <c r="B92" s="16"/>
      <c r="C92" s="16"/>
      <c r="D92" s="16"/>
      <c r="E92" s="16"/>
      <c r="F92" s="16"/>
      <c r="G92" s="16"/>
      <c r="H92" s="16"/>
      <c r="I92" s="16"/>
      <c r="J92" s="16"/>
      <c r="K92" s="16"/>
      <c r="L92" s="16"/>
      <c r="M92" s="16"/>
      <c r="N92" s="16"/>
      <c r="O92" s="16"/>
      <c r="P92" s="16"/>
      <c r="Q92" s="16"/>
      <c r="R92" s="16"/>
      <c r="S92" s="16"/>
      <c r="T92" s="16"/>
    </row>
    <row r="93" spans="1:20" x14ac:dyDescent="0.25">
      <c r="A93" s="232"/>
      <c r="B93" s="16"/>
      <c r="C93" s="16"/>
      <c r="D93" s="16"/>
      <c r="E93" s="16"/>
      <c r="F93" s="16"/>
      <c r="G93" s="16"/>
      <c r="H93" s="16"/>
      <c r="I93" s="16"/>
      <c r="J93" s="16"/>
      <c r="K93" s="16"/>
      <c r="L93" s="16"/>
      <c r="M93" s="16"/>
      <c r="N93" s="16"/>
      <c r="O93" s="16"/>
      <c r="P93" s="16"/>
      <c r="Q93" s="16"/>
      <c r="R93" s="16"/>
      <c r="S93" s="16"/>
      <c r="T93" s="16"/>
    </row>
    <row r="94" spans="1:20" x14ac:dyDescent="0.25">
      <c r="A94" s="232" t="s">
        <v>417</v>
      </c>
      <c r="B94" s="16"/>
      <c r="C94" s="16"/>
      <c r="D94" s="16"/>
      <c r="E94" s="16"/>
      <c r="F94" s="16"/>
      <c r="G94" s="16"/>
      <c r="H94" s="16"/>
      <c r="I94" s="16"/>
      <c r="J94" s="16"/>
      <c r="K94" s="16"/>
      <c r="L94" s="16"/>
      <c r="M94" s="16"/>
      <c r="N94" s="16"/>
      <c r="O94" s="16"/>
      <c r="P94" s="16"/>
      <c r="Q94" s="16"/>
      <c r="R94" s="16"/>
      <c r="S94" s="16"/>
      <c r="T94" s="16"/>
    </row>
    <row r="95" spans="1:20" x14ac:dyDescent="0.25">
      <c r="A95" s="232" t="s">
        <v>418</v>
      </c>
      <c r="B95" s="16"/>
      <c r="C95" s="16"/>
      <c r="D95" s="16"/>
      <c r="E95" s="16"/>
      <c r="F95" s="16"/>
      <c r="G95" s="16"/>
      <c r="H95" s="16"/>
      <c r="I95" s="16"/>
      <c r="J95" s="16"/>
      <c r="K95" s="16"/>
      <c r="L95" s="16"/>
      <c r="M95" s="16"/>
      <c r="N95" s="16"/>
      <c r="O95" s="16"/>
      <c r="P95" s="16"/>
      <c r="Q95" s="16"/>
      <c r="R95" s="16"/>
      <c r="S95" s="16"/>
      <c r="T95" s="16"/>
    </row>
    <row r="96" spans="1:20" x14ac:dyDescent="0.25">
      <c r="A96" s="232"/>
      <c r="B96" s="16"/>
      <c r="C96" s="16"/>
      <c r="D96" s="16"/>
      <c r="E96" s="16"/>
      <c r="F96" s="16"/>
      <c r="G96" s="16"/>
      <c r="H96" s="16"/>
      <c r="I96" s="16"/>
      <c r="J96" s="16"/>
      <c r="K96" s="16"/>
      <c r="L96" s="16"/>
      <c r="M96" s="16"/>
      <c r="N96" s="16"/>
      <c r="O96" s="16"/>
      <c r="P96" s="16"/>
      <c r="Q96" s="16"/>
      <c r="R96" s="16"/>
      <c r="S96" s="16"/>
      <c r="T96" s="16"/>
    </row>
    <row r="97" spans="1:20" x14ac:dyDescent="0.25">
      <c r="A97" s="232" t="s">
        <v>419</v>
      </c>
      <c r="B97" s="16"/>
      <c r="C97" s="16"/>
      <c r="D97" s="16"/>
      <c r="E97" s="16"/>
      <c r="F97" s="16"/>
      <c r="G97" s="16"/>
      <c r="H97" s="16"/>
      <c r="I97" s="16"/>
      <c r="J97" s="16"/>
      <c r="K97" s="16"/>
      <c r="L97" s="16"/>
      <c r="M97" s="16"/>
      <c r="N97" s="16"/>
      <c r="O97" s="16"/>
      <c r="P97" s="16"/>
      <c r="Q97" s="16"/>
      <c r="R97" s="16"/>
      <c r="S97" s="16"/>
      <c r="T97" s="16"/>
    </row>
    <row r="98" spans="1:20" x14ac:dyDescent="0.25">
      <c r="A98" s="230"/>
    </row>
    <row r="99" spans="1:20" x14ac:dyDescent="0.25">
      <c r="A99" s="230" t="s">
        <v>420</v>
      </c>
    </row>
    <row r="100" spans="1:20" x14ac:dyDescent="0.25">
      <c r="A100" s="230"/>
    </row>
    <row r="101" spans="1:20" hidden="1" x14ac:dyDescent="0.25">
      <c r="A101" s="370" t="s">
        <v>421</v>
      </c>
    </row>
    <row r="102" spans="1:20" hidden="1" x14ac:dyDescent="0.25">
      <c r="A102" s="369" t="s">
        <v>422</v>
      </c>
    </row>
    <row r="103" spans="1:20" hidden="1" x14ac:dyDescent="0.25">
      <c r="A103" s="369"/>
    </row>
    <row r="104" spans="1:20" hidden="1" x14ac:dyDescent="0.25">
      <c r="A104" s="371" t="s">
        <v>423</v>
      </c>
    </row>
    <row r="105" spans="1:20" hidden="1" x14ac:dyDescent="0.25">
      <c r="A105" s="372"/>
    </row>
    <row r="106" spans="1:20" x14ac:dyDescent="0.25">
      <c r="A106" s="373" t="s">
        <v>424</v>
      </c>
    </row>
    <row r="107" spans="1:20" x14ac:dyDescent="0.25">
      <c r="A107" s="232" t="s">
        <v>425</v>
      </c>
    </row>
    <row r="108" spans="1:20" x14ac:dyDescent="0.25">
      <c r="A108" s="232" t="s">
        <v>426</v>
      </c>
    </row>
    <row r="109" spans="1:20" x14ac:dyDescent="0.25">
      <c r="A109" s="232"/>
    </row>
    <row r="110" spans="1:20" x14ac:dyDescent="0.25">
      <c r="A110" s="232" t="s">
        <v>427</v>
      </c>
    </row>
    <row r="111" spans="1:20" x14ac:dyDescent="0.25">
      <c r="A111" s="232" t="s">
        <v>428</v>
      </c>
    </row>
    <row r="112" spans="1:20" x14ac:dyDescent="0.25">
      <c r="A112" s="232" t="s">
        <v>429</v>
      </c>
    </row>
    <row r="113" spans="1:1" x14ac:dyDescent="0.25">
      <c r="A113" s="232"/>
    </row>
    <row r="114" spans="1:1" x14ac:dyDescent="0.25">
      <c r="A114" s="232" t="s">
        <v>430</v>
      </c>
    </row>
    <row r="115" spans="1:1" x14ac:dyDescent="0.25">
      <c r="A115" s="232" t="s">
        <v>431</v>
      </c>
    </row>
    <row r="116" spans="1:1" x14ac:dyDescent="0.25">
      <c r="A116" s="232" t="s">
        <v>432</v>
      </c>
    </row>
  </sheetData>
  <sheetProtection algorithmName="SHA-512" hashValue="02+MaAPHaBQfDWen//nYmOOpM+JUgMm1rb8nVK6njB/+ONCoMU2OcBC67fw19LO8nFt9bDIEFGtwHDQcf0Z4Ow==" saltValue="qTP0o6Dey7JJL3zgGGHf6g=="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Vereenvoudigde kostenoptie voor arbeidskosten</v>
      </c>
      <c r="D2" s="125"/>
      <c r="E2" s="125"/>
      <c r="F2" s="125"/>
      <c r="G2" s="126"/>
      <c r="H2" s="127" t="str">
        <f>IF(C2="Vereenvoudigde kostenoptie voor arbeidskosten","--&gt;U heeft gekozen voor een forfait voor arbeidskosten. U hoeft daarom geen loonkosten op te geven.","")</f>
        <v>--&gt;U heeft gekozen voor een forfait voor arbeidskosten. U hoeft daarom geen loonkosten op te geven.</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4" t="s">
        <v>222</v>
      </c>
      <c r="E3" s="435"/>
      <c r="F3" s="435"/>
      <c r="G3" s="435"/>
      <c r="H3" s="435"/>
      <c r="I3" s="435"/>
      <c r="J3" s="435"/>
      <c r="K3" s="436"/>
      <c r="L3" s="390" t="s">
        <v>148</v>
      </c>
      <c r="M3" s="391"/>
      <c r="N3" s="391"/>
      <c r="O3" s="391"/>
      <c r="P3" s="391"/>
      <c r="Q3" s="391"/>
      <c r="R3" s="391"/>
      <c r="S3" s="391"/>
      <c r="T3" s="391"/>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7" t="str">
        <f>IF(OR($B5="Ja",$B5="Nee"),MAX($A$4:A4)+1,"")</f>
        <v/>
      </c>
      <c r="B5" s="355" t="s">
        <v>35</v>
      </c>
      <c r="C5" s="339"/>
      <c r="D5" s="340"/>
      <c r="E5" s="356"/>
      <c r="F5" s="342"/>
      <c r="G5" s="342"/>
      <c r="H5" s="344">
        <f>SUM(F5*12,G5)</f>
        <v>0</v>
      </c>
      <c r="I5" s="357">
        <f>1720*E5/40</f>
        <v>0</v>
      </c>
      <c r="J5" s="358">
        <f t="shared" ref="J5:J36" si="0">IF($B5="nee",IFERROR(ROUND(H5*(1+$W5)/I5,2),0),0)</f>
        <v>0</v>
      </c>
      <c r="K5" s="359"/>
      <c r="L5" s="347"/>
      <c r="M5" s="343"/>
      <c r="N5" s="360"/>
      <c r="O5" s="343"/>
      <c r="P5" s="343"/>
      <c r="Q5" s="344">
        <f>SUM(O5*12,P5)</f>
        <v>0</v>
      </c>
      <c r="R5" s="357">
        <f t="shared" ref="R5:R36" si="1">1720*N5/40</f>
        <v>0</v>
      </c>
      <c r="S5" s="358">
        <f t="shared" ref="S5:S36" si="2">IF($B5="nee",IFERROR(ROUND(Q5*(1+$W5)/R5,2),0),0)</f>
        <v>0</v>
      </c>
      <c r="T5" s="359"/>
      <c r="U5" s="344" t="s">
        <v>137</v>
      </c>
      <c r="V5" s="350" t="str">
        <f t="shared" ref="V5:V36" si="3">IF(Methode_Keuze&lt;&gt;"",IF($C$2="Vereenvoudigde kostenoptie voor overige kosten","nee","ja"),"ja")</f>
        <v>ja</v>
      </c>
      <c r="W5" s="351">
        <f>IF(V5="ja",0.442*(1.15)+0.15,0.442)</f>
        <v>0.6583</v>
      </c>
      <c r="X5" s="352">
        <f>IF(B5="Ja",D5,J5)</f>
        <v>0</v>
      </c>
      <c r="Y5" s="352" t="str">
        <f>IF(B5="Ja",IF(L5="JA",D5,M5),IF(B5="Nee",IF(L5="JA",J5,S5),""))</f>
        <v/>
      </c>
    </row>
    <row r="6" spans="1:25" x14ac:dyDescent="0.25">
      <c r="A6" s="337" t="str">
        <f>IF(B6&lt;&gt;"&lt;Selecteer&gt;",MAX($A$4:A5)+1,"")</f>
        <v/>
      </c>
      <c r="B6" s="355" t="s">
        <v>35</v>
      </c>
      <c r="C6" s="339"/>
      <c r="D6" s="340"/>
      <c r="E6" s="356"/>
      <c r="F6" s="342"/>
      <c r="G6" s="342"/>
      <c r="H6" s="344">
        <f t="shared" ref="H6:H54" si="4">SUM(F6*12,G6)</f>
        <v>0</v>
      </c>
      <c r="I6" s="357">
        <f t="shared" ref="I6:I54" si="5">1720*E6/40</f>
        <v>0</v>
      </c>
      <c r="J6" s="358">
        <f t="shared" si="0"/>
        <v>0</v>
      </c>
      <c r="K6" s="359"/>
      <c r="L6" s="347"/>
      <c r="M6" s="343"/>
      <c r="N6" s="360"/>
      <c r="O6" s="343"/>
      <c r="P6" s="343"/>
      <c r="Q6" s="344">
        <f t="shared" ref="Q6:Q54" si="6">SUM(O6*12,P6)</f>
        <v>0</v>
      </c>
      <c r="R6" s="357">
        <f t="shared" si="1"/>
        <v>0</v>
      </c>
      <c r="S6" s="358">
        <f t="shared" si="2"/>
        <v>0</v>
      </c>
      <c r="T6" s="359"/>
      <c r="U6" s="344" t="s">
        <v>137</v>
      </c>
      <c r="V6" s="350" t="str">
        <f t="shared" si="3"/>
        <v>ja</v>
      </c>
      <c r="W6" s="351">
        <f t="shared" ref="W6:W54" si="7">IF(V6="ja",0.442*(1.15)+0.15,0.442)</f>
        <v>0.6583</v>
      </c>
      <c r="X6" s="352">
        <f t="shared" ref="X6:X54" si="8">IF(B6="Ja",D6,J6)</f>
        <v>0</v>
      </c>
      <c r="Y6" s="352" t="str">
        <f t="shared" ref="Y6:Y54" si="9">IF(B6="Ja",IF(L6="JA",D6,M6),IF(B6="Nee",IF(L6="JA",J6,S6),""))</f>
        <v/>
      </c>
    </row>
    <row r="7" spans="1:25" x14ac:dyDescent="0.25">
      <c r="A7" s="337" t="str">
        <f>IF(B7&lt;&gt;"&lt;Selecteer&gt;",MAX($A$4:A6)+1,"")</f>
        <v/>
      </c>
      <c r="B7" s="355" t="s">
        <v>35</v>
      </c>
      <c r="C7" s="339"/>
      <c r="D7" s="340"/>
      <c r="E7" s="356"/>
      <c r="F7" s="342"/>
      <c r="G7" s="342"/>
      <c r="H7" s="344">
        <f t="shared" si="4"/>
        <v>0</v>
      </c>
      <c r="I7" s="357">
        <f t="shared" si="5"/>
        <v>0</v>
      </c>
      <c r="J7" s="358">
        <f t="shared" si="0"/>
        <v>0</v>
      </c>
      <c r="K7" s="359"/>
      <c r="L7" s="347"/>
      <c r="M7" s="343"/>
      <c r="N7" s="360"/>
      <c r="O7" s="343"/>
      <c r="P7" s="343"/>
      <c r="Q7" s="344">
        <f t="shared" si="6"/>
        <v>0</v>
      </c>
      <c r="R7" s="357">
        <f t="shared" si="1"/>
        <v>0</v>
      </c>
      <c r="S7" s="358">
        <f t="shared" si="2"/>
        <v>0</v>
      </c>
      <c r="T7" s="359"/>
      <c r="U7" s="344" t="s">
        <v>137</v>
      </c>
      <c r="V7" s="350" t="str">
        <f t="shared" si="3"/>
        <v>ja</v>
      </c>
      <c r="W7" s="351">
        <f t="shared" si="7"/>
        <v>0.6583</v>
      </c>
      <c r="X7" s="352">
        <f t="shared" si="8"/>
        <v>0</v>
      </c>
      <c r="Y7" s="352" t="str">
        <f t="shared" si="9"/>
        <v/>
      </c>
    </row>
    <row r="8" spans="1:25" x14ac:dyDescent="0.25">
      <c r="A8" s="337" t="str">
        <f>IF(B8&lt;&gt;"&lt;Selecteer&gt;",MAX($A$4:A7)+1,"")</f>
        <v/>
      </c>
      <c r="B8" s="355" t="s">
        <v>35</v>
      </c>
      <c r="C8" s="339"/>
      <c r="D8" s="340"/>
      <c r="E8" s="356"/>
      <c r="F8" s="342"/>
      <c r="G8" s="342"/>
      <c r="H8" s="344">
        <f t="shared" si="4"/>
        <v>0</v>
      </c>
      <c r="I8" s="357">
        <f t="shared" si="5"/>
        <v>0</v>
      </c>
      <c r="J8" s="358">
        <f t="shared" si="0"/>
        <v>0</v>
      </c>
      <c r="K8" s="359"/>
      <c r="L8" s="347"/>
      <c r="M8" s="343"/>
      <c r="N8" s="360"/>
      <c r="O8" s="343"/>
      <c r="P8" s="343"/>
      <c r="Q8" s="344">
        <f t="shared" si="6"/>
        <v>0</v>
      </c>
      <c r="R8" s="357">
        <f t="shared" si="1"/>
        <v>0</v>
      </c>
      <c r="S8" s="358">
        <f t="shared" si="2"/>
        <v>0</v>
      </c>
      <c r="T8" s="359"/>
      <c r="U8" s="344" t="s">
        <v>137</v>
      </c>
      <c r="V8" s="350" t="str">
        <f t="shared" si="3"/>
        <v>ja</v>
      </c>
      <c r="W8" s="351">
        <f t="shared" si="7"/>
        <v>0.6583</v>
      </c>
      <c r="X8" s="352">
        <f t="shared" si="8"/>
        <v>0</v>
      </c>
      <c r="Y8" s="352" t="str">
        <f t="shared" si="9"/>
        <v/>
      </c>
    </row>
    <row r="9" spans="1:25" x14ac:dyDescent="0.25">
      <c r="A9" s="337" t="str">
        <f>IF(B9&lt;&gt;"&lt;Selecteer&gt;",MAX($A$4:A8)+1,"")</f>
        <v/>
      </c>
      <c r="B9" s="355" t="s">
        <v>35</v>
      </c>
      <c r="C9" s="339"/>
      <c r="D9" s="340"/>
      <c r="E9" s="356"/>
      <c r="F9" s="342"/>
      <c r="G9" s="342"/>
      <c r="H9" s="344">
        <f t="shared" si="4"/>
        <v>0</v>
      </c>
      <c r="I9" s="357">
        <f t="shared" si="5"/>
        <v>0</v>
      </c>
      <c r="J9" s="358">
        <f t="shared" si="0"/>
        <v>0</v>
      </c>
      <c r="K9" s="359"/>
      <c r="L9" s="347"/>
      <c r="M9" s="343"/>
      <c r="N9" s="360"/>
      <c r="O9" s="343"/>
      <c r="P9" s="343"/>
      <c r="Q9" s="344">
        <f t="shared" si="6"/>
        <v>0</v>
      </c>
      <c r="R9" s="357">
        <f t="shared" si="1"/>
        <v>0</v>
      </c>
      <c r="S9" s="358">
        <f t="shared" si="2"/>
        <v>0</v>
      </c>
      <c r="T9" s="359"/>
      <c r="U9" s="344" t="s">
        <v>137</v>
      </c>
      <c r="V9" s="350" t="str">
        <f t="shared" si="3"/>
        <v>ja</v>
      </c>
      <c r="W9" s="351">
        <f t="shared" si="7"/>
        <v>0.6583</v>
      </c>
      <c r="X9" s="352">
        <f t="shared" si="8"/>
        <v>0</v>
      </c>
      <c r="Y9" s="352" t="str">
        <f t="shared" si="9"/>
        <v/>
      </c>
    </row>
    <row r="10" spans="1:25" x14ac:dyDescent="0.25">
      <c r="A10" s="337" t="str">
        <f>IF(B10&lt;&gt;"&lt;Selecteer&gt;",MAX($A$4:A9)+1,"")</f>
        <v/>
      </c>
      <c r="B10" s="355" t="s">
        <v>35</v>
      </c>
      <c r="C10" s="339"/>
      <c r="D10" s="340"/>
      <c r="E10" s="356"/>
      <c r="F10" s="342"/>
      <c r="G10" s="342"/>
      <c r="H10" s="344">
        <f t="shared" si="4"/>
        <v>0</v>
      </c>
      <c r="I10" s="357">
        <f t="shared" si="5"/>
        <v>0</v>
      </c>
      <c r="J10" s="358">
        <f t="shared" si="0"/>
        <v>0</v>
      </c>
      <c r="K10" s="359"/>
      <c r="L10" s="347"/>
      <c r="M10" s="343"/>
      <c r="N10" s="360"/>
      <c r="O10" s="343"/>
      <c r="P10" s="343"/>
      <c r="Q10" s="344">
        <f t="shared" si="6"/>
        <v>0</v>
      </c>
      <c r="R10" s="357">
        <f t="shared" si="1"/>
        <v>0</v>
      </c>
      <c r="S10" s="358">
        <f t="shared" si="2"/>
        <v>0</v>
      </c>
      <c r="T10" s="359"/>
      <c r="U10" s="344" t="s">
        <v>137</v>
      </c>
      <c r="V10" s="350" t="str">
        <f t="shared" si="3"/>
        <v>ja</v>
      </c>
      <c r="W10" s="351">
        <f t="shared" si="7"/>
        <v>0.6583</v>
      </c>
      <c r="X10" s="352">
        <f t="shared" si="8"/>
        <v>0</v>
      </c>
      <c r="Y10" s="352" t="str">
        <f t="shared" si="9"/>
        <v/>
      </c>
    </row>
    <row r="11" spans="1:25" x14ac:dyDescent="0.25">
      <c r="A11" s="337" t="str">
        <f>IF(B11&lt;&gt;"&lt;Selecteer&gt;",MAX($A$4:A10)+1,"")</f>
        <v/>
      </c>
      <c r="B11" s="355" t="s">
        <v>35</v>
      </c>
      <c r="C11" s="339"/>
      <c r="D11" s="340"/>
      <c r="E11" s="356"/>
      <c r="F11" s="342"/>
      <c r="G11" s="342"/>
      <c r="H11" s="344">
        <f t="shared" si="4"/>
        <v>0</v>
      </c>
      <c r="I11" s="357">
        <f t="shared" si="5"/>
        <v>0</v>
      </c>
      <c r="J11" s="358">
        <f t="shared" si="0"/>
        <v>0</v>
      </c>
      <c r="K11" s="359"/>
      <c r="L11" s="347"/>
      <c r="M11" s="343"/>
      <c r="N11" s="360"/>
      <c r="O11" s="343"/>
      <c r="P11" s="343"/>
      <c r="Q11" s="344">
        <f t="shared" si="6"/>
        <v>0</v>
      </c>
      <c r="R11" s="357">
        <f t="shared" si="1"/>
        <v>0</v>
      </c>
      <c r="S11" s="358">
        <f t="shared" si="2"/>
        <v>0</v>
      </c>
      <c r="T11" s="359"/>
      <c r="U11" s="344" t="s">
        <v>137</v>
      </c>
      <c r="V11" s="350" t="str">
        <f t="shared" si="3"/>
        <v>ja</v>
      </c>
      <c r="W11" s="351">
        <f t="shared" si="7"/>
        <v>0.6583</v>
      </c>
      <c r="X11" s="352">
        <f t="shared" si="8"/>
        <v>0</v>
      </c>
      <c r="Y11" s="352" t="str">
        <f t="shared" si="9"/>
        <v/>
      </c>
    </row>
    <row r="12" spans="1:25" x14ac:dyDescent="0.25">
      <c r="A12" s="337" t="str">
        <f>IF(B12&lt;&gt;"&lt;Selecteer&gt;",MAX($A$4:A11)+1,"")</f>
        <v/>
      </c>
      <c r="B12" s="355" t="s">
        <v>35</v>
      </c>
      <c r="C12" s="339"/>
      <c r="D12" s="340"/>
      <c r="E12" s="356"/>
      <c r="F12" s="342"/>
      <c r="G12" s="342"/>
      <c r="H12" s="344">
        <f t="shared" si="4"/>
        <v>0</v>
      </c>
      <c r="I12" s="357">
        <f t="shared" si="5"/>
        <v>0</v>
      </c>
      <c r="J12" s="358">
        <f t="shared" si="0"/>
        <v>0</v>
      </c>
      <c r="K12" s="359"/>
      <c r="L12" s="347"/>
      <c r="M12" s="343"/>
      <c r="N12" s="360"/>
      <c r="O12" s="343"/>
      <c r="P12" s="343"/>
      <c r="Q12" s="344">
        <f t="shared" si="6"/>
        <v>0</v>
      </c>
      <c r="R12" s="357">
        <f t="shared" si="1"/>
        <v>0</v>
      </c>
      <c r="S12" s="358">
        <f t="shared" si="2"/>
        <v>0</v>
      </c>
      <c r="T12" s="359"/>
      <c r="U12" s="344" t="s">
        <v>137</v>
      </c>
      <c r="V12" s="350" t="str">
        <f t="shared" si="3"/>
        <v>ja</v>
      </c>
      <c r="W12" s="351">
        <f t="shared" si="7"/>
        <v>0.6583</v>
      </c>
      <c r="X12" s="352">
        <f t="shared" si="8"/>
        <v>0</v>
      </c>
      <c r="Y12" s="352" t="str">
        <f t="shared" si="9"/>
        <v/>
      </c>
    </row>
    <row r="13" spans="1:25" x14ac:dyDescent="0.25">
      <c r="A13" s="337" t="str">
        <f>IF(B13&lt;&gt;"&lt;Selecteer&gt;",MAX($A$4:A12)+1,"")</f>
        <v/>
      </c>
      <c r="B13" s="355" t="s">
        <v>35</v>
      </c>
      <c r="C13" s="339"/>
      <c r="D13" s="340"/>
      <c r="E13" s="356"/>
      <c r="F13" s="342"/>
      <c r="G13" s="342"/>
      <c r="H13" s="344">
        <f t="shared" si="4"/>
        <v>0</v>
      </c>
      <c r="I13" s="357">
        <f t="shared" si="5"/>
        <v>0</v>
      </c>
      <c r="J13" s="358">
        <f t="shared" si="0"/>
        <v>0</v>
      </c>
      <c r="K13" s="359"/>
      <c r="L13" s="347"/>
      <c r="M13" s="343"/>
      <c r="N13" s="360"/>
      <c r="O13" s="343"/>
      <c r="P13" s="343"/>
      <c r="Q13" s="344">
        <f t="shared" si="6"/>
        <v>0</v>
      </c>
      <c r="R13" s="357">
        <f t="shared" si="1"/>
        <v>0</v>
      </c>
      <c r="S13" s="358">
        <f t="shared" si="2"/>
        <v>0</v>
      </c>
      <c r="T13" s="359"/>
      <c r="U13" s="344" t="s">
        <v>137</v>
      </c>
      <c r="V13" s="350" t="str">
        <f t="shared" si="3"/>
        <v>ja</v>
      </c>
      <c r="W13" s="351">
        <f t="shared" si="7"/>
        <v>0.6583</v>
      </c>
      <c r="X13" s="352">
        <f t="shared" si="8"/>
        <v>0</v>
      </c>
      <c r="Y13" s="352" t="str">
        <f t="shared" si="9"/>
        <v/>
      </c>
    </row>
    <row r="14" spans="1:25" x14ac:dyDescent="0.25">
      <c r="A14" s="337" t="str">
        <f>IF(B14&lt;&gt;"&lt;Selecteer&gt;",MAX($A$4:A13)+1,"")</f>
        <v/>
      </c>
      <c r="B14" s="355" t="s">
        <v>35</v>
      </c>
      <c r="C14" s="339"/>
      <c r="D14" s="340"/>
      <c r="E14" s="356"/>
      <c r="F14" s="342"/>
      <c r="G14" s="342"/>
      <c r="H14" s="344">
        <f t="shared" si="4"/>
        <v>0</v>
      </c>
      <c r="I14" s="357">
        <f t="shared" si="5"/>
        <v>0</v>
      </c>
      <c r="J14" s="358">
        <f t="shared" si="0"/>
        <v>0</v>
      </c>
      <c r="K14" s="359"/>
      <c r="L14" s="347"/>
      <c r="M14" s="343"/>
      <c r="N14" s="360"/>
      <c r="O14" s="343"/>
      <c r="P14" s="343"/>
      <c r="Q14" s="344">
        <f t="shared" si="6"/>
        <v>0</v>
      </c>
      <c r="R14" s="357">
        <f t="shared" si="1"/>
        <v>0</v>
      </c>
      <c r="S14" s="358">
        <f t="shared" si="2"/>
        <v>0</v>
      </c>
      <c r="T14" s="359"/>
      <c r="U14" s="344" t="s">
        <v>137</v>
      </c>
      <c r="V14" s="350" t="str">
        <f t="shared" si="3"/>
        <v>ja</v>
      </c>
      <c r="W14" s="351">
        <f t="shared" si="7"/>
        <v>0.6583</v>
      </c>
      <c r="X14" s="352">
        <f t="shared" si="8"/>
        <v>0</v>
      </c>
      <c r="Y14" s="352" t="str">
        <f t="shared" si="9"/>
        <v/>
      </c>
    </row>
    <row r="15" spans="1:25" x14ac:dyDescent="0.25">
      <c r="A15" s="337" t="str">
        <f>IF(B15&lt;&gt;"&lt;Selecteer&gt;",MAX($A$4:A14)+1,"")</f>
        <v/>
      </c>
      <c r="B15" s="355" t="s">
        <v>35</v>
      </c>
      <c r="C15" s="339"/>
      <c r="D15" s="340"/>
      <c r="E15" s="356"/>
      <c r="F15" s="342"/>
      <c r="G15" s="342"/>
      <c r="H15" s="344">
        <f t="shared" si="4"/>
        <v>0</v>
      </c>
      <c r="I15" s="357">
        <f t="shared" si="5"/>
        <v>0</v>
      </c>
      <c r="J15" s="358">
        <f t="shared" si="0"/>
        <v>0</v>
      </c>
      <c r="K15" s="359"/>
      <c r="L15" s="347"/>
      <c r="M15" s="343"/>
      <c r="N15" s="360"/>
      <c r="O15" s="343"/>
      <c r="P15" s="343"/>
      <c r="Q15" s="344">
        <f t="shared" si="6"/>
        <v>0</v>
      </c>
      <c r="R15" s="357">
        <f t="shared" si="1"/>
        <v>0</v>
      </c>
      <c r="S15" s="358">
        <f t="shared" si="2"/>
        <v>0</v>
      </c>
      <c r="T15" s="359"/>
      <c r="U15" s="344" t="s">
        <v>137</v>
      </c>
      <c r="V15" s="350" t="str">
        <f t="shared" si="3"/>
        <v>ja</v>
      </c>
      <c r="W15" s="351">
        <f t="shared" si="7"/>
        <v>0.6583</v>
      </c>
      <c r="X15" s="352">
        <f t="shared" si="8"/>
        <v>0</v>
      </c>
      <c r="Y15" s="352" t="str">
        <f t="shared" si="9"/>
        <v/>
      </c>
    </row>
    <row r="16" spans="1:25" x14ac:dyDescent="0.25">
      <c r="A16" s="337" t="str">
        <f>IF(B16&lt;&gt;"&lt;Selecteer&gt;",MAX($A$4:A15)+1,"")</f>
        <v/>
      </c>
      <c r="B16" s="355" t="s">
        <v>35</v>
      </c>
      <c r="C16" s="339"/>
      <c r="D16" s="340"/>
      <c r="E16" s="356"/>
      <c r="F16" s="342"/>
      <c r="G16" s="342"/>
      <c r="H16" s="344">
        <f t="shared" si="4"/>
        <v>0</v>
      </c>
      <c r="I16" s="357">
        <f t="shared" si="5"/>
        <v>0</v>
      </c>
      <c r="J16" s="358">
        <f t="shared" si="0"/>
        <v>0</v>
      </c>
      <c r="K16" s="359"/>
      <c r="L16" s="347"/>
      <c r="M16" s="343"/>
      <c r="N16" s="360"/>
      <c r="O16" s="343"/>
      <c r="P16" s="343"/>
      <c r="Q16" s="344">
        <f t="shared" si="6"/>
        <v>0</v>
      </c>
      <c r="R16" s="357">
        <f t="shared" si="1"/>
        <v>0</v>
      </c>
      <c r="S16" s="358">
        <f t="shared" si="2"/>
        <v>0</v>
      </c>
      <c r="T16" s="359"/>
      <c r="U16" s="344" t="s">
        <v>137</v>
      </c>
      <c r="V16" s="350" t="str">
        <f t="shared" si="3"/>
        <v>ja</v>
      </c>
      <c r="W16" s="351">
        <f t="shared" si="7"/>
        <v>0.6583</v>
      </c>
      <c r="X16" s="352">
        <f t="shared" si="8"/>
        <v>0</v>
      </c>
      <c r="Y16" s="352" t="str">
        <f t="shared" si="9"/>
        <v/>
      </c>
    </row>
    <row r="17" spans="1:25" x14ac:dyDescent="0.25">
      <c r="A17" s="337" t="str">
        <f>IF(B17&lt;&gt;"&lt;Selecteer&gt;",MAX($A$4:A16)+1,"")</f>
        <v/>
      </c>
      <c r="B17" s="355" t="s">
        <v>35</v>
      </c>
      <c r="C17" s="339"/>
      <c r="D17" s="340"/>
      <c r="E17" s="356"/>
      <c r="F17" s="342"/>
      <c r="G17" s="342"/>
      <c r="H17" s="344">
        <f t="shared" si="4"/>
        <v>0</v>
      </c>
      <c r="I17" s="357">
        <f t="shared" si="5"/>
        <v>0</v>
      </c>
      <c r="J17" s="358">
        <f t="shared" si="0"/>
        <v>0</v>
      </c>
      <c r="K17" s="359"/>
      <c r="L17" s="347"/>
      <c r="M17" s="343"/>
      <c r="N17" s="360"/>
      <c r="O17" s="343"/>
      <c r="P17" s="343"/>
      <c r="Q17" s="344">
        <f t="shared" si="6"/>
        <v>0</v>
      </c>
      <c r="R17" s="357">
        <f t="shared" si="1"/>
        <v>0</v>
      </c>
      <c r="S17" s="358">
        <f t="shared" si="2"/>
        <v>0</v>
      </c>
      <c r="T17" s="359"/>
      <c r="U17" s="344" t="s">
        <v>137</v>
      </c>
      <c r="V17" s="350" t="str">
        <f t="shared" si="3"/>
        <v>ja</v>
      </c>
      <c r="W17" s="351">
        <f t="shared" si="7"/>
        <v>0.6583</v>
      </c>
      <c r="X17" s="352">
        <f t="shared" si="8"/>
        <v>0</v>
      </c>
      <c r="Y17" s="352" t="str">
        <f t="shared" si="9"/>
        <v/>
      </c>
    </row>
    <row r="18" spans="1:25" x14ac:dyDescent="0.25">
      <c r="A18" s="337" t="str">
        <f>IF(B18&lt;&gt;"&lt;Selecteer&gt;",MAX($A$4:A17)+1,"")</f>
        <v/>
      </c>
      <c r="B18" s="355" t="s">
        <v>35</v>
      </c>
      <c r="C18" s="339"/>
      <c r="D18" s="340"/>
      <c r="E18" s="356"/>
      <c r="F18" s="342"/>
      <c r="G18" s="342"/>
      <c r="H18" s="344">
        <f t="shared" si="4"/>
        <v>0</v>
      </c>
      <c r="I18" s="357">
        <f t="shared" si="5"/>
        <v>0</v>
      </c>
      <c r="J18" s="358">
        <f t="shared" si="0"/>
        <v>0</v>
      </c>
      <c r="K18" s="359"/>
      <c r="L18" s="347"/>
      <c r="M18" s="343"/>
      <c r="N18" s="360"/>
      <c r="O18" s="343"/>
      <c r="P18" s="343"/>
      <c r="Q18" s="344">
        <f t="shared" si="6"/>
        <v>0</v>
      </c>
      <c r="R18" s="357">
        <f t="shared" si="1"/>
        <v>0</v>
      </c>
      <c r="S18" s="358">
        <f t="shared" si="2"/>
        <v>0</v>
      </c>
      <c r="T18" s="359"/>
      <c r="U18" s="344" t="s">
        <v>137</v>
      </c>
      <c r="V18" s="350" t="str">
        <f t="shared" si="3"/>
        <v>ja</v>
      </c>
      <c r="W18" s="351">
        <f t="shared" si="7"/>
        <v>0.6583</v>
      </c>
      <c r="X18" s="352">
        <f t="shared" si="8"/>
        <v>0</v>
      </c>
      <c r="Y18" s="352" t="str">
        <f t="shared" si="9"/>
        <v/>
      </c>
    </row>
    <row r="19" spans="1:25" x14ac:dyDescent="0.25">
      <c r="A19" s="337" t="str">
        <f>IF(B19&lt;&gt;"&lt;Selecteer&gt;",MAX($A$4:A18)+1,"")</f>
        <v/>
      </c>
      <c r="B19" s="355" t="s">
        <v>35</v>
      </c>
      <c r="C19" s="339"/>
      <c r="D19" s="340"/>
      <c r="E19" s="356"/>
      <c r="F19" s="342"/>
      <c r="G19" s="342"/>
      <c r="H19" s="344">
        <f t="shared" si="4"/>
        <v>0</v>
      </c>
      <c r="I19" s="357">
        <f t="shared" si="5"/>
        <v>0</v>
      </c>
      <c r="J19" s="358">
        <f t="shared" si="0"/>
        <v>0</v>
      </c>
      <c r="K19" s="359"/>
      <c r="L19" s="347"/>
      <c r="M19" s="343"/>
      <c r="N19" s="360"/>
      <c r="O19" s="343"/>
      <c r="P19" s="343"/>
      <c r="Q19" s="344">
        <f t="shared" si="6"/>
        <v>0</v>
      </c>
      <c r="R19" s="357">
        <f t="shared" si="1"/>
        <v>0</v>
      </c>
      <c r="S19" s="358">
        <f t="shared" si="2"/>
        <v>0</v>
      </c>
      <c r="T19" s="359"/>
      <c r="U19" s="344" t="s">
        <v>137</v>
      </c>
      <c r="V19" s="350" t="str">
        <f t="shared" si="3"/>
        <v>ja</v>
      </c>
      <c r="W19" s="351">
        <f t="shared" si="7"/>
        <v>0.6583</v>
      </c>
      <c r="X19" s="352">
        <f t="shared" si="8"/>
        <v>0</v>
      </c>
      <c r="Y19" s="352" t="str">
        <f t="shared" si="9"/>
        <v/>
      </c>
    </row>
    <row r="20" spans="1:25" x14ac:dyDescent="0.25">
      <c r="A20" s="337" t="str">
        <f>IF(B20&lt;&gt;"&lt;Selecteer&gt;",MAX($A$4:A19)+1,"")</f>
        <v/>
      </c>
      <c r="B20" s="355" t="s">
        <v>35</v>
      </c>
      <c r="C20" s="339"/>
      <c r="D20" s="340"/>
      <c r="E20" s="356"/>
      <c r="F20" s="342"/>
      <c r="G20" s="342"/>
      <c r="H20" s="344">
        <f t="shared" si="4"/>
        <v>0</v>
      </c>
      <c r="I20" s="357">
        <f t="shared" si="5"/>
        <v>0</v>
      </c>
      <c r="J20" s="358">
        <f t="shared" si="0"/>
        <v>0</v>
      </c>
      <c r="K20" s="359"/>
      <c r="L20" s="347"/>
      <c r="M20" s="343"/>
      <c r="N20" s="360"/>
      <c r="O20" s="343"/>
      <c r="P20" s="343"/>
      <c r="Q20" s="344">
        <f t="shared" si="6"/>
        <v>0</v>
      </c>
      <c r="R20" s="357">
        <f t="shared" si="1"/>
        <v>0</v>
      </c>
      <c r="S20" s="358">
        <f t="shared" si="2"/>
        <v>0</v>
      </c>
      <c r="T20" s="359"/>
      <c r="U20" s="344" t="s">
        <v>137</v>
      </c>
      <c r="V20" s="350" t="str">
        <f t="shared" si="3"/>
        <v>ja</v>
      </c>
      <c r="W20" s="351">
        <f t="shared" si="7"/>
        <v>0.6583</v>
      </c>
      <c r="X20" s="352">
        <f t="shared" si="8"/>
        <v>0</v>
      </c>
      <c r="Y20" s="352" t="str">
        <f t="shared" si="9"/>
        <v/>
      </c>
    </row>
    <row r="21" spans="1:25" x14ac:dyDescent="0.25">
      <c r="A21" s="337" t="str">
        <f>IF(B21&lt;&gt;"&lt;Selecteer&gt;",MAX($A$4:A20)+1,"")</f>
        <v/>
      </c>
      <c r="B21" s="355" t="s">
        <v>35</v>
      </c>
      <c r="C21" s="339"/>
      <c r="D21" s="340"/>
      <c r="E21" s="356"/>
      <c r="F21" s="342"/>
      <c r="G21" s="342"/>
      <c r="H21" s="344">
        <f t="shared" si="4"/>
        <v>0</v>
      </c>
      <c r="I21" s="357">
        <f t="shared" si="5"/>
        <v>0</v>
      </c>
      <c r="J21" s="358">
        <f t="shared" si="0"/>
        <v>0</v>
      </c>
      <c r="K21" s="359"/>
      <c r="L21" s="347"/>
      <c r="M21" s="343"/>
      <c r="N21" s="360"/>
      <c r="O21" s="343"/>
      <c r="P21" s="343"/>
      <c r="Q21" s="344">
        <f t="shared" si="6"/>
        <v>0</v>
      </c>
      <c r="R21" s="357">
        <f t="shared" si="1"/>
        <v>0</v>
      </c>
      <c r="S21" s="358">
        <f t="shared" si="2"/>
        <v>0</v>
      </c>
      <c r="T21" s="359"/>
      <c r="U21" s="344" t="s">
        <v>137</v>
      </c>
      <c r="V21" s="350" t="str">
        <f t="shared" si="3"/>
        <v>ja</v>
      </c>
      <c r="W21" s="351">
        <f t="shared" si="7"/>
        <v>0.6583</v>
      </c>
      <c r="X21" s="352">
        <f t="shared" si="8"/>
        <v>0</v>
      </c>
      <c r="Y21" s="352" t="str">
        <f t="shared" si="9"/>
        <v/>
      </c>
    </row>
    <row r="22" spans="1:25" x14ac:dyDescent="0.25">
      <c r="A22" s="337" t="str">
        <f>IF(B22&lt;&gt;"&lt;Selecteer&gt;",MAX($A$4:A21)+1,"")</f>
        <v/>
      </c>
      <c r="B22" s="355" t="s">
        <v>35</v>
      </c>
      <c r="C22" s="339"/>
      <c r="D22" s="340"/>
      <c r="E22" s="356"/>
      <c r="F22" s="342"/>
      <c r="G22" s="342"/>
      <c r="H22" s="344">
        <f t="shared" si="4"/>
        <v>0</v>
      </c>
      <c r="I22" s="357">
        <f t="shared" si="5"/>
        <v>0</v>
      </c>
      <c r="J22" s="358">
        <f t="shared" si="0"/>
        <v>0</v>
      </c>
      <c r="K22" s="359"/>
      <c r="L22" s="347"/>
      <c r="M22" s="343"/>
      <c r="N22" s="360"/>
      <c r="O22" s="343"/>
      <c r="P22" s="343"/>
      <c r="Q22" s="344">
        <f t="shared" si="6"/>
        <v>0</v>
      </c>
      <c r="R22" s="357">
        <f t="shared" si="1"/>
        <v>0</v>
      </c>
      <c r="S22" s="358">
        <f t="shared" si="2"/>
        <v>0</v>
      </c>
      <c r="T22" s="359"/>
      <c r="U22" s="344" t="s">
        <v>137</v>
      </c>
      <c r="V22" s="350" t="str">
        <f t="shared" si="3"/>
        <v>ja</v>
      </c>
      <c r="W22" s="351">
        <f t="shared" si="7"/>
        <v>0.6583</v>
      </c>
      <c r="X22" s="352">
        <f t="shared" si="8"/>
        <v>0</v>
      </c>
      <c r="Y22" s="352" t="str">
        <f t="shared" si="9"/>
        <v/>
      </c>
    </row>
    <row r="23" spans="1:25" x14ac:dyDescent="0.25">
      <c r="A23" s="337" t="str">
        <f>IF(B23&lt;&gt;"&lt;Selecteer&gt;",MAX($A$4:A22)+1,"")</f>
        <v/>
      </c>
      <c r="B23" s="355" t="s">
        <v>35</v>
      </c>
      <c r="C23" s="339"/>
      <c r="D23" s="340"/>
      <c r="E23" s="356"/>
      <c r="F23" s="342"/>
      <c r="G23" s="342"/>
      <c r="H23" s="344">
        <f t="shared" si="4"/>
        <v>0</v>
      </c>
      <c r="I23" s="357">
        <f t="shared" si="5"/>
        <v>0</v>
      </c>
      <c r="J23" s="358">
        <f t="shared" si="0"/>
        <v>0</v>
      </c>
      <c r="K23" s="359"/>
      <c r="L23" s="347"/>
      <c r="M23" s="343"/>
      <c r="N23" s="360"/>
      <c r="O23" s="343"/>
      <c r="P23" s="343"/>
      <c r="Q23" s="344">
        <f t="shared" si="6"/>
        <v>0</v>
      </c>
      <c r="R23" s="357">
        <f t="shared" si="1"/>
        <v>0</v>
      </c>
      <c r="S23" s="358">
        <f t="shared" si="2"/>
        <v>0</v>
      </c>
      <c r="T23" s="359"/>
      <c r="U23" s="344" t="s">
        <v>137</v>
      </c>
      <c r="V23" s="350" t="str">
        <f t="shared" si="3"/>
        <v>ja</v>
      </c>
      <c r="W23" s="351">
        <f t="shared" si="7"/>
        <v>0.6583</v>
      </c>
      <c r="X23" s="352">
        <f t="shared" si="8"/>
        <v>0</v>
      </c>
      <c r="Y23" s="352" t="str">
        <f t="shared" si="9"/>
        <v/>
      </c>
    </row>
    <row r="24" spans="1:25" x14ac:dyDescent="0.25">
      <c r="A24" s="337" t="str">
        <f>IF(B24&lt;&gt;"&lt;Selecteer&gt;",MAX($A$4:A23)+1,"")</f>
        <v/>
      </c>
      <c r="B24" s="355" t="s">
        <v>35</v>
      </c>
      <c r="C24" s="339"/>
      <c r="D24" s="340"/>
      <c r="E24" s="356"/>
      <c r="F24" s="342"/>
      <c r="G24" s="342"/>
      <c r="H24" s="344">
        <f t="shared" si="4"/>
        <v>0</v>
      </c>
      <c r="I24" s="357">
        <f t="shared" si="5"/>
        <v>0</v>
      </c>
      <c r="J24" s="358">
        <f t="shared" si="0"/>
        <v>0</v>
      </c>
      <c r="K24" s="359"/>
      <c r="L24" s="347"/>
      <c r="M24" s="343"/>
      <c r="N24" s="360"/>
      <c r="O24" s="343"/>
      <c r="P24" s="343"/>
      <c r="Q24" s="344">
        <f t="shared" si="6"/>
        <v>0</v>
      </c>
      <c r="R24" s="357">
        <f t="shared" si="1"/>
        <v>0</v>
      </c>
      <c r="S24" s="358">
        <f t="shared" si="2"/>
        <v>0</v>
      </c>
      <c r="T24" s="359"/>
      <c r="U24" s="344" t="s">
        <v>137</v>
      </c>
      <c r="V24" s="350" t="str">
        <f t="shared" si="3"/>
        <v>ja</v>
      </c>
      <c r="W24" s="351">
        <f t="shared" si="7"/>
        <v>0.6583</v>
      </c>
      <c r="X24" s="352">
        <f t="shared" si="8"/>
        <v>0</v>
      </c>
      <c r="Y24" s="352" t="str">
        <f t="shared" si="9"/>
        <v/>
      </c>
    </row>
    <row r="25" spans="1:25" x14ac:dyDescent="0.25">
      <c r="A25" s="337" t="str">
        <f>IF(B25&lt;&gt;"&lt;Selecteer&gt;",MAX($A$4:A24)+1,"")</f>
        <v/>
      </c>
      <c r="B25" s="355" t="s">
        <v>35</v>
      </c>
      <c r="C25" s="339"/>
      <c r="D25" s="340"/>
      <c r="E25" s="356"/>
      <c r="F25" s="342"/>
      <c r="G25" s="342"/>
      <c r="H25" s="344">
        <f t="shared" si="4"/>
        <v>0</v>
      </c>
      <c r="I25" s="357">
        <f t="shared" si="5"/>
        <v>0</v>
      </c>
      <c r="J25" s="358">
        <f t="shared" si="0"/>
        <v>0</v>
      </c>
      <c r="K25" s="359"/>
      <c r="L25" s="347"/>
      <c r="M25" s="343"/>
      <c r="N25" s="360"/>
      <c r="O25" s="343"/>
      <c r="P25" s="343"/>
      <c r="Q25" s="344">
        <f t="shared" si="6"/>
        <v>0</v>
      </c>
      <c r="R25" s="357">
        <f t="shared" si="1"/>
        <v>0</v>
      </c>
      <c r="S25" s="358">
        <f t="shared" si="2"/>
        <v>0</v>
      </c>
      <c r="T25" s="359"/>
      <c r="U25" s="344" t="s">
        <v>137</v>
      </c>
      <c r="V25" s="350" t="str">
        <f t="shared" si="3"/>
        <v>ja</v>
      </c>
      <c r="W25" s="351">
        <f t="shared" si="7"/>
        <v>0.6583</v>
      </c>
      <c r="X25" s="352">
        <f t="shared" si="8"/>
        <v>0</v>
      </c>
      <c r="Y25" s="352" t="str">
        <f t="shared" si="9"/>
        <v/>
      </c>
    </row>
    <row r="26" spans="1:25" x14ac:dyDescent="0.25">
      <c r="A26" s="337" t="str">
        <f>IF(B26&lt;&gt;"&lt;Selecteer&gt;",MAX($A$4:A25)+1,"")</f>
        <v/>
      </c>
      <c r="B26" s="355" t="s">
        <v>35</v>
      </c>
      <c r="C26" s="339"/>
      <c r="D26" s="340"/>
      <c r="E26" s="356"/>
      <c r="F26" s="342"/>
      <c r="G26" s="342"/>
      <c r="H26" s="344">
        <f t="shared" si="4"/>
        <v>0</v>
      </c>
      <c r="I26" s="357">
        <f t="shared" si="5"/>
        <v>0</v>
      </c>
      <c r="J26" s="358">
        <f t="shared" si="0"/>
        <v>0</v>
      </c>
      <c r="K26" s="359"/>
      <c r="L26" s="347"/>
      <c r="M26" s="343"/>
      <c r="N26" s="360"/>
      <c r="O26" s="343"/>
      <c r="P26" s="343"/>
      <c r="Q26" s="344">
        <f t="shared" si="6"/>
        <v>0</v>
      </c>
      <c r="R26" s="357">
        <f t="shared" si="1"/>
        <v>0</v>
      </c>
      <c r="S26" s="358">
        <f t="shared" si="2"/>
        <v>0</v>
      </c>
      <c r="T26" s="359"/>
      <c r="U26" s="344" t="s">
        <v>137</v>
      </c>
      <c r="V26" s="350" t="str">
        <f t="shared" si="3"/>
        <v>ja</v>
      </c>
      <c r="W26" s="351">
        <f t="shared" si="7"/>
        <v>0.6583</v>
      </c>
      <c r="X26" s="352">
        <f t="shared" si="8"/>
        <v>0</v>
      </c>
      <c r="Y26" s="352" t="str">
        <f t="shared" si="9"/>
        <v/>
      </c>
    </row>
    <row r="27" spans="1:25" x14ac:dyDescent="0.25">
      <c r="A27" s="337" t="str">
        <f>IF(B27&lt;&gt;"&lt;Selecteer&gt;",MAX($A$4:A26)+1,"")</f>
        <v/>
      </c>
      <c r="B27" s="355" t="s">
        <v>35</v>
      </c>
      <c r="C27" s="339"/>
      <c r="D27" s="340"/>
      <c r="E27" s="356"/>
      <c r="F27" s="342"/>
      <c r="G27" s="342"/>
      <c r="H27" s="344">
        <f t="shared" si="4"/>
        <v>0</v>
      </c>
      <c r="I27" s="357">
        <f t="shared" si="5"/>
        <v>0</v>
      </c>
      <c r="J27" s="358">
        <f t="shared" si="0"/>
        <v>0</v>
      </c>
      <c r="K27" s="359"/>
      <c r="L27" s="347"/>
      <c r="M27" s="343"/>
      <c r="N27" s="360"/>
      <c r="O27" s="343"/>
      <c r="P27" s="343"/>
      <c r="Q27" s="344">
        <f t="shared" si="6"/>
        <v>0</v>
      </c>
      <c r="R27" s="357">
        <f t="shared" si="1"/>
        <v>0</v>
      </c>
      <c r="S27" s="358">
        <f t="shared" si="2"/>
        <v>0</v>
      </c>
      <c r="T27" s="359"/>
      <c r="U27" s="344" t="s">
        <v>137</v>
      </c>
      <c r="V27" s="350" t="str">
        <f t="shared" si="3"/>
        <v>ja</v>
      </c>
      <c r="W27" s="351">
        <f t="shared" si="7"/>
        <v>0.6583</v>
      </c>
      <c r="X27" s="352">
        <f t="shared" si="8"/>
        <v>0</v>
      </c>
      <c r="Y27" s="352" t="str">
        <f t="shared" si="9"/>
        <v/>
      </c>
    </row>
    <row r="28" spans="1:25" x14ac:dyDescent="0.25">
      <c r="A28" s="337" t="str">
        <f>IF(B28&lt;&gt;"&lt;Selecteer&gt;",MAX($A$4:A27)+1,"")</f>
        <v/>
      </c>
      <c r="B28" s="355" t="s">
        <v>35</v>
      </c>
      <c r="C28" s="339"/>
      <c r="D28" s="340"/>
      <c r="E28" s="356"/>
      <c r="F28" s="342"/>
      <c r="G28" s="342"/>
      <c r="H28" s="344">
        <f t="shared" si="4"/>
        <v>0</v>
      </c>
      <c r="I28" s="357">
        <f t="shared" si="5"/>
        <v>0</v>
      </c>
      <c r="J28" s="358">
        <f t="shared" si="0"/>
        <v>0</v>
      </c>
      <c r="K28" s="359"/>
      <c r="L28" s="347"/>
      <c r="M28" s="343"/>
      <c r="N28" s="360"/>
      <c r="O28" s="343"/>
      <c r="P28" s="343"/>
      <c r="Q28" s="344">
        <f t="shared" si="6"/>
        <v>0</v>
      </c>
      <c r="R28" s="357">
        <f t="shared" si="1"/>
        <v>0</v>
      </c>
      <c r="S28" s="358">
        <f t="shared" si="2"/>
        <v>0</v>
      </c>
      <c r="T28" s="359"/>
      <c r="U28" s="344" t="s">
        <v>137</v>
      </c>
      <c r="V28" s="350" t="str">
        <f t="shared" si="3"/>
        <v>ja</v>
      </c>
      <c r="W28" s="351">
        <f t="shared" si="7"/>
        <v>0.6583</v>
      </c>
      <c r="X28" s="352">
        <f t="shared" si="8"/>
        <v>0</v>
      </c>
      <c r="Y28" s="352" t="str">
        <f t="shared" si="9"/>
        <v/>
      </c>
    </row>
    <row r="29" spans="1:25" x14ac:dyDescent="0.25">
      <c r="A29" s="337" t="str">
        <f>IF(B29&lt;&gt;"&lt;Selecteer&gt;",MAX($A$4:A28)+1,"")</f>
        <v/>
      </c>
      <c r="B29" s="355" t="s">
        <v>35</v>
      </c>
      <c r="C29" s="339"/>
      <c r="D29" s="340"/>
      <c r="E29" s="356"/>
      <c r="F29" s="342"/>
      <c r="G29" s="342"/>
      <c r="H29" s="344">
        <f t="shared" si="4"/>
        <v>0</v>
      </c>
      <c r="I29" s="357">
        <f t="shared" si="5"/>
        <v>0</v>
      </c>
      <c r="J29" s="358">
        <f t="shared" si="0"/>
        <v>0</v>
      </c>
      <c r="K29" s="359"/>
      <c r="L29" s="347"/>
      <c r="M29" s="343"/>
      <c r="N29" s="360"/>
      <c r="O29" s="343"/>
      <c r="P29" s="343"/>
      <c r="Q29" s="344">
        <f t="shared" si="6"/>
        <v>0</v>
      </c>
      <c r="R29" s="357">
        <f t="shared" si="1"/>
        <v>0</v>
      </c>
      <c r="S29" s="358">
        <f t="shared" si="2"/>
        <v>0</v>
      </c>
      <c r="T29" s="359"/>
      <c r="U29" s="344" t="s">
        <v>137</v>
      </c>
      <c r="V29" s="350" t="str">
        <f t="shared" si="3"/>
        <v>ja</v>
      </c>
      <c r="W29" s="351">
        <f t="shared" si="7"/>
        <v>0.6583</v>
      </c>
      <c r="X29" s="352">
        <f t="shared" si="8"/>
        <v>0</v>
      </c>
      <c r="Y29" s="352" t="str">
        <f t="shared" si="9"/>
        <v/>
      </c>
    </row>
    <row r="30" spans="1:25" x14ac:dyDescent="0.25">
      <c r="A30" s="337" t="str">
        <f>IF(B30&lt;&gt;"&lt;Selecteer&gt;",MAX($A$4:A29)+1,"")</f>
        <v/>
      </c>
      <c r="B30" s="355" t="s">
        <v>35</v>
      </c>
      <c r="C30" s="339"/>
      <c r="D30" s="340"/>
      <c r="E30" s="356"/>
      <c r="F30" s="342"/>
      <c r="G30" s="342"/>
      <c r="H30" s="344">
        <f t="shared" si="4"/>
        <v>0</v>
      </c>
      <c r="I30" s="357">
        <f t="shared" si="5"/>
        <v>0</v>
      </c>
      <c r="J30" s="358">
        <f t="shared" si="0"/>
        <v>0</v>
      </c>
      <c r="K30" s="359"/>
      <c r="L30" s="347"/>
      <c r="M30" s="343"/>
      <c r="N30" s="360"/>
      <c r="O30" s="343"/>
      <c r="P30" s="343"/>
      <c r="Q30" s="344">
        <f t="shared" si="6"/>
        <v>0</v>
      </c>
      <c r="R30" s="357">
        <f t="shared" si="1"/>
        <v>0</v>
      </c>
      <c r="S30" s="358">
        <f t="shared" si="2"/>
        <v>0</v>
      </c>
      <c r="T30" s="359"/>
      <c r="U30" s="344" t="s">
        <v>137</v>
      </c>
      <c r="V30" s="350" t="str">
        <f t="shared" si="3"/>
        <v>ja</v>
      </c>
      <c r="W30" s="351">
        <f t="shared" si="7"/>
        <v>0.6583</v>
      </c>
      <c r="X30" s="352">
        <f t="shared" si="8"/>
        <v>0</v>
      </c>
      <c r="Y30" s="352" t="str">
        <f t="shared" si="9"/>
        <v/>
      </c>
    </row>
    <row r="31" spans="1:25" x14ac:dyDescent="0.25">
      <c r="A31" s="337" t="str">
        <f>IF(B31&lt;&gt;"&lt;Selecteer&gt;",MAX($A$4:A30)+1,"")</f>
        <v/>
      </c>
      <c r="B31" s="355" t="s">
        <v>35</v>
      </c>
      <c r="C31" s="339"/>
      <c r="D31" s="340"/>
      <c r="E31" s="356"/>
      <c r="F31" s="342"/>
      <c r="G31" s="342"/>
      <c r="H31" s="344">
        <f t="shared" si="4"/>
        <v>0</v>
      </c>
      <c r="I31" s="357">
        <f t="shared" si="5"/>
        <v>0</v>
      </c>
      <c r="J31" s="358">
        <f t="shared" si="0"/>
        <v>0</v>
      </c>
      <c r="K31" s="359"/>
      <c r="L31" s="347"/>
      <c r="M31" s="343"/>
      <c r="N31" s="360"/>
      <c r="O31" s="343"/>
      <c r="P31" s="343"/>
      <c r="Q31" s="344">
        <f t="shared" si="6"/>
        <v>0</v>
      </c>
      <c r="R31" s="357">
        <f t="shared" si="1"/>
        <v>0</v>
      </c>
      <c r="S31" s="358">
        <f t="shared" si="2"/>
        <v>0</v>
      </c>
      <c r="T31" s="359"/>
      <c r="U31" s="344" t="s">
        <v>137</v>
      </c>
      <c r="V31" s="350" t="str">
        <f t="shared" si="3"/>
        <v>ja</v>
      </c>
      <c r="W31" s="351">
        <f t="shared" si="7"/>
        <v>0.6583</v>
      </c>
      <c r="X31" s="352">
        <f t="shared" si="8"/>
        <v>0</v>
      </c>
      <c r="Y31" s="352" t="str">
        <f t="shared" si="9"/>
        <v/>
      </c>
    </row>
    <row r="32" spans="1:25" x14ac:dyDescent="0.25">
      <c r="A32" s="337" t="str">
        <f>IF(B32&lt;&gt;"&lt;Selecteer&gt;",MAX($A$4:A31)+1,"")</f>
        <v/>
      </c>
      <c r="B32" s="355" t="s">
        <v>35</v>
      </c>
      <c r="C32" s="339"/>
      <c r="D32" s="340"/>
      <c r="E32" s="356"/>
      <c r="F32" s="342"/>
      <c r="G32" s="342"/>
      <c r="H32" s="344">
        <f t="shared" si="4"/>
        <v>0</v>
      </c>
      <c r="I32" s="357">
        <f t="shared" si="5"/>
        <v>0</v>
      </c>
      <c r="J32" s="358">
        <f t="shared" si="0"/>
        <v>0</v>
      </c>
      <c r="K32" s="359"/>
      <c r="L32" s="347"/>
      <c r="M32" s="343"/>
      <c r="N32" s="360"/>
      <c r="O32" s="343"/>
      <c r="P32" s="343"/>
      <c r="Q32" s="344">
        <f t="shared" si="6"/>
        <v>0</v>
      </c>
      <c r="R32" s="357">
        <f t="shared" si="1"/>
        <v>0</v>
      </c>
      <c r="S32" s="358">
        <f t="shared" si="2"/>
        <v>0</v>
      </c>
      <c r="T32" s="359"/>
      <c r="U32" s="344" t="s">
        <v>137</v>
      </c>
      <c r="V32" s="350" t="str">
        <f t="shared" si="3"/>
        <v>ja</v>
      </c>
      <c r="W32" s="351">
        <f t="shared" si="7"/>
        <v>0.6583</v>
      </c>
      <c r="X32" s="352">
        <f t="shared" si="8"/>
        <v>0</v>
      </c>
      <c r="Y32" s="352" t="str">
        <f t="shared" si="9"/>
        <v/>
      </c>
    </row>
    <row r="33" spans="1:25" x14ac:dyDescent="0.25">
      <c r="A33" s="337" t="str">
        <f>IF(B33&lt;&gt;"&lt;Selecteer&gt;",MAX($A$4:A32)+1,"")</f>
        <v/>
      </c>
      <c r="B33" s="355" t="s">
        <v>35</v>
      </c>
      <c r="C33" s="339"/>
      <c r="D33" s="340"/>
      <c r="E33" s="356"/>
      <c r="F33" s="342"/>
      <c r="G33" s="342"/>
      <c r="H33" s="344">
        <f t="shared" si="4"/>
        <v>0</v>
      </c>
      <c r="I33" s="357">
        <f t="shared" si="5"/>
        <v>0</v>
      </c>
      <c r="J33" s="358">
        <f t="shared" si="0"/>
        <v>0</v>
      </c>
      <c r="K33" s="359"/>
      <c r="L33" s="347"/>
      <c r="M33" s="343"/>
      <c r="N33" s="360"/>
      <c r="O33" s="343"/>
      <c r="P33" s="343"/>
      <c r="Q33" s="344">
        <f t="shared" si="6"/>
        <v>0</v>
      </c>
      <c r="R33" s="357">
        <f t="shared" si="1"/>
        <v>0</v>
      </c>
      <c r="S33" s="358">
        <f t="shared" si="2"/>
        <v>0</v>
      </c>
      <c r="T33" s="359"/>
      <c r="U33" s="344" t="s">
        <v>137</v>
      </c>
      <c r="V33" s="350" t="str">
        <f t="shared" si="3"/>
        <v>ja</v>
      </c>
      <c r="W33" s="351">
        <f t="shared" si="7"/>
        <v>0.6583</v>
      </c>
      <c r="X33" s="352">
        <f t="shared" si="8"/>
        <v>0</v>
      </c>
      <c r="Y33" s="352" t="str">
        <f t="shared" si="9"/>
        <v/>
      </c>
    </row>
    <row r="34" spans="1:25" x14ac:dyDescent="0.25">
      <c r="A34" s="337" t="str">
        <f>IF(B34&lt;&gt;"&lt;Selecteer&gt;",MAX($A$4:A33)+1,"")</f>
        <v/>
      </c>
      <c r="B34" s="355" t="s">
        <v>35</v>
      </c>
      <c r="C34" s="339"/>
      <c r="D34" s="340"/>
      <c r="E34" s="356"/>
      <c r="F34" s="342"/>
      <c r="G34" s="342"/>
      <c r="H34" s="344">
        <f t="shared" si="4"/>
        <v>0</v>
      </c>
      <c r="I34" s="357">
        <f t="shared" si="5"/>
        <v>0</v>
      </c>
      <c r="J34" s="358">
        <f t="shared" si="0"/>
        <v>0</v>
      </c>
      <c r="K34" s="359"/>
      <c r="L34" s="347"/>
      <c r="M34" s="343"/>
      <c r="N34" s="360"/>
      <c r="O34" s="343"/>
      <c r="P34" s="343"/>
      <c r="Q34" s="344">
        <f t="shared" si="6"/>
        <v>0</v>
      </c>
      <c r="R34" s="357">
        <f t="shared" si="1"/>
        <v>0</v>
      </c>
      <c r="S34" s="358">
        <f t="shared" si="2"/>
        <v>0</v>
      </c>
      <c r="T34" s="359"/>
      <c r="U34" s="344" t="s">
        <v>137</v>
      </c>
      <c r="V34" s="350" t="str">
        <f t="shared" si="3"/>
        <v>ja</v>
      </c>
      <c r="W34" s="351">
        <f t="shared" si="7"/>
        <v>0.6583</v>
      </c>
      <c r="X34" s="352">
        <f t="shared" si="8"/>
        <v>0</v>
      </c>
      <c r="Y34" s="352" t="str">
        <f t="shared" si="9"/>
        <v/>
      </c>
    </row>
    <row r="35" spans="1:25" x14ac:dyDescent="0.25">
      <c r="A35" s="337" t="str">
        <f>IF(B35&lt;&gt;"&lt;Selecteer&gt;",MAX($A$4:A34)+1,"")</f>
        <v/>
      </c>
      <c r="B35" s="355" t="s">
        <v>35</v>
      </c>
      <c r="C35" s="339"/>
      <c r="D35" s="340"/>
      <c r="E35" s="356"/>
      <c r="F35" s="342"/>
      <c r="G35" s="342"/>
      <c r="H35" s="344">
        <f t="shared" si="4"/>
        <v>0</v>
      </c>
      <c r="I35" s="357">
        <f t="shared" si="5"/>
        <v>0</v>
      </c>
      <c r="J35" s="358">
        <f t="shared" si="0"/>
        <v>0</v>
      </c>
      <c r="K35" s="359"/>
      <c r="L35" s="347"/>
      <c r="M35" s="343"/>
      <c r="N35" s="360"/>
      <c r="O35" s="343"/>
      <c r="P35" s="343"/>
      <c r="Q35" s="344">
        <f t="shared" si="6"/>
        <v>0</v>
      </c>
      <c r="R35" s="357">
        <f t="shared" si="1"/>
        <v>0</v>
      </c>
      <c r="S35" s="358">
        <f t="shared" si="2"/>
        <v>0</v>
      </c>
      <c r="T35" s="359"/>
      <c r="U35" s="344" t="s">
        <v>137</v>
      </c>
      <c r="V35" s="350" t="str">
        <f t="shared" si="3"/>
        <v>ja</v>
      </c>
      <c r="W35" s="351">
        <f t="shared" si="7"/>
        <v>0.6583</v>
      </c>
      <c r="X35" s="352">
        <f t="shared" si="8"/>
        <v>0</v>
      </c>
      <c r="Y35" s="352" t="str">
        <f t="shared" si="9"/>
        <v/>
      </c>
    </row>
    <row r="36" spans="1:25" x14ac:dyDescent="0.25">
      <c r="A36" s="337" t="str">
        <f>IF(B36&lt;&gt;"&lt;Selecteer&gt;",MAX($A$4:A35)+1,"")</f>
        <v/>
      </c>
      <c r="B36" s="355" t="s">
        <v>35</v>
      </c>
      <c r="C36" s="339"/>
      <c r="D36" s="340"/>
      <c r="E36" s="356"/>
      <c r="F36" s="342"/>
      <c r="G36" s="342"/>
      <c r="H36" s="344">
        <f t="shared" si="4"/>
        <v>0</v>
      </c>
      <c r="I36" s="357">
        <f t="shared" si="5"/>
        <v>0</v>
      </c>
      <c r="J36" s="358">
        <f t="shared" si="0"/>
        <v>0</v>
      </c>
      <c r="K36" s="359"/>
      <c r="L36" s="347"/>
      <c r="M36" s="343"/>
      <c r="N36" s="360"/>
      <c r="O36" s="343"/>
      <c r="P36" s="343"/>
      <c r="Q36" s="344">
        <f t="shared" si="6"/>
        <v>0</v>
      </c>
      <c r="R36" s="357">
        <f t="shared" si="1"/>
        <v>0</v>
      </c>
      <c r="S36" s="358">
        <f t="shared" si="2"/>
        <v>0</v>
      </c>
      <c r="T36" s="359"/>
      <c r="U36" s="344" t="s">
        <v>137</v>
      </c>
      <c r="V36" s="350" t="str">
        <f t="shared" si="3"/>
        <v>ja</v>
      </c>
      <c r="W36" s="351">
        <f t="shared" si="7"/>
        <v>0.6583</v>
      </c>
      <c r="X36" s="352">
        <f t="shared" si="8"/>
        <v>0</v>
      </c>
      <c r="Y36" s="352" t="str">
        <f t="shared" si="9"/>
        <v/>
      </c>
    </row>
    <row r="37" spans="1:25" x14ac:dyDescent="0.25">
      <c r="A37" s="337" t="str">
        <f>IF(B37&lt;&gt;"&lt;Selecteer&gt;",MAX($A$4:A36)+1,"")</f>
        <v/>
      </c>
      <c r="B37" s="355" t="s">
        <v>35</v>
      </c>
      <c r="C37" s="339"/>
      <c r="D37" s="340"/>
      <c r="E37" s="356"/>
      <c r="F37" s="342"/>
      <c r="G37" s="342"/>
      <c r="H37" s="344">
        <f t="shared" si="4"/>
        <v>0</v>
      </c>
      <c r="I37" s="357">
        <f t="shared" si="5"/>
        <v>0</v>
      </c>
      <c r="J37" s="358">
        <f t="shared" ref="J37:J54" si="10">IF($B37="nee",IFERROR(ROUND(H37*(1+$W37)/I37,2),0),0)</f>
        <v>0</v>
      </c>
      <c r="K37" s="359"/>
      <c r="L37" s="347"/>
      <c r="M37" s="343"/>
      <c r="N37" s="360"/>
      <c r="O37" s="343"/>
      <c r="P37" s="343"/>
      <c r="Q37" s="344">
        <f t="shared" si="6"/>
        <v>0</v>
      </c>
      <c r="R37" s="357">
        <f t="shared" ref="R37:R54" si="11">1720*N37/40</f>
        <v>0</v>
      </c>
      <c r="S37" s="358">
        <f t="shared" ref="S37:S54" si="12">IF($B37="nee",IFERROR(ROUND(Q37*(1+$W37)/R37,2),0),0)</f>
        <v>0</v>
      </c>
      <c r="T37" s="359"/>
      <c r="U37" s="344" t="s">
        <v>137</v>
      </c>
      <c r="V37" s="350" t="str">
        <f t="shared" ref="V37:V54" si="13">IF(Methode_Keuze&lt;&gt;"",IF($C$2="Vereenvoudigde kostenoptie voor overige kosten","nee","ja"),"ja")</f>
        <v>ja</v>
      </c>
      <c r="W37" s="351">
        <f t="shared" si="7"/>
        <v>0.6583</v>
      </c>
      <c r="X37" s="352">
        <f t="shared" si="8"/>
        <v>0</v>
      </c>
      <c r="Y37" s="352" t="str">
        <f t="shared" si="9"/>
        <v/>
      </c>
    </row>
    <row r="38" spans="1:25" x14ac:dyDescent="0.25">
      <c r="A38" s="337" t="str">
        <f>IF(B38&lt;&gt;"&lt;Selecteer&gt;",MAX($A$4:A37)+1,"")</f>
        <v/>
      </c>
      <c r="B38" s="355" t="s">
        <v>35</v>
      </c>
      <c r="C38" s="339"/>
      <c r="D38" s="340"/>
      <c r="E38" s="356"/>
      <c r="F38" s="342"/>
      <c r="G38" s="342"/>
      <c r="H38" s="344">
        <f t="shared" si="4"/>
        <v>0</v>
      </c>
      <c r="I38" s="357">
        <f t="shared" si="5"/>
        <v>0</v>
      </c>
      <c r="J38" s="358">
        <f t="shared" si="10"/>
        <v>0</v>
      </c>
      <c r="K38" s="359"/>
      <c r="L38" s="347"/>
      <c r="M38" s="343"/>
      <c r="N38" s="360"/>
      <c r="O38" s="343"/>
      <c r="P38" s="343"/>
      <c r="Q38" s="344">
        <f t="shared" si="6"/>
        <v>0</v>
      </c>
      <c r="R38" s="357">
        <f t="shared" si="11"/>
        <v>0</v>
      </c>
      <c r="S38" s="358">
        <f t="shared" si="12"/>
        <v>0</v>
      </c>
      <c r="T38" s="359"/>
      <c r="U38" s="344" t="s">
        <v>137</v>
      </c>
      <c r="V38" s="350" t="str">
        <f t="shared" si="13"/>
        <v>ja</v>
      </c>
      <c r="W38" s="351">
        <f t="shared" si="7"/>
        <v>0.6583</v>
      </c>
      <c r="X38" s="352">
        <f t="shared" si="8"/>
        <v>0</v>
      </c>
      <c r="Y38" s="352" t="str">
        <f t="shared" si="9"/>
        <v/>
      </c>
    </row>
    <row r="39" spans="1:25" x14ac:dyDescent="0.25">
      <c r="A39" s="337" t="str">
        <f>IF(B39&lt;&gt;"&lt;Selecteer&gt;",MAX($A$4:A38)+1,"")</f>
        <v/>
      </c>
      <c r="B39" s="355" t="s">
        <v>35</v>
      </c>
      <c r="C39" s="339"/>
      <c r="D39" s="340"/>
      <c r="E39" s="356"/>
      <c r="F39" s="342"/>
      <c r="G39" s="342"/>
      <c r="H39" s="344">
        <f t="shared" si="4"/>
        <v>0</v>
      </c>
      <c r="I39" s="357">
        <f t="shared" si="5"/>
        <v>0</v>
      </c>
      <c r="J39" s="358">
        <f t="shared" si="10"/>
        <v>0</v>
      </c>
      <c r="K39" s="359"/>
      <c r="L39" s="347"/>
      <c r="M39" s="343"/>
      <c r="N39" s="360"/>
      <c r="O39" s="343"/>
      <c r="P39" s="343"/>
      <c r="Q39" s="344">
        <f t="shared" si="6"/>
        <v>0</v>
      </c>
      <c r="R39" s="357">
        <f t="shared" si="11"/>
        <v>0</v>
      </c>
      <c r="S39" s="358">
        <f t="shared" si="12"/>
        <v>0</v>
      </c>
      <c r="T39" s="359"/>
      <c r="U39" s="344" t="s">
        <v>137</v>
      </c>
      <c r="V39" s="350" t="str">
        <f t="shared" si="13"/>
        <v>ja</v>
      </c>
      <c r="W39" s="351">
        <f t="shared" si="7"/>
        <v>0.6583</v>
      </c>
      <c r="X39" s="352">
        <f t="shared" si="8"/>
        <v>0</v>
      </c>
      <c r="Y39" s="352" t="str">
        <f t="shared" si="9"/>
        <v/>
      </c>
    </row>
    <row r="40" spans="1:25" x14ac:dyDescent="0.25">
      <c r="A40" s="337" t="str">
        <f>IF(B40&lt;&gt;"&lt;Selecteer&gt;",MAX($A$4:A39)+1,"")</f>
        <v/>
      </c>
      <c r="B40" s="355" t="s">
        <v>35</v>
      </c>
      <c r="C40" s="339"/>
      <c r="D40" s="340"/>
      <c r="E40" s="356"/>
      <c r="F40" s="342"/>
      <c r="G40" s="342"/>
      <c r="H40" s="344">
        <f t="shared" si="4"/>
        <v>0</v>
      </c>
      <c r="I40" s="357">
        <f t="shared" si="5"/>
        <v>0</v>
      </c>
      <c r="J40" s="358">
        <f t="shared" si="10"/>
        <v>0</v>
      </c>
      <c r="K40" s="359"/>
      <c r="L40" s="347"/>
      <c r="M40" s="343"/>
      <c r="N40" s="360"/>
      <c r="O40" s="343"/>
      <c r="P40" s="343"/>
      <c r="Q40" s="344">
        <f t="shared" si="6"/>
        <v>0</v>
      </c>
      <c r="R40" s="357">
        <f t="shared" si="11"/>
        <v>0</v>
      </c>
      <c r="S40" s="358">
        <f t="shared" si="12"/>
        <v>0</v>
      </c>
      <c r="T40" s="359"/>
      <c r="U40" s="344" t="s">
        <v>137</v>
      </c>
      <c r="V40" s="350" t="str">
        <f t="shared" si="13"/>
        <v>ja</v>
      </c>
      <c r="W40" s="351">
        <f t="shared" si="7"/>
        <v>0.6583</v>
      </c>
      <c r="X40" s="352">
        <f t="shared" si="8"/>
        <v>0</v>
      </c>
      <c r="Y40" s="352" t="str">
        <f t="shared" si="9"/>
        <v/>
      </c>
    </row>
    <row r="41" spans="1:25" x14ac:dyDescent="0.25">
      <c r="A41" s="337" t="str">
        <f>IF(B41&lt;&gt;"&lt;Selecteer&gt;",MAX($A$4:A40)+1,"")</f>
        <v/>
      </c>
      <c r="B41" s="355" t="s">
        <v>35</v>
      </c>
      <c r="C41" s="339"/>
      <c r="D41" s="340"/>
      <c r="E41" s="356"/>
      <c r="F41" s="342"/>
      <c r="G41" s="342"/>
      <c r="H41" s="344">
        <f t="shared" si="4"/>
        <v>0</v>
      </c>
      <c r="I41" s="357">
        <f t="shared" si="5"/>
        <v>0</v>
      </c>
      <c r="J41" s="358">
        <f t="shared" si="10"/>
        <v>0</v>
      </c>
      <c r="K41" s="359"/>
      <c r="L41" s="347"/>
      <c r="M41" s="343"/>
      <c r="N41" s="360"/>
      <c r="O41" s="343"/>
      <c r="P41" s="343"/>
      <c r="Q41" s="344">
        <f t="shared" si="6"/>
        <v>0</v>
      </c>
      <c r="R41" s="357">
        <f t="shared" si="11"/>
        <v>0</v>
      </c>
      <c r="S41" s="358">
        <f t="shared" si="12"/>
        <v>0</v>
      </c>
      <c r="T41" s="359"/>
      <c r="U41" s="344" t="s">
        <v>137</v>
      </c>
      <c r="V41" s="350" t="str">
        <f t="shared" si="13"/>
        <v>ja</v>
      </c>
      <c r="W41" s="351">
        <f t="shared" si="7"/>
        <v>0.6583</v>
      </c>
      <c r="X41" s="352">
        <f t="shared" si="8"/>
        <v>0</v>
      </c>
      <c r="Y41" s="352" t="str">
        <f t="shared" si="9"/>
        <v/>
      </c>
    </row>
    <row r="42" spans="1:25" x14ac:dyDescent="0.25">
      <c r="A42" s="337" t="str">
        <f>IF(B42&lt;&gt;"&lt;Selecteer&gt;",MAX($A$4:A41)+1,"")</f>
        <v/>
      </c>
      <c r="B42" s="355" t="s">
        <v>35</v>
      </c>
      <c r="C42" s="339"/>
      <c r="D42" s="340"/>
      <c r="E42" s="356"/>
      <c r="F42" s="342"/>
      <c r="G42" s="342"/>
      <c r="H42" s="344">
        <f t="shared" si="4"/>
        <v>0</v>
      </c>
      <c r="I42" s="357">
        <f t="shared" si="5"/>
        <v>0</v>
      </c>
      <c r="J42" s="358">
        <f t="shared" si="10"/>
        <v>0</v>
      </c>
      <c r="K42" s="359"/>
      <c r="L42" s="347"/>
      <c r="M42" s="343"/>
      <c r="N42" s="360"/>
      <c r="O42" s="343"/>
      <c r="P42" s="343"/>
      <c r="Q42" s="344">
        <f t="shared" si="6"/>
        <v>0</v>
      </c>
      <c r="R42" s="357">
        <f t="shared" si="11"/>
        <v>0</v>
      </c>
      <c r="S42" s="358">
        <f t="shared" si="12"/>
        <v>0</v>
      </c>
      <c r="T42" s="359"/>
      <c r="U42" s="344" t="s">
        <v>137</v>
      </c>
      <c r="V42" s="350" t="str">
        <f t="shared" si="13"/>
        <v>ja</v>
      </c>
      <c r="W42" s="351">
        <f t="shared" si="7"/>
        <v>0.6583</v>
      </c>
      <c r="X42" s="352">
        <f t="shared" si="8"/>
        <v>0</v>
      </c>
      <c r="Y42" s="352" t="str">
        <f t="shared" si="9"/>
        <v/>
      </c>
    </row>
    <row r="43" spans="1:25" x14ac:dyDescent="0.25">
      <c r="A43" s="337" t="str">
        <f>IF(B43&lt;&gt;"&lt;Selecteer&gt;",MAX($A$4:A42)+1,"")</f>
        <v/>
      </c>
      <c r="B43" s="355" t="s">
        <v>35</v>
      </c>
      <c r="C43" s="339"/>
      <c r="D43" s="340"/>
      <c r="E43" s="356"/>
      <c r="F43" s="342"/>
      <c r="G43" s="342"/>
      <c r="H43" s="344">
        <f t="shared" si="4"/>
        <v>0</v>
      </c>
      <c r="I43" s="357">
        <f t="shared" si="5"/>
        <v>0</v>
      </c>
      <c r="J43" s="358">
        <f t="shared" si="10"/>
        <v>0</v>
      </c>
      <c r="K43" s="359"/>
      <c r="L43" s="347"/>
      <c r="M43" s="343"/>
      <c r="N43" s="360"/>
      <c r="O43" s="343"/>
      <c r="P43" s="343"/>
      <c r="Q43" s="344">
        <f t="shared" si="6"/>
        <v>0</v>
      </c>
      <c r="R43" s="357">
        <f t="shared" si="11"/>
        <v>0</v>
      </c>
      <c r="S43" s="358">
        <f t="shared" si="12"/>
        <v>0</v>
      </c>
      <c r="T43" s="359"/>
      <c r="U43" s="344" t="s">
        <v>137</v>
      </c>
      <c r="V43" s="350" t="str">
        <f t="shared" si="13"/>
        <v>ja</v>
      </c>
      <c r="W43" s="351">
        <f t="shared" si="7"/>
        <v>0.6583</v>
      </c>
      <c r="X43" s="352">
        <f t="shared" si="8"/>
        <v>0</v>
      </c>
      <c r="Y43" s="352" t="str">
        <f t="shared" si="9"/>
        <v/>
      </c>
    </row>
    <row r="44" spans="1:25" x14ac:dyDescent="0.25">
      <c r="A44" s="337" t="str">
        <f>IF(B44&lt;&gt;"&lt;Selecteer&gt;",MAX($A$4:A43)+1,"")</f>
        <v/>
      </c>
      <c r="B44" s="355" t="s">
        <v>35</v>
      </c>
      <c r="C44" s="339"/>
      <c r="D44" s="340"/>
      <c r="E44" s="356"/>
      <c r="F44" s="342"/>
      <c r="G44" s="342"/>
      <c r="H44" s="344">
        <f t="shared" si="4"/>
        <v>0</v>
      </c>
      <c r="I44" s="357">
        <f t="shared" si="5"/>
        <v>0</v>
      </c>
      <c r="J44" s="358">
        <f t="shared" si="10"/>
        <v>0</v>
      </c>
      <c r="K44" s="359"/>
      <c r="L44" s="347"/>
      <c r="M44" s="343"/>
      <c r="N44" s="360"/>
      <c r="O44" s="343"/>
      <c r="P44" s="343"/>
      <c r="Q44" s="344">
        <f t="shared" si="6"/>
        <v>0</v>
      </c>
      <c r="R44" s="357">
        <f t="shared" si="11"/>
        <v>0</v>
      </c>
      <c r="S44" s="358">
        <f t="shared" si="12"/>
        <v>0</v>
      </c>
      <c r="T44" s="359"/>
      <c r="U44" s="344" t="s">
        <v>137</v>
      </c>
      <c r="V44" s="350" t="str">
        <f t="shared" si="13"/>
        <v>ja</v>
      </c>
      <c r="W44" s="351">
        <f t="shared" si="7"/>
        <v>0.6583</v>
      </c>
      <c r="X44" s="352">
        <f t="shared" si="8"/>
        <v>0</v>
      </c>
      <c r="Y44" s="352" t="str">
        <f t="shared" si="9"/>
        <v/>
      </c>
    </row>
    <row r="45" spans="1:25" x14ac:dyDescent="0.25">
      <c r="A45" s="337" t="str">
        <f>IF(B45&lt;&gt;"&lt;Selecteer&gt;",MAX($A$4:A44)+1,"")</f>
        <v/>
      </c>
      <c r="B45" s="355" t="s">
        <v>35</v>
      </c>
      <c r="C45" s="339"/>
      <c r="D45" s="340"/>
      <c r="E45" s="356"/>
      <c r="F45" s="342"/>
      <c r="G45" s="342"/>
      <c r="H45" s="344">
        <f t="shared" si="4"/>
        <v>0</v>
      </c>
      <c r="I45" s="357">
        <f t="shared" si="5"/>
        <v>0</v>
      </c>
      <c r="J45" s="358">
        <f t="shared" si="10"/>
        <v>0</v>
      </c>
      <c r="K45" s="359"/>
      <c r="L45" s="347"/>
      <c r="M45" s="343"/>
      <c r="N45" s="360"/>
      <c r="O45" s="343"/>
      <c r="P45" s="343"/>
      <c r="Q45" s="344">
        <f t="shared" si="6"/>
        <v>0</v>
      </c>
      <c r="R45" s="357">
        <f t="shared" si="11"/>
        <v>0</v>
      </c>
      <c r="S45" s="358">
        <f t="shared" si="12"/>
        <v>0</v>
      </c>
      <c r="T45" s="359"/>
      <c r="U45" s="344" t="s">
        <v>137</v>
      </c>
      <c r="V45" s="350" t="str">
        <f t="shared" si="13"/>
        <v>ja</v>
      </c>
      <c r="W45" s="351">
        <f t="shared" si="7"/>
        <v>0.6583</v>
      </c>
      <c r="X45" s="352">
        <f t="shared" si="8"/>
        <v>0</v>
      </c>
      <c r="Y45" s="352" t="str">
        <f t="shared" si="9"/>
        <v/>
      </c>
    </row>
    <row r="46" spans="1:25" x14ac:dyDescent="0.25">
      <c r="A46" s="337" t="str">
        <f>IF(B46&lt;&gt;"&lt;Selecteer&gt;",MAX($A$4:A45)+1,"")</f>
        <v/>
      </c>
      <c r="B46" s="355" t="s">
        <v>35</v>
      </c>
      <c r="C46" s="339"/>
      <c r="D46" s="340"/>
      <c r="E46" s="356"/>
      <c r="F46" s="342"/>
      <c r="G46" s="342"/>
      <c r="H46" s="344">
        <f t="shared" si="4"/>
        <v>0</v>
      </c>
      <c r="I46" s="357">
        <f t="shared" si="5"/>
        <v>0</v>
      </c>
      <c r="J46" s="358">
        <f t="shared" si="10"/>
        <v>0</v>
      </c>
      <c r="K46" s="359"/>
      <c r="L46" s="347"/>
      <c r="M46" s="343"/>
      <c r="N46" s="360"/>
      <c r="O46" s="343"/>
      <c r="P46" s="343"/>
      <c r="Q46" s="344">
        <f t="shared" si="6"/>
        <v>0</v>
      </c>
      <c r="R46" s="357">
        <f t="shared" si="11"/>
        <v>0</v>
      </c>
      <c r="S46" s="358">
        <f t="shared" si="12"/>
        <v>0</v>
      </c>
      <c r="T46" s="359"/>
      <c r="U46" s="344" t="s">
        <v>137</v>
      </c>
      <c r="V46" s="350" t="str">
        <f t="shared" si="13"/>
        <v>ja</v>
      </c>
      <c r="W46" s="351">
        <f t="shared" si="7"/>
        <v>0.6583</v>
      </c>
      <c r="X46" s="352">
        <f t="shared" si="8"/>
        <v>0</v>
      </c>
      <c r="Y46" s="352" t="str">
        <f t="shared" si="9"/>
        <v/>
      </c>
    </row>
    <row r="47" spans="1:25" x14ac:dyDescent="0.25">
      <c r="A47" s="337" t="str">
        <f>IF(B47&lt;&gt;"&lt;Selecteer&gt;",MAX($A$4:A46)+1,"")</f>
        <v/>
      </c>
      <c r="B47" s="355" t="s">
        <v>35</v>
      </c>
      <c r="C47" s="339"/>
      <c r="D47" s="340"/>
      <c r="E47" s="356"/>
      <c r="F47" s="342"/>
      <c r="G47" s="342"/>
      <c r="H47" s="344">
        <f t="shared" si="4"/>
        <v>0</v>
      </c>
      <c r="I47" s="357">
        <f t="shared" si="5"/>
        <v>0</v>
      </c>
      <c r="J47" s="358">
        <f t="shared" si="10"/>
        <v>0</v>
      </c>
      <c r="K47" s="359"/>
      <c r="L47" s="347"/>
      <c r="M47" s="343"/>
      <c r="N47" s="360"/>
      <c r="O47" s="343"/>
      <c r="P47" s="343"/>
      <c r="Q47" s="344">
        <f t="shared" si="6"/>
        <v>0</v>
      </c>
      <c r="R47" s="357">
        <f t="shared" si="11"/>
        <v>0</v>
      </c>
      <c r="S47" s="358">
        <f t="shared" si="12"/>
        <v>0</v>
      </c>
      <c r="T47" s="359"/>
      <c r="U47" s="344" t="s">
        <v>137</v>
      </c>
      <c r="V47" s="350" t="str">
        <f t="shared" si="13"/>
        <v>ja</v>
      </c>
      <c r="W47" s="351">
        <f t="shared" si="7"/>
        <v>0.6583</v>
      </c>
      <c r="X47" s="352">
        <f t="shared" si="8"/>
        <v>0</v>
      </c>
      <c r="Y47" s="352" t="str">
        <f t="shared" si="9"/>
        <v/>
      </c>
    </row>
    <row r="48" spans="1:25" x14ac:dyDescent="0.25">
      <c r="A48" s="337" t="str">
        <f>IF(B48&lt;&gt;"&lt;Selecteer&gt;",MAX($A$4:A47)+1,"")</f>
        <v/>
      </c>
      <c r="B48" s="355" t="s">
        <v>35</v>
      </c>
      <c r="C48" s="339"/>
      <c r="D48" s="340"/>
      <c r="E48" s="356"/>
      <c r="F48" s="342"/>
      <c r="G48" s="342"/>
      <c r="H48" s="344">
        <f t="shared" si="4"/>
        <v>0</v>
      </c>
      <c r="I48" s="357">
        <f t="shared" si="5"/>
        <v>0</v>
      </c>
      <c r="J48" s="358">
        <f t="shared" si="10"/>
        <v>0</v>
      </c>
      <c r="K48" s="359"/>
      <c r="L48" s="347"/>
      <c r="M48" s="343"/>
      <c r="N48" s="360"/>
      <c r="O48" s="343"/>
      <c r="P48" s="343"/>
      <c r="Q48" s="344">
        <f t="shared" si="6"/>
        <v>0</v>
      </c>
      <c r="R48" s="357">
        <f t="shared" si="11"/>
        <v>0</v>
      </c>
      <c r="S48" s="358">
        <f t="shared" si="12"/>
        <v>0</v>
      </c>
      <c r="T48" s="359"/>
      <c r="U48" s="344" t="s">
        <v>137</v>
      </c>
      <c r="V48" s="350" t="str">
        <f t="shared" si="13"/>
        <v>ja</v>
      </c>
      <c r="W48" s="351">
        <f t="shared" si="7"/>
        <v>0.6583</v>
      </c>
      <c r="X48" s="352">
        <f t="shared" si="8"/>
        <v>0</v>
      </c>
      <c r="Y48" s="352" t="str">
        <f t="shared" si="9"/>
        <v/>
      </c>
    </row>
    <row r="49" spans="1:25" x14ac:dyDescent="0.25">
      <c r="A49" s="337" t="str">
        <f>IF(B49&lt;&gt;"&lt;Selecteer&gt;",MAX($A$4:A48)+1,"")</f>
        <v/>
      </c>
      <c r="B49" s="355" t="s">
        <v>35</v>
      </c>
      <c r="C49" s="339"/>
      <c r="D49" s="340"/>
      <c r="E49" s="356"/>
      <c r="F49" s="342"/>
      <c r="G49" s="342"/>
      <c r="H49" s="344">
        <f t="shared" si="4"/>
        <v>0</v>
      </c>
      <c r="I49" s="357">
        <f t="shared" si="5"/>
        <v>0</v>
      </c>
      <c r="J49" s="358">
        <f t="shared" si="10"/>
        <v>0</v>
      </c>
      <c r="K49" s="359"/>
      <c r="L49" s="347"/>
      <c r="M49" s="343"/>
      <c r="N49" s="360"/>
      <c r="O49" s="343"/>
      <c r="P49" s="343"/>
      <c r="Q49" s="344">
        <f t="shared" si="6"/>
        <v>0</v>
      </c>
      <c r="R49" s="357">
        <f t="shared" si="11"/>
        <v>0</v>
      </c>
      <c r="S49" s="358">
        <f t="shared" si="12"/>
        <v>0</v>
      </c>
      <c r="T49" s="359"/>
      <c r="U49" s="344" t="s">
        <v>137</v>
      </c>
      <c r="V49" s="350" t="str">
        <f t="shared" si="13"/>
        <v>ja</v>
      </c>
      <c r="W49" s="351">
        <f t="shared" si="7"/>
        <v>0.6583</v>
      </c>
      <c r="X49" s="352">
        <f t="shared" si="8"/>
        <v>0</v>
      </c>
      <c r="Y49" s="352" t="str">
        <f t="shared" si="9"/>
        <v/>
      </c>
    </row>
    <row r="50" spans="1:25" x14ac:dyDescent="0.25">
      <c r="A50" s="337" t="str">
        <f>IF(B50&lt;&gt;"&lt;Selecteer&gt;",MAX($A$4:A49)+1,"")</f>
        <v/>
      </c>
      <c r="B50" s="355" t="s">
        <v>35</v>
      </c>
      <c r="C50" s="339"/>
      <c r="D50" s="340"/>
      <c r="E50" s="356"/>
      <c r="F50" s="342"/>
      <c r="G50" s="342"/>
      <c r="H50" s="344">
        <f t="shared" si="4"/>
        <v>0</v>
      </c>
      <c r="I50" s="357">
        <f t="shared" si="5"/>
        <v>0</v>
      </c>
      <c r="J50" s="358">
        <f t="shared" si="10"/>
        <v>0</v>
      </c>
      <c r="K50" s="359"/>
      <c r="L50" s="347"/>
      <c r="M50" s="343"/>
      <c r="N50" s="360"/>
      <c r="O50" s="343"/>
      <c r="P50" s="343"/>
      <c r="Q50" s="344">
        <f t="shared" si="6"/>
        <v>0</v>
      </c>
      <c r="R50" s="357">
        <f t="shared" si="11"/>
        <v>0</v>
      </c>
      <c r="S50" s="358">
        <f t="shared" si="12"/>
        <v>0</v>
      </c>
      <c r="T50" s="359"/>
      <c r="U50" s="344" t="s">
        <v>137</v>
      </c>
      <c r="V50" s="350" t="str">
        <f t="shared" si="13"/>
        <v>ja</v>
      </c>
      <c r="W50" s="351">
        <f t="shared" si="7"/>
        <v>0.6583</v>
      </c>
      <c r="X50" s="352">
        <f t="shared" si="8"/>
        <v>0</v>
      </c>
      <c r="Y50" s="352" t="str">
        <f t="shared" si="9"/>
        <v/>
      </c>
    </row>
    <row r="51" spans="1:25" x14ac:dyDescent="0.25">
      <c r="A51" s="337" t="str">
        <f>IF(B51&lt;&gt;"&lt;Selecteer&gt;",MAX($A$4:A50)+1,"")</f>
        <v/>
      </c>
      <c r="B51" s="355" t="s">
        <v>35</v>
      </c>
      <c r="C51" s="339"/>
      <c r="D51" s="340"/>
      <c r="E51" s="356"/>
      <c r="F51" s="342"/>
      <c r="G51" s="342"/>
      <c r="H51" s="344">
        <f t="shared" si="4"/>
        <v>0</v>
      </c>
      <c r="I51" s="357">
        <f t="shared" si="5"/>
        <v>0</v>
      </c>
      <c r="J51" s="358">
        <f t="shared" si="10"/>
        <v>0</v>
      </c>
      <c r="K51" s="359"/>
      <c r="L51" s="347"/>
      <c r="M51" s="343"/>
      <c r="N51" s="360"/>
      <c r="O51" s="343"/>
      <c r="P51" s="343"/>
      <c r="Q51" s="344">
        <f t="shared" si="6"/>
        <v>0</v>
      </c>
      <c r="R51" s="357">
        <f t="shared" si="11"/>
        <v>0</v>
      </c>
      <c r="S51" s="358">
        <f t="shared" si="12"/>
        <v>0</v>
      </c>
      <c r="T51" s="359"/>
      <c r="U51" s="344" t="s">
        <v>137</v>
      </c>
      <c r="V51" s="350" t="str">
        <f t="shared" si="13"/>
        <v>ja</v>
      </c>
      <c r="W51" s="351">
        <f t="shared" si="7"/>
        <v>0.6583</v>
      </c>
      <c r="X51" s="352">
        <f t="shared" si="8"/>
        <v>0</v>
      </c>
      <c r="Y51" s="352" t="str">
        <f t="shared" si="9"/>
        <v/>
      </c>
    </row>
    <row r="52" spans="1:25" x14ac:dyDescent="0.25">
      <c r="A52" s="337" t="str">
        <f>IF(B52&lt;&gt;"&lt;Selecteer&gt;",MAX($A$4:A51)+1,"")</f>
        <v/>
      </c>
      <c r="B52" s="355" t="s">
        <v>35</v>
      </c>
      <c r="C52" s="339"/>
      <c r="D52" s="340"/>
      <c r="E52" s="356"/>
      <c r="F52" s="342"/>
      <c r="G52" s="342"/>
      <c r="H52" s="344">
        <f t="shared" si="4"/>
        <v>0</v>
      </c>
      <c r="I52" s="357">
        <f t="shared" si="5"/>
        <v>0</v>
      </c>
      <c r="J52" s="358">
        <f t="shared" si="10"/>
        <v>0</v>
      </c>
      <c r="K52" s="359"/>
      <c r="L52" s="347"/>
      <c r="M52" s="343"/>
      <c r="N52" s="360"/>
      <c r="O52" s="343"/>
      <c r="P52" s="343"/>
      <c r="Q52" s="344">
        <f t="shared" si="6"/>
        <v>0</v>
      </c>
      <c r="R52" s="357">
        <f t="shared" si="11"/>
        <v>0</v>
      </c>
      <c r="S52" s="358">
        <f t="shared" si="12"/>
        <v>0</v>
      </c>
      <c r="T52" s="359"/>
      <c r="U52" s="344" t="s">
        <v>137</v>
      </c>
      <c r="V52" s="350" t="str">
        <f t="shared" si="13"/>
        <v>ja</v>
      </c>
      <c r="W52" s="351">
        <f t="shared" si="7"/>
        <v>0.6583</v>
      </c>
      <c r="X52" s="352">
        <f t="shared" si="8"/>
        <v>0</v>
      </c>
      <c r="Y52" s="352" t="str">
        <f t="shared" si="9"/>
        <v/>
      </c>
    </row>
    <row r="53" spans="1:25" x14ac:dyDescent="0.25">
      <c r="A53" s="337" t="str">
        <f>IF(B53&lt;&gt;"&lt;Selecteer&gt;",MAX($A$4:A52)+1,"")</f>
        <v/>
      </c>
      <c r="B53" s="355" t="s">
        <v>35</v>
      </c>
      <c r="C53" s="339"/>
      <c r="D53" s="340"/>
      <c r="E53" s="356"/>
      <c r="F53" s="342"/>
      <c r="G53" s="342"/>
      <c r="H53" s="344">
        <f t="shared" si="4"/>
        <v>0</v>
      </c>
      <c r="I53" s="357">
        <f t="shared" si="5"/>
        <v>0</v>
      </c>
      <c r="J53" s="358">
        <f t="shared" si="10"/>
        <v>0</v>
      </c>
      <c r="K53" s="359"/>
      <c r="L53" s="347"/>
      <c r="M53" s="343"/>
      <c r="N53" s="360"/>
      <c r="O53" s="343"/>
      <c r="P53" s="343"/>
      <c r="Q53" s="344">
        <f t="shared" si="6"/>
        <v>0</v>
      </c>
      <c r="R53" s="357">
        <f t="shared" si="11"/>
        <v>0</v>
      </c>
      <c r="S53" s="358">
        <f t="shared" si="12"/>
        <v>0</v>
      </c>
      <c r="T53" s="359"/>
      <c r="U53" s="344" t="s">
        <v>137</v>
      </c>
      <c r="V53" s="350" t="str">
        <f t="shared" si="13"/>
        <v>ja</v>
      </c>
      <c r="W53" s="351">
        <f t="shared" si="7"/>
        <v>0.6583</v>
      </c>
      <c r="X53" s="352">
        <f t="shared" si="8"/>
        <v>0</v>
      </c>
      <c r="Y53" s="352" t="str">
        <f t="shared" si="9"/>
        <v/>
      </c>
    </row>
    <row r="54" spans="1:25" x14ac:dyDescent="0.25">
      <c r="A54" s="337" t="str">
        <f>IF(B54&lt;&gt;"&lt;Selecteer&gt;",MAX($A$4:A53)+1,"")</f>
        <v/>
      </c>
      <c r="B54" s="355" t="s">
        <v>35</v>
      </c>
      <c r="C54" s="339"/>
      <c r="D54" s="340"/>
      <c r="E54" s="356"/>
      <c r="F54" s="342"/>
      <c r="G54" s="342"/>
      <c r="H54" s="344">
        <f t="shared" si="4"/>
        <v>0</v>
      </c>
      <c r="I54" s="357">
        <f t="shared" si="5"/>
        <v>0</v>
      </c>
      <c r="J54" s="358">
        <f t="shared" si="10"/>
        <v>0</v>
      </c>
      <c r="K54" s="359"/>
      <c r="L54" s="347"/>
      <c r="M54" s="343"/>
      <c r="N54" s="360"/>
      <c r="O54" s="343"/>
      <c r="P54" s="343"/>
      <c r="Q54" s="344">
        <f t="shared" si="6"/>
        <v>0</v>
      </c>
      <c r="R54" s="357">
        <f t="shared" si="11"/>
        <v>0</v>
      </c>
      <c r="S54" s="358">
        <f t="shared" si="12"/>
        <v>0</v>
      </c>
      <c r="T54" s="359"/>
      <c r="U54" s="344" t="s">
        <v>137</v>
      </c>
      <c r="V54" s="350" t="str">
        <f t="shared" si="13"/>
        <v>ja</v>
      </c>
      <c r="W54" s="351">
        <f t="shared" si="7"/>
        <v>0.6583</v>
      </c>
      <c r="X54" s="352">
        <f t="shared" si="8"/>
        <v>0</v>
      </c>
      <c r="Y54" s="352" t="str">
        <f t="shared" si="9"/>
        <v/>
      </c>
    </row>
    <row r="55" spans="1:25" ht="15" customHeight="1" x14ac:dyDescent="0.25">
      <c r="U55" s="183"/>
    </row>
    <row r="57" spans="1:25" ht="15" customHeight="1" x14ac:dyDescent="0.25">
      <c r="W57" s="131"/>
    </row>
  </sheetData>
  <sheetProtection algorithmName="SHA-512" hashValue="XAAnI+GTXnifdtPNZ34AthteKsXZTucAMJPSqSmcdOnnOzE3l0OGYbbG++O1NdomUWiLT3RRAF4K40+GzNaL0g==" saltValue="AqVv2nY4d04kMcGi81PpJw=="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321</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5"/>
      <c r="H2" s="333"/>
      <c r="I2" s="334"/>
      <c r="J2" s="334"/>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8"/>
      <c r="R2" s="368"/>
      <c r="S2" s="330"/>
      <c r="T2" s="330"/>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Methode_Keuze=""),"",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Methode_Keuze=""),"",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1"/>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5"/>
      <c r="H3" s="333"/>
      <c r="I3" s="334"/>
      <c r="J3" s="334"/>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8"/>
      <c r="R3" s="368"/>
      <c r="S3" s="330"/>
      <c r="T3" s="330"/>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Methode_Keuze=""),"",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Methode_Keuze=""),"",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1"/>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5"/>
      <c r="H4" s="333"/>
      <c r="I4" s="334"/>
      <c r="J4" s="334"/>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8"/>
      <c r="R4" s="368"/>
      <c r="S4" s="330"/>
      <c r="T4" s="330"/>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Methode_Keuze=""),"",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Methode_Keuze=""),"",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1"/>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5"/>
      <c r="H5" s="333"/>
      <c r="I5" s="334"/>
      <c r="J5" s="334"/>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8"/>
      <c r="R5" s="368"/>
      <c r="S5" s="330"/>
      <c r="T5" s="330"/>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Methode_Keuze=""),"",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Methode_Keuze=""),"",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1"/>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5"/>
      <c r="H6" s="333"/>
      <c r="I6" s="334"/>
      <c r="J6" s="334"/>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8"/>
      <c r="R6" s="368"/>
      <c r="S6" s="330"/>
      <c r="T6" s="330"/>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Methode_Keuze=""),"",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Methode_Keuze=""),"",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1"/>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5"/>
      <c r="H7" s="333"/>
      <c r="I7" s="334"/>
      <c r="J7" s="334"/>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8"/>
      <c r="R7" s="368"/>
      <c r="S7" s="330"/>
      <c r="T7" s="330"/>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Methode_Keuze=""),"",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Methode_Keuze=""),"",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1"/>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5"/>
      <c r="H8" s="333"/>
      <c r="I8" s="334"/>
      <c r="J8" s="334"/>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8"/>
      <c r="R8" s="368"/>
      <c r="S8" s="330"/>
      <c r="T8" s="330"/>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Methode_Keuze=""),"",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Methode_Keuze=""),"",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1"/>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5"/>
      <c r="H9" s="333"/>
      <c r="I9" s="334"/>
      <c r="J9" s="334"/>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8"/>
      <c r="R9" s="368"/>
      <c r="S9" s="330"/>
      <c r="T9" s="330"/>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Methode_Keuze=""),"",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Methode_Keuze=""),"",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1"/>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5"/>
      <c r="H10" s="333"/>
      <c r="I10" s="334"/>
      <c r="J10" s="334"/>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8"/>
      <c r="R10" s="368"/>
      <c r="S10" s="330"/>
      <c r="T10" s="330"/>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Methode_Keuze=""),"",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Methode_Keuze=""),"",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1"/>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5"/>
      <c r="H11" s="333"/>
      <c r="I11" s="334"/>
      <c r="J11" s="334"/>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8"/>
      <c r="R11" s="368"/>
      <c r="S11" s="330"/>
      <c r="T11" s="330"/>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Methode_Keuze=""),"",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Methode_Keuze=""),"",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1"/>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5"/>
      <c r="H12" s="333"/>
      <c r="I12" s="334"/>
      <c r="J12" s="334"/>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8"/>
      <c r="R12" s="368"/>
      <c r="S12" s="330"/>
      <c r="T12" s="330"/>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Methode_Keuze=""),"",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Methode_Keuze=""),"",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1"/>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5"/>
      <c r="H13" s="333"/>
      <c r="I13" s="334"/>
      <c r="J13" s="334"/>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8"/>
      <c r="R13" s="368"/>
      <c r="S13" s="330"/>
      <c r="T13" s="330"/>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Methode_Keuze=""),"",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Methode_Keuze=""),"",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1"/>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5"/>
      <c r="H14" s="333"/>
      <c r="I14" s="334"/>
      <c r="J14" s="334"/>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8"/>
      <c r="R14" s="368"/>
      <c r="S14" s="330"/>
      <c r="T14" s="330"/>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Methode_Keuze=""),"",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Methode_Keuze=""),"",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1"/>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5"/>
      <c r="H15" s="333"/>
      <c r="I15" s="334"/>
      <c r="J15" s="334"/>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8"/>
      <c r="R15" s="368"/>
      <c r="S15" s="330"/>
      <c r="T15" s="330"/>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Methode_Keuze=""),"",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Methode_Keuze=""),"",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1"/>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5"/>
      <c r="H16" s="333"/>
      <c r="I16" s="334"/>
      <c r="J16" s="334"/>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8"/>
      <c r="R16" s="368"/>
      <c r="S16" s="330"/>
      <c r="T16" s="330"/>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Methode_Keuze=""),"",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Methode_Keuze=""),"",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1"/>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5"/>
      <c r="H17" s="333"/>
      <c r="I17" s="334"/>
      <c r="J17" s="334"/>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8"/>
      <c r="R17" s="368"/>
      <c r="S17" s="330"/>
      <c r="T17" s="330"/>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Methode_Keuze=""),"",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Methode_Keuze=""),"",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1"/>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5"/>
      <c r="H18" s="333"/>
      <c r="I18" s="334"/>
      <c r="J18" s="334"/>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8"/>
      <c r="R18" s="368"/>
      <c r="S18" s="330"/>
      <c r="T18" s="330"/>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Methode_Keuze=""),"",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Methode_Keuze=""),"",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1"/>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5"/>
      <c r="H19" s="333"/>
      <c r="I19" s="334"/>
      <c r="J19" s="334"/>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8"/>
      <c r="R19" s="368"/>
      <c r="S19" s="330"/>
      <c r="T19" s="330"/>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Methode_Keuze=""),"",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Methode_Keuze=""),"",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1"/>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5"/>
      <c r="H20" s="333"/>
      <c r="I20" s="334"/>
      <c r="J20" s="334"/>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8"/>
      <c r="R20" s="368"/>
      <c r="S20" s="330"/>
      <c r="T20" s="330"/>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Methode_Keuze=""),"",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Methode_Keuze=""),"",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1"/>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5"/>
      <c r="H21" s="333"/>
      <c r="I21" s="334"/>
      <c r="J21" s="334"/>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8"/>
      <c r="R21" s="368"/>
      <c r="S21" s="330"/>
      <c r="T21" s="330"/>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Methode_Keuze=""),"",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Methode_Keuze=""),"",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1"/>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5"/>
      <c r="H22" s="333"/>
      <c r="I22" s="334"/>
      <c r="J22" s="334"/>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8"/>
      <c r="R22" s="368"/>
      <c r="S22" s="330"/>
      <c r="T22" s="330"/>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Methode_Keuze=""),"",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Methode_Keuze=""),"",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1"/>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5"/>
      <c r="H23" s="333"/>
      <c r="I23" s="334"/>
      <c r="J23" s="334"/>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8"/>
      <c r="R23" s="368"/>
      <c r="S23" s="330"/>
      <c r="T23" s="330"/>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Methode_Keuze=""),"",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Methode_Keuze=""),"",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1"/>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5"/>
      <c r="H24" s="333"/>
      <c r="I24" s="334"/>
      <c r="J24" s="334"/>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8"/>
      <c r="R24" s="368"/>
      <c r="S24" s="330"/>
      <c r="T24" s="330"/>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Methode_Keuze=""),"",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Methode_Keuze=""),"",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1"/>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5"/>
      <c r="H25" s="333"/>
      <c r="I25" s="334"/>
      <c r="J25" s="334"/>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8"/>
      <c r="R25" s="368"/>
      <c r="S25" s="330"/>
      <c r="T25" s="330"/>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Methode_Keuze=""),"",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Methode_Keuze=""),"",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1"/>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5"/>
      <c r="H26" s="333"/>
      <c r="I26" s="334"/>
      <c r="J26" s="334"/>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8"/>
      <c r="R26" s="368"/>
      <c r="S26" s="330"/>
      <c r="T26" s="330"/>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Methode_Keuze=""),"",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Methode_Keuze=""),"",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1"/>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5"/>
      <c r="H27" s="333"/>
      <c r="I27" s="334"/>
      <c r="J27" s="334"/>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8"/>
      <c r="R27" s="368"/>
      <c r="S27" s="330"/>
      <c r="T27" s="330"/>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Methode_Keuze=""),"",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Methode_Keuze=""),"",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1"/>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5"/>
      <c r="H28" s="333"/>
      <c r="I28" s="334"/>
      <c r="J28" s="334"/>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8"/>
      <c r="R28" s="368"/>
      <c r="S28" s="330"/>
      <c r="T28" s="330"/>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Methode_Keuze=""),"",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Methode_Keuze=""),"",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1"/>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5"/>
      <c r="H29" s="333"/>
      <c r="I29" s="334"/>
      <c r="J29" s="334"/>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8"/>
      <c r="R29" s="368"/>
      <c r="S29" s="330"/>
      <c r="T29" s="330"/>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Methode_Keuze=""),"",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Methode_Keuze=""),"",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1"/>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5"/>
      <c r="H30" s="333"/>
      <c r="I30" s="334"/>
      <c r="J30" s="334"/>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8"/>
      <c r="R30" s="368"/>
      <c r="S30" s="330"/>
      <c r="T30" s="330"/>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Methode_Keuze=""),"",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Methode_Keuze=""),"",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1"/>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5"/>
      <c r="H31" s="333"/>
      <c r="I31" s="334"/>
      <c r="J31" s="334"/>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8"/>
      <c r="R31" s="368"/>
      <c r="S31" s="330"/>
      <c r="T31" s="330"/>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Methode_Keuze=""),"",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Methode_Keuze=""),"",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1"/>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5"/>
      <c r="H32" s="333"/>
      <c r="I32" s="334"/>
      <c r="J32" s="334"/>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8"/>
      <c r="R32" s="368"/>
      <c r="S32" s="330"/>
      <c r="T32" s="330"/>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Methode_Keuze=""),"",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Methode_Keuze=""),"",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1"/>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5"/>
      <c r="H33" s="333"/>
      <c r="I33" s="334"/>
      <c r="J33" s="334"/>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8"/>
      <c r="R33" s="368"/>
      <c r="S33" s="330"/>
      <c r="T33" s="330"/>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Methode_Keuze=""),"",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Methode_Keuze=""),"",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1"/>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5"/>
      <c r="H34" s="333"/>
      <c r="I34" s="334"/>
      <c r="J34" s="334"/>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8"/>
      <c r="R34" s="368"/>
      <c r="S34" s="330"/>
      <c r="T34" s="330"/>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Methode_Keuze=""),"",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Methode_Keuze=""),"",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1"/>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5"/>
      <c r="H35" s="333"/>
      <c r="I35" s="334"/>
      <c r="J35" s="334"/>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8"/>
      <c r="R35" s="368"/>
      <c r="S35" s="330"/>
      <c r="T35" s="330"/>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Methode_Keuze=""),"",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Methode_Keuze=""),"",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1"/>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5"/>
      <c r="H36" s="333"/>
      <c r="I36" s="334"/>
      <c r="J36" s="334"/>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8"/>
      <c r="R36" s="368"/>
      <c r="S36" s="330"/>
      <c r="T36" s="330"/>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Methode_Keuze=""),"",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Methode_Keuze=""),"",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1"/>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5"/>
      <c r="H37" s="333"/>
      <c r="I37" s="334"/>
      <c r="J37" s="334"/>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8"/>
      <c r="R37" s="368"/>
      <c r="S37" s="330"/>
      <c r="T37" s="330"/>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Methode_Keuze=""),"",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Methode_Keuze=""),"",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1"/>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5"/>
      <c r="H38" s="333"/>
      <c r="I38" s="334"/>
      <c r="J38" s="334"/>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8"/>
      <c r="R38" s="368"/>
      <c r="S38" s="330"/>
      <c r="T38" s="330"/>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Methode_Keuze=""),"",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Methode_Keuze=""),"",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1"/>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5"/>
      <c r="H39" s="333"/>
      <c r="I39" s="334"/>
      <c r="J39" s="334"/>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8"/>
      <c r="R39" s="368"/>
      <c r="S39" s="330"/>
      <c r="T39" s="330"/>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Methode_Keuze=""),"",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Methode_Keuze=""),"",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1"/>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5"/>
      <c r="H40" s="333"/>
      <c r="I40" s="334"/>
      <c r="J40" s="334"/>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8"/>
      <c r="R40" s="368"/>
      <c r="S40" s="330"/>
      <c r="T40" s="330"/>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Methode_Keuze=""),"",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Methode_Keuze=""),"",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1"/>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5"/>
      <c r="H41" s="333"/>
      <c r="I41" s="334"/>
      <c r="J41" s="334"/>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8"/>
      <c r="R41" s="368"/>
      <c r="S41" s="330"/>
      <c r="T41" s="330"/>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Methode_Keuze=""),"",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Methode_Keuze=""),"",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1"/>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5"/>
      <c r="H42" s="333"/>
      <c r="I42" s="334"/>
      <c r="J42" s="334"/>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8"/>
      <c r="R42" s="368"/>
      <c r="S42" s="330"/>
      <c r="T42" s="330"/>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Methode_Keuze=""),"",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Methode_Keuze=""),"",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1"/>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5"/>
      <c r="H43" s="333"/>
      <c r="I43" s="334"/>
      <c r="J43" s="334"/>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8"/>
      <c r="R43" s="368"/>
      <c r="S43" s="330"/>
      <c r="T43" s="330"/>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Methode_Keuze=""),"",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Methode_Keuze=""),"",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1"/>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5"/>
      <c r="H44" s="333"/>
      <c r="I44" s="334"/>
      <c r="J44" s="334"/>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8"/>
      <c r="R44" s="368"/>
      <c r="S44" s="330"/>
      <c r="T44" s="330"/>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Methode_Keuze=""),"",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Methode_Keuze=""),"",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1"/>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5"/>
      <c r="H45" s="333"/>
      <c r="I45" s="334"/>
      <c r="J45" s="334"/>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8"/>
      <c r="R45" s="368"/>
      <c r="S45" s="330"/>
      <c r="T45" s="330"/>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Methode_Keuze=""),"",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Methode_Keuze=""),"",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1"/>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5"/>
      <c r="H46" s="333"/>
      <c r="I46" s="334"/>
      <c r="J46" s="334"/>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8"/>
      <c r="R46" s="368"/>
      <c r="S46" s="330"/>
      <c r="T46" s="330"/>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Methode_Keuze=""),"",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Methode_Keuze=""),"",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1"/>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5"/>
      <c r="H47" s="333"/>
      <c r="I47" s="334"/>
      <c r="J47" s="334"/>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8"/>
      <c r="R47" s="368"/>
      <c r="S47" s="330"/>
      <c r="T47" s="330"/>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Methode_Keuze=""),"",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Methode_Keuze=""),"",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1"/>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5"/>
      <c r="H48" s="333"/>
      <c r="I48" s="334"/>
      <c r="J48" s="334"/>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8"/>
      <c r="R48" s="368"/>
      <c r="S48" s="330"/>
      <c r="T48" s="330"/>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Methode_Keuze=""),"",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Methode_Keuze=""),"",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1"/>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5"/>
      <c r="H49" s="333"/>
      <c r="I49" s="334"/>
      <c r="J49" s="334"/>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8"/>
      <c r="R49" s="368"/>
      <c r="S49" s="330"/>
      <c r="T49" s="330"/>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Methode_Keuze=""),"",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Methode_Keuze=""),"",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1"/>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5"/>
      <c r="H50" s="333"/>
      <c r="I50" s="334"/>
      <c r="J50" s="334"/>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8"/>
      <c r="R50" s="368"/>
      <c r="S50" s="330"/>
      <c r="T50" s="330"/>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Methode_Keuze=""),"",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Methode_Keuze=""),"",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1"/>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5"/>
      <c r="H51" s="333"/>
      <c r="I51" s="334"/>
      <c r="J51" s="334"/>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8"/>
      <c r="R51" s="368"/>
      <c r="S51" s="330"/>
      <c r="T51" s="330"/>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Methode_Keuze=""),"",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Methode_Keuze=""),"",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1"/>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5"/>
      <c r="H52" s="333"/>
      <c r="I52" s="334"/>
      <c r="J52" s="334"/>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8"/>
      <c r="R52" s="368"/>
      <c r="S52" s="330"/>
      <c r="T52" s="330"/>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Methode_Keuze=""),"",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Methode_Keuze=""),"",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1"/>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5"/>
      <c r="H53" s="333"/>
      <c r="I53" s="334"/>
      <c r="J53" s="334"/>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8"/>
      <c r="R53" s="368"/>
      <c r="S53" s="330"/>
      <c r="T53" s="330"/>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Methode_Keuze=""),"",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Methode_Keuze=""),"",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1"/>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5"/>
      <c r="H54" s="333"/>
      <c r="I54" s="334"/>
      <c r="J54" s="334"/>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8"/>
      <c r="R54" s="368"/>
      <c r="S54" s="330"/>
      <c r="T54" s="330"/>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Methode_Keuze=""),"",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Methode_Keuze=""),"",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1"/>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5"/>
      <c r="H55" s="333"/>
      <c r="I55" s="334"/>
      <c r="J55" s="334"/>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8"/>
      <c r="R55" s="368"/>
      <c r="S55" s="330"/>
      <c r="T55" s="330"/>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Methode_Keuze=""),"",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Methode_Keuze=""),"",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1"/>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5"/>
      <c r="H56" s="333"/>
      <c r="I56" s="334"/>
      <c r="J56" s="334"/>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8"/>
      <c r="R56" s="368"/>
      <c r="S56" s="330"/>
      <c r="T56" s="330"/>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Methode_Keuze=""),"",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Methode_Keuze=""),"",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1"/>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5"/>
      <c r="H57" s="333"/>
      <c r="I57" s="334"/>
      <c r="J57" s="334"/>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8"/>
      <c r="R57" s="368"/>
      <c r="S57" s="330"/>
      <c r="T57" s="330"/>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Methode_Keuze=""),"",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Methode_Keuze=""),"",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1"/>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5"/>
      <c r="H58" s="333"/>
      <c r="I58" s="334"/>
      <c r="J58" s="334"/>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8"/>
      <c r="R58" s="368"/>
      <c r="S58" s="330"/>
      <c r="T58" s="330"/>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Methode_Keuze=""),"",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Methode_Keuze=""),"",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1"/>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5"/>
      <c r="H59" s="333"/>
      <c r="I59" s="334"/>
      <c r="J59" s="334"/>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8"/>
      <c r="R59" s="368"/>
      <c r="S59" s="330"/>
      <c r="T59" s="330"/>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Methode_Keuze=""),"",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Methode_Keuze=""),"",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1"/>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5"/>
      <c r="H60" s="333"/>
      <c r="I60" s="334"/>
      <c r="J60" s="334"/>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8"/>
      <c r="R60" s="368"/>
      <c r="S60" s="330"/>
      <c r="T60" s="330"/>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Methode_Keuze=""),"",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Methode_Keuze=""),"",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1"/>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5"/>
      <c r="H61" s="333"/>
      <c r="I61" s="334"/>
      <c r="J61" s="334"/>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8"/>
      <c r="R61" s="368"/>
      <c r="S61" s="330"/>
      <c r="T61" s="330"/>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Methode_Keuze=""),"",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Methode_Keuze=""),"",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1"/>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5"/>
      <c r="H62" s="333"/>
      <c r="I62" s="334"/>
      <c r="J62" s="334"/>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8"/>
      <c r="R62" s="368"/>
      <c r="S62" s="330"/>
      <c r="T62" s="330"/>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Methode_Keuze=""),"",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Methode_Keuze=""),"",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1"/>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5"/>
      <c r="H63" s="333"/>
      <c r="I63" s="334"/>
      <c r="J63" s="334"/>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8"/>
      <c r="R63" s="368"/>
      <c r="S63" s="330"/>
      <c r="T63" s="330"/>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Methode_Keuze=""),"",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Methode_Keuze=""),"",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1"/>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5"/>
      <c r="H64" s="333"/>
      <c r="I64" s="334"/>
      <c r="J64" s="334"/>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8"/>
      <c r="R64" s="368"/>
      <c r="S64" s="330"/>
      <c r="T64" s="330"/>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Methode_Keuze=""),"",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Methode_Keuze=""),"",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1"/>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5"/>
      <c r="H65" s="333"/>
      <c r="I65" s="334"/>
      <c r="J65" s="334"/>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8"/>
      <c r="R65" s="368"/>
      <c r="S65" s="330"/>
      <c r="T65" s="330"/>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Methode_Keuze=""),"",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Methode_Keuze=""),"",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1"/>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5"/>
      <c r="H66" s="333"/>
      <c r="I66" s="334"/>
      <c r="J66" s="334"/>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8"/>
      <c r="R66" s="368"/>
      <c r="S66" s="330"/>
      <c r="T66" s="330"/>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Methode_Keuze=""),"",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Methode_Keuze=""),"",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1"/>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5"/>
      <c r="H67" s="333"/>
      <c r="I67" s="334"/>
      <c r="J67" s="334"/>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8"/>
      <c r="R67" s="368"/>
      <c r="S67" s="330"/>
      <c r="T67" s="330"/>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Methode_Keuze=""),"",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Methode_Keuze=""),"",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1"/>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5"/>
      <c r="H68" s="333"/>
      <c r="I68" s="334"/>
      <c r="J68" s="334"/>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8"/>
      <c r="R68" s="368"/>
      <c r="S68" s="330"/>
      <c r="T68" s="330"/>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Methode_Keuze=""),"",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Methode_Keuze=""),"",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1"/>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5"/>
      <c r="H69" s="333"/>
      <c r="I69" s="334"/>
      <c r="J69" s="334"/>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8"/>
      <c r="R69" s="368"/>
      <c r="S69" s="330"/>
      <c r="T69" s="330"/>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Methode_Keuze=""),"",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Methode_Keuze=""),"",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1"/>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5"/>
      <c r="H70" s="333"/>
      <c r="I70" s="334"/>
      <c r="J70" s="334"/>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8"/>
      <c r="R70" s="368"/>
      <c r="S70" s="330"/>
      <c r="T70" s="330"/>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Methode_Keuze=""),"",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Methode_Keuze=""),"",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1"/>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5"/>
      <c r="H71" s="333"/>
      <c r="I71" s="334"/>
      <c r="J71" s="334"/>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8"/>
      <c r="R71" s="368"/>
      <c r="S71" s="330"/>
      <c r="T71" s="330"/>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Methode_Keuze=""),"",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Methode_Keuze=""),"",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1"/>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5"/>
      <c r="H72" s="333"/>
      <c r="I72" s="334"/>
      <c r="J72" s="334"/>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8"/>
      <c r="R72" s="368"/>
      <c r="S72" s="330"/>
      <c r="T72" s="330"/>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Methode_Keuze=""),"",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Methode_Keuze=""),"",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1"/>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5"/>
      <c r="H73" s="333"/>
      <c r="I73" s="334"/>
      <c r="J73" s="334"/>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8"/>
      <c r="R73" s="368"/>
      <c r="S73" s="330"/>
      <c r="T73" s="330"/>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Methode_Keuze=""),"",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Methode_Keuze=""),"",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1"/>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5"/>
      <c r="H74" s="333"/>
      <c r="I74" s="334"/>
      <c r="J74" s="334"/>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8"/>
      <c r="R74" s="368"/>
      <c r="S74" s="330"/>
      <c r="T74" s="330"/>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Methode_Keuze=""),"",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Methode_Keuze=""),"",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1"/>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5"/>
      <c r="H75" s="333"/>
      <c r="I75" s="334"/>
      <c r="J75" s="334"/>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8"/>
      <c r="R75" s="368"/>
      <c r="S75" s="330"/>
      <c r="T75" s="330"/>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Methode_Keuze=""),"",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Methode_Keuze=""),"",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1"/>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5"/>
      <c r="H76" s="333"/>
      <c r="I76" s="334"/>
      <c r="J76" s="334"/>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8"/>
      <c r="R76" s="368"/>
      <c r="S76" s="330"/>
      <c r="T76" s="330"/>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Methode_Keuze=""),"",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Methode_Keuze=""),"",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1"/>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5"/>
      <c r="H77" s="333"/>
      <c r="I77" s="334"/>
      <c r="J77" s="334"/>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8"/>
      <c r="R77" s="368"/>
      <c r="S77" s="330"/>
      <c r="T77" s="330"/>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Methode_Keuze=""),"",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Methode_Keuze=""),"",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1"/>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5"/>
      <c r="H78" s="333"/>
      <c r="I78" s="334"/>
      <c r="J78" s="334"/>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8"/>
      <c r="R78" s="368"/>
      <c r="S78" s="330"/>
      <c r="T78" s="330"/>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Methode_Keuze=""),"",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Methode_Keuze=""),"",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1"/>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5"/>
      <c r="H79" s="333"/>
      <c r="I79" s="334"/>
      <c r="J79" s="334"/>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8"/>
      <c r="R79" s="368"/>
      <c r="S79" s="330"/>
      <c r="T79" s="330"/>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Methode_Keuze=""),"",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Methode_Keuze=""),"",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1"/>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5"/>
      <c r="H80" s="333"/>
      <c r="I80" s="334"/>
      <c r="J80" s="334"/>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8"/>
      <c r="R80" s="368"/>
      <c r="S80" s="330"/>
      <c r="T80" s="330"/>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Methode_Keuze=""),"",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Methode_Keuze=""),"",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1"/>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5"/>
      <c r="H81" s="333"/>
      <c r="I81" s="334"/>
      <c r="J81" s="334"/>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8"/>
      <c r="R81" s="368"/>
      <c r="S81" s="330"/>
      <c r="T81" s="330"/>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Methode_Keuze=""),"",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Methode_Keuze=""),"",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1"/>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5"/>
      <c r="H82" s="333"/>
      <c r="I82" s="334"/>
      <c r="J82" s="334"/>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8"/>
      <c r="R82" s="368"/>
      <c r="S82" s="330"/>
      <c r="T82" s="330"/>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Methode_Keuze=""),"",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Methode_Keuze=""),"",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1"/>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5"/>
      <c r="H83" s="333"/>
      <c r="I83" s="334"/>
      <c r="J83" s="334"/>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8"/>
      <c r="R83" s="368"/>
      <c r="S83" s="330"/>
      <c r="T83" s="330"/>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Methode_Keuze=""),"",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Methode_Keuze=""),"",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1"/>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5"/>
      <c r="H84" s="333"/>
      <c r="I84" s="334"/>
      <c r="J84" s="334"/>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8"/>
      <c r="R84" s="368"/>
      <c r="S84" s="330"/>
      <c r="T84" s="330"/>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Methode_Keuze=""),"",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Methode_Keuze=""),"",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1"/>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5"/>
      <c r="H85" s="333"/>
      <c r="I85" s="334"/>
      <c r="J85" s="334"/>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8"/>
      <c r="R85" s="368"/>
      <c r="S85" s="330"/>
      <c r="T85" s="330"/>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Methode_Keuze=""),"",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Methode_Keuze=""),"",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1"/>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5"/>
      <c r="H86" s="333"/>
      <c r="I86" s="334"/>
      <c r="J86" s="334"/>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8"/>
      <c r="R86" s="368"/>
      <c r="S86" s="330"/>
      <c r="T86" s="330"/>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Methode_Keuze=""),"",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Methode_Keuze=""),"",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1"/>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5"/>
      <c r="H87" s="333"/>
      <c r="I87" s="334"/>
      <c r="J87" s="334"/>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8"/>
      <c r="R87" s="368"/>
      <c r="S87" s="330"/>
      <c r="T87" s="330"/>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Methode_Keuze=""),"",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Methode_Keuze=""),"",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1"/>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5"/>
      <c r="H88" s="333"/>
      <c r="I88" s="334"/>
      <c r="J88" s="334"/>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8"/>
      <c r="R88" s="368"/>
      <c r="S88" s="330"/>
      <c r="T88" s="330"/>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Methode_Keuze=""),"",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Methode_Keuze=""),"",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1"/>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5"/>
      <c r="H89" s="333"/>
      <c r="I89" s="334"/>
      <c r="J89" s="334"/>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8"/>
      <c r="R89" s="368"/>
      <c r="S89" s="330"/>
      <c r="T89" s="330"/>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Methode_Keuze=""),"",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Methode_Keuze=""),"",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1"/>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5"/>
      <c r="H90" s="333"/>
      <c r="I90" s="334"/>
      <c r="J90" s="334"/>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8"/>
      <c r="R90" s="368"/>
      <c r="S90" s="330"/>
      <c r="T90" s="330"/>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Methode_Keuze=""),"",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Methode_Keuze=""),"",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1"/>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5"/>
      <c r="H91" s="333"/>
      <c r="I91" s="334"/>
      <c r="J91" s="334"/>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8"/>
      <c r="R91" s="368"/>
      <c r="S91" s="330"/>
      <c r="T91" s="330"/>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Methode_Keuze=""),"",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Methode_Keuze=""),"",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1"/>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5"/>
      <c r="H92" s="333"/>
      <c r="I92" s="334"/>
      <c r="J92" s="334"/>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8"/>
      <c r="R92" s="368"/>
      <c r="S92" s="330"/>
      <c r="T92" s="330"/>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Methode_Keuze=""),"",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Methode_Keuze=""),"",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1"/>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5"/>
      <c r="H93" s="333"/>
      <c r="I93" s="334"/>
      <c r="J93" s="334"/>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8"/>
      <c r="R93" s="368"/>
      <c r="S93" s="330"/>
      <c r="T93" s="330"/>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Methode_Keuze=""),"",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Methode_Keuze=""),"",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1"/>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5"/>
      <c r="H94" s="333"/>
      <c r="I94" s="334"/>
      <c r="J94" s="334"/>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8"/>
      <c r="R94" s="368"/>
      <c r="S94" s="330"/>
      <c r="T94" s="330"/>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Methode_Keuze=""),"",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Methode_Keuze=""),"",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1"/>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5"/>
      <c r="H95" s="333"/>
      <c r="I95" s="334"/>
      <c r="J95" s="334"/>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8"/>
      <c r="R95" s="368"/>
      <c r="S95" s="330"/>
      <c r="T95" s="330"/>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Methode_Keuze=""),"",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Methode_Keuze=""),"",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1"/>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5"/>
      <c r="H96" s="333"/>
      <c r="I96" s="334"/>
      <c r="J96" s="334"/>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8"/>
      <c r="R96" s="368"/>
      <c r="S96" s="330"/>
      <c r="T96" s="330"/>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Methode_Keuze=""),"",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Methode_Keuze=""),"",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1"/>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5"/>
      <c r="H97" s="333"/>
      <c r="I97" s="334"/>
      <c r="J97" s="334"/>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8"/>
      <c r="R97" s="368"/>
      <c r="S97" s="330"/>
      <c r="T97" s="330"/>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Methode_Keuze=""),"",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Methode_Keuze=""),"",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1"/>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5"/>
      <c r="H98" s="333"/>
      <c r="I98" s="334"/>
      <c r="J98" s="334"/>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8"/>
      <c r="R98" s="368"/>
      <c r="S98" s="330"/>
      <c r="T98" s="330"/>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Methode_Keuze=""),"",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Methode_Keuze=""),"",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1"/>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5"/>
      <c r="H99" s="333"/>
      <c r="I99" s="334"/>
      <c r="J99" s="334"/>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8"/>
      <c r="R99" s="368"/>
      <c r="S99" s="330"/>
      <c r="T99" s="330"/>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Methode_Keuze=""),"",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Methode_Keuze=""),"",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1"/>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5"/>
      <c r="H100" s="333"/>
      <c r="I100" s="334"/>
      <c r="J100" s="334"/>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8"/>
      <c r="R100" s="368"/>
      <c r="S100" s="330"/>
      <c r="T100" s="330"/>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Methode_Keuze=""),"",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Methode_Keuze=""),"",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1"/>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5"/>
      <c r="H101" s="333"/>
      <c r="I101" s="334"/>
      <c r="J101" s="334"/>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8"/>
      <c r="R101" s="368"/>
      <c r="S101" s="330"/>
      <c r="T101" s="330"/>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Methode_Keuze=""),"",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Methode_Keuze=""),"",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1"/>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5"/>
      <c r="H102" s="333"/>
      <c r="I102" s="334"/>
      <c r="J102" s="334"/>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8"/>
      <c r="R102" s="368"/>
      <c r="S102" s="330"/>
      <c r="T102" s="330"/>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Methode_Keuze=""),"",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Methode_Keuze=""),"",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1"/>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5"/>
      <c r="H103" s="333"/>
      <c r="I103" s="334"/>
      <c r="J103" s="334"/>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8"/>
      <c r="R103" s="368"/>
      <c r="S103" s="330"/>
      <c r="T103" s="330"/>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Methode_Keuze=""),"",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Methode_Keuze=""),"",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1"/>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5"/>
      <c r="H104" s="333"/>
      <c r="I104" s="334"/>
      <c r="J104" s="334"/>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8"/>
      <c r="R104" s="368"/>
      <c r="S104" s="330"/>
      <c r="T104" s="330"/>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Methode_Keuze=""),"",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Methode_Keuze=""),"",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1"/>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5"/>
      <c r="H105" s="333"/>
      <c r="I105" s="334"/>
      <c r="J105" s="334"/>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8"/>
      <c r="R105" s="368"/>
      <c r="S105" s="330"/>
      <c r="T105" s="330"/>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Methode_Keuze=""),"",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Methode_Keuze=""),"",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1"/>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5"/>
      <c r="H106" s="333"/>
      <c r="I106" s="334"/>
      <c r="J106" s="334"/>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8"/>
      <c r="R106" s="368"/>
      <c r="S106" s="330"/>
      <c r="T106" s="330"/>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Methode_Keuze=""),"",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Methode_Keuze=""),"",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1"/>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5"/>
      <c r="H107" s="333"/>
      <c r="I107" s="334"/>
      <c r="J107" s="334"/>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8"/>
      <c r="R107" s="368"/>
      <c r="S107" s="330"/>
      <c r="T107" s="330"/>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Methode_Keuze=""),"",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Methode_Keuze=""),"",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1"/>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5"/>
      <c r="H108" s="333"/>
      <c r="I108" s="334"/>
      <c r="J108" s="334"/>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8"/>
      <c r="R108" s="368"/>
      <c r="S108" s="330"/>
      <c r="T108" s="330"/>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Methode_Keuze=""),"",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Methode_Keuze=""),"",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1"/>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5"/>
      <c r="H109" s="333"/>
      <c r="I109" s="334"/>
      <c r="J109" s="334"/>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8"/>
      <c r="R109" s="368"/>
      <c r="S109" s="330"/>
      <c r="T109" s="330"/>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Methode_Keuze=""),"",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Methode_Keuze=""),"",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1"/>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5"/>
      <c r="H110" s="333"/>
      <c r="I110" s="334"/>
      <c r="J110" s="334"/>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8"/>
      <c r="R110" s="368"/>
      <c r="S110" s="330"/>
      <c r="T110" s="330"/>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Methode_Keuze=""),"",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Methode_Keuze=""),"",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1"/>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5"/>
      <c r="H111" s="333"/>
      <c r="I111" s="334"/>
      <c r="J111" s="334"/>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8"/>
      <c r="R111" s="368"/>
      <c r="S111" s="330"/>
      <c r="T111" s="330"/>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Methode_Keuze=""),"",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Methode_Keuze=""),"",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1"/>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5"/>
      <c r="H112" s="333"/>
      <c r="I112" s="334"/>
      <c r="J112" s="334"/>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8"/>
      <c r="R112" s="368"/>
      <c r="S112" s="330"/>
      <c r="T112" s="330"/>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Methode_Keuze=""),"",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Methode_Keuze=""),"",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1"/>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5"/>
      <c r="H113" s="333"/>
      <c r="I113" s="334"/>
      <c r="J113" s="334"/>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8"/>
      <c r="R113" s="368"/>
      <c r="S113" s="330"/>
      <c r="T113" s="330"/>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Methode_Keuze=""),"",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Methode_Keuze=""),"",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1"/>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5"/>
      <c r="H114" s="333"/>
      <c r="I114" s="334"/>
      <c r="J114" s="334"/>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8"/>
      <c r="R114" s="368"/>
      <c r="S114" s="330"/>
      <c r="T114" s="330"/>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Methode_Keuze=""),"",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Methode_Keuze=""),"",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1"/>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5"/>
      <c r="H115" s="333"/>
      <c r="I115" s="334"/>
      <c r="J115" s="334"/>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8"/>
      <c r="R115" s="368"/>
      <c r="S115" s="330"/>
      <c r="T115" s="330"/>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Methode_Keuze=""),"",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Methode_Keuze=""),"",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1"/>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5"/>
      <c r="H116" s="333"/>
      <c r="I116" s="334"/>
      <c r="J116" s="334"/>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8"/>
      <c r="R116" s="368"/>
      <c r="S116" s="330"/>
      <c r="T116" s="330"/>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Methode_Keuze=""),"",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Methode_Keuze=""),"",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1"/>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5"/>
      <c r="H117" s="333"/>
      <c r="I117" s="334"/>
      <c r="J117" s="334"/>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8"/>
      <c r="R117" s="368"/>
      <c r="S117" s="330"/>
      <c r="T117" s="330"/>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Methode_Keuze=""),"",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Methode_Keuze=""),"",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1"/>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5"/>
      <c r="H118" s="333"/>
      <c r="I118" s="334"/>
      <c r="J118" s="334"/>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8"/>
      <c r="R118" s="368"/>
      <c r="S118" s="330"/>
      <c r="T118" s="330"/>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Methode_Keuze=""),"",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Methode_Keuze=""),"",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1"/>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5"/>
      <c r="H119" s="333"/>
      <c r="I119" s="334"/>
      <c r="J119" s="334"/>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8"/>
      <c r="R119" s="368"/>
      <c r="S119" s="330"/>
      <c r="T119" s="330"/>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Methode_Keuze=""),"",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Methode_Keuze=""),"",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1"/>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5"/>
      <c r="H120" s="333"/>
      <c r="I120" s="334"/>
      <c r="J120" s="334"/>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8"/>
      <c r="R120" s="368"/>
      <c r="S120" s="330"/>
      <c r="T120" s="330"/>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Methode_Keuze=""),"",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Methode_Keuze=""),"",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1"/>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5"/>
      <c r="H121" s="333"/>
      <c r="I121" s="334"/>
      <c r="J121" s="334"/>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8"/>
      <c r="R121" s="368"/>
      <c r="S121" s="330"/>
      <c r="T121" s="330"/>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Methode_Keuze=""),"",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Methode_Keuze=""),"",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1"/>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5"/>
      <c r="H122" s="333"/>
      <c r="I122" s="334"/>
      <c r="J122" s="334"/>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8"/>
      <c r="R122" s="368"/>
      <c r="S122" s="330"/>
      <c r="T122" s="330"/>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Methode_Keuze=""),"",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Methode_Keuze=""),"",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1"/>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5"/>
      <c r="H123" s="333"/>
      <c r="I123" s="334"/>
      <c r="J123" s="334"/>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8"/>
      <c r="R123" s="368"/>
      <c r="S123" s="330"/>
      <c r="T123" s="330"/>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Methode_Keuze=""),"",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Methode_Keuze=""),"",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1"/>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5"/>
      <c r="H124" s="333"/>
      <c r="I124" s="334"/>
      <c r="J124" s="334"/>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8"/>
      <c r="R124" s="368"/>
      <c r="S124" s="330"/>
      <c r="T124" s="330"/>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Methode_Keuze=""),"",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Methode_Keuze=""),"",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1"/>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5"/>
      <c r="H125" s="333"/>
      <c r="I125" s="334"/>
      <c r="J125" s="334"/>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8"/>
      <c r="R125" s="368"/>
      <c r="S125" s="330"/>
      <c r="T125" s="330"/>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Methode_Keuze=""),"",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Methode_Keuze=""),"",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1"/>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5"/>
      <c r="H126" s="333"/>
      <c r="I126" s="334"/>
      <c r="J126" s="334"/>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8"/>
      <c r="R126" s="368"/>
      <c r="S126" s="330"/>
      <c r="T126" s="330"/>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Methode_Keuze=""),"",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Methode_Keuze=""),"",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1"/>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5"/>
      <c r="H127" s="333"/>
      <c r="I127" s="334"/>
      <c r="J127" s="334"/>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8"/>
      <c r="R127" s="368"/>
      <c r="S127" s="330"/>
      <c r="T127" s="330"/>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Methode_Keuze=""),"",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Methode_Keuze=""),"",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1"/>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5"/>
      <c r="H128" s="333"/>
      <c r="I128" s="334"/>
      <c r="J128" s="334"/>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8"/>
      <c r="R128" s="368"/>
      <c r="S128" s="330"/>
      <c r="T128" s="330"/>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Methode_Keuze=""),"",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Methode_Keuze=""),"",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1"/>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5"/>
      <c r="H129" s="333"/>
      <c r="I129" s="334"/>
      <c r="J129" s="334"/>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8"/>
      <c r="R129" s="368"/>
      <c r="S129" s="330"/>
      <c r="T129" s="330"/>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Methode_Keuze=""),"",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Methode_Keuze=""),"",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1"/>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5"/>
      <c r="H130" s="333"/>
      <c r="I130" s="334"/>
      <c r="J130" s="334"/>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8"/>
      <c r="R130" s="368"/>
      <c r="S130" s="330"/>
      <c r="T130" s="330"/>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Methode_Keuze=""),"",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Methode_Keuze=""),"",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1"/>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5"/>
      <c r="H131" s="333"/>
      <c r="I131" s="334"/>
      <c r="J131" s="334"/>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8"/>
      <c r="R131" s="368"/>
      <c r="S131" s="330"/>
      <c r="T131" s="330"/>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Methode_Keuze=""),"",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Methode_Keuze=""),"",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1"/>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5"/>
      <c r="H132" s="333"/>
      <c r="I132" s="334"/>
      <c r="J132" s="334"/>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8"/>
      <c r="R132" s="368"/>
      <c r="S132" s="330"/>
      <c r="T132" s="330"/>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Methode_Keuze=""),"",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Methode_Keuze=""),"",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1"/>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5"/>
      <c r="H133" s="333"/>
      <c r="I133" s="334"/>
      <c r="J133" s="334"/>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8"/>
      <c r="R133" s="368"/>
      <c r="S133" s="330"/>
      <c r="T133" s="330"/>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Methode_Keuze=""),"",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Methode_Keuze=""),"",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1"/>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5"/>
      <c r="H134" s="333"/>
      <c r="I134" s="334"/>
      <c r="J134" s="334"/>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8"/>
      <c r="R134" s="368"/>
      <c r="S134" s="330"/>
      <c r="T134" s="330"/>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Methode_Keuze=""),"",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Methode_Keuze=""),"",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1"/>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5"/>
      <c r="H135" s="333"/>
      <c r="I135" s="334"/>
      <c r="J135" s="334"/>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8"/>
      <c r="R135" s="368"/>
      <c r="S135" s="330"/>
      <c r="T135" s="330"/>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Methode_Keuze=""),"",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Methode_Keuze=""),"",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1"/>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5"/>
      <c r="H136" s="333"/>
      <c r="I136" s="334"/>
      <c r="J136" s="334"/>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8"/>
      <c r="R136" s="368"/>
      <c r="S136" s="330"/>
      <c r="T136" s="330"/>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Methode_Keuze=""),"",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Methode_Keuze=""),"",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1"/>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5"/>
      <c r="H137" s="333"/>
      <c r="I137" s="334"/>
      <c r="J137" s="334"/>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8"/>
      <c r="R137" s="368"/>
      <c r="S137" s="330"/>
      <c r="T137" s="330"/>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Methode_Keuze=""),"",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Methode_Keuze=""),"",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1"/>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5"/>
      <c r="H138" s="333"/>
      <c r="I138" s="334"/>
      <c r="J138" s="334"/>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8"/>
      <c r="R138" s="368"/>
      <c r="S138" s="330"/>
      <c r="T138" s="330"/>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Methode_Keuze=""),"",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Methode_Keuze=""),"",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1"/>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5"/>
      <c r="H139" s="333"/>
      <c r="I139" s="334"/>
      <c r="J139" s="334"/>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8"/>
      <c r="R139" s="368"/>
      <c r="S139" s="330"/>
      <c r="T139" s="330"/>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Methode_Keuze=""),"",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Methode_Keuze=""),"",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1"/>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5"/>
      <c r="H140" s="333"/>
      <c r="I140" s="334"/>
      <c r="J140" s="334"/>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8"/>
      <c r="R140" s="368"/>
      <c r="S140" s="330"/>
      <c r="T140" s="330"/>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Methode_Keuze=""),"",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Methode_Keuze=""),"",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1"/>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5"/>
      <c r="H141" s="333"/>
      <c r="I141" s="334"/>
      <c r="J141" s="334"/>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8"/>
      <c r="R141" s="368"/>
      <c r="S141" s="330"/>
      <c r="T141" s="330"/>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Methode_Keuze=""),"",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Methode_Keuze=""),"",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1"/>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5"/>
      <c r="H142" s="333"/>
      <c r="I142" s="334"/>
      <c r="J142" s="334"/>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8"/>
      <c r="R142" s="368"/>
      <c r="S142" s="330"/>
      <c r="T142" s="330"/>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Methode_Keuze=""),"",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Methode_Keuze=""),"",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1"/>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5"/>
      <c r="H143" s="333"/>
      <c r="I143" s="334"/>
      <c r="J143" s="334"/>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8"/>
      <c r="R143" s="368"/>
      <c r="S143" s="330"/>
      <c r="T143" s="330"/>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Methode_Keuze=""),"",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Methode_Keuze=""),"",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1"/>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5"/>
      <c r="H144" s="333"/>
      <c r="I144" s="334"/>
      <c r="J144" s="334"/>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8"/>
      <c r="R144" s="368"/>
      <c r="S144" s="330"/>
      <c r="T144" s="330"/>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Methode_Keuze=""),"",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Methode_Keuze=""),"",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1"/>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5"/>
      <c r="H145" s="333"/>
      <c r="I145" s="334"/>
      <c r="J145" s="334"/>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8"/>
      <c r="R145" s="368"/>
      <c r="S145" s="330"/>
      <c r="T145" s="330"/>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Methode_Keuze=""),"",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Methode_Keuze=""),"",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1"/>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5"/>
      <c r="H146" s="333"/>
      <c r="I146" s="334"/>
      <c r="J146" s="334"/>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8"/>
      <c r="R146" s="368"/>
      <c r="S146" s="330"/>
      <c r="T146" s="330"/>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Methode_Keuze=""),"",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Methode_Keuze=""),"",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1"/>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5"/>
      <c r="H147" s="333"/>
      <c r="I147" s="334"/>
      <c r="J147" s="334"/>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8"/>
      <c r="R147" s="368"/>
      <c r="S147" s="330"/>
      <c r="T147" s="330"/>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Methode_Keuze=""),"",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Methode_Keuze=""),"",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1"/>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5"/>
      <c r="H148" s="333"/>
      <c r="I148" s="334"/>
      <c r="J148" s="334"/>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8"/>
      <c r="R148" s="368"/>
      <c r="S148" s="330"/>
      <c r="T148" s="330"/>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Methode_Keuze=""),"",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Methode_Keuze=""),"",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1"/>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5"/>
      <c r="H149" s="333"/>
      <c r="I149" s="334"/>
      <c r="J149" s="334"/>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8"/>
      <c r="R149" s="368"/>
      <c r="S149" s="330"/>
      <c r="T149" s="330"/>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Methode_Keuze=""),"",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Methode_Keuze=""),"",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1"/>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5"/>
      <c r="H150" s="333"/>
      <c r="I150" s="334"/>
      <c r="J150" s="334"/>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8"/>
      <c r="R150" s="368"/>
      <c r="S150" s="330"/>
      <c r="T150" s="330"/>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Methode_Keuze=""),"",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Methode_Keuze=""),"",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1"/>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5"/>
      <c r="H151" s="333"/>
      <c r="I151" s="334"/>
      <c r="J151" s="334"/>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8"/>
      <c r="R151" s="368"/>
      <c r="S151" s="330"/>
      <c r="T151" s="330"/>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Methode_Keuze=""),"",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Methode_Keuze=""),"",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1"/>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5"/>
      <c r="H152" s="333"/>
      <c r="I152" s="334"/>
      <c r="J152" s="334"/>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8"/>
      <c r="R152" s="368"/>
      <c r="S152" s="330"/>
      <c r="T152" s="330"/>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Methode_Keuze=""),"",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Methode_Keuze=""),"",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1"/>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5"/>
      <c r="H153" s="333"/>
      <c r="I153" s="334"/>
      <c r="J153" s="334"/>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8"/>
      <c r="R153" s="368"/>
      <c r="S153" s="330"/>
      <c r="T153" s="330"/>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Methode_Keuze=""),"",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Methode_Keuze=""),"",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1"/>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5"/>
      <c r="H154" s="333"/>
      <c r="I154" s="334"/>
      <c r="J154" s="334"/>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8"/>
      <c r="R154" s="368"/>
      <c r="S154" s="330"/>
      <c r="T154" s="330"/>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Methode_Keuze=""),"",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Methode_Keuze=""),"",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1"/>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5"/>
      <c r="H155" s="333"/>
      <c r="I155" s="334"/>
      <c r="J155" s="334"/>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8"/>
      <c r="R155" s="368"/>
      <c r="S155" s="330"/>
      <c r="T155" s="330"/>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Methode_Keuze=""),"",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Methode_Keuze=""),"",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1"/>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5"/>
      <c r="H156" s="333"/>
      <c r="I156" s="334"/>
      <c r="J156" s="334"/>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8"/>
      <c r="R156" s="368"/>
      <c r="S156" s="330"/>
      <c r="T156" s="330"/>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Methode_Keuze=""),"",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Methode_Keuze=""),"",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1"/>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5"/>
      <c r="H157" s="333"/>
      <c r="I157" s="334"/>
      <c r="J157" s="334"/>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8"/>
      <c r="R157" s="368"/>
      <c r="S157" s="330"/>
      <c r="T157" s="330"/>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Methode_Keuze=""),"",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Methode_Keuze=""),"",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1"/>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5"/>
      <c r="H158" s="333"/>
      <c r="I158" s="334"/>
      <c r="J158" s="334"/>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8"/>
      <c r="R158" s="368"/>
      <c r="S158" s="330"/>
      <c r="T158" s="330"/>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Methode_Keuze=""),"",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Methode_Keuze=""),"",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1"/>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5"/>
      <c r="H159" s="333"/>
      <c r="I159" s="334"/>
      <c r="J159" s="334"/>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8"/>
      <c r="R159" s="368"/>
      <c r="S159" s="330"/>
      <c r="T159" s="330"/>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Methode_Keuze=""),"",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Methode_Keuze=""),"",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1"/>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5"/>
      <c r="H160" s="333"/>
      <c r="I160" s="334"/>
      <c r="J160" s="334"/>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8"/>
      <c r="R160" s="368"/>
      <c r="S160" s="330"/>
      <c r="T160" s="330"/>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Methode_Keuze=""),"",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Methode_Keuze=""),"",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1"/>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5"/>
      <c r="H161" s="333"/>
      <c r="I161" s="334"/>
      <c r="J161" s="334"/>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8"/>
      <c r="R161" s="368"/>
      <c r="S161" s="330"/>
      <c r="T161" s="330"/>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Methode_Keuze=""),"",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Methode_Keuze=""),"",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1"/>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5"/>
      <c r="H162" s="333"/>
      <c r="I162" s="334"/>
      <c r="J162" s="334"/>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8"/>
      <c r="R162" s="368"/>
      <c r="S162" s="330"/>
      <c r="T162" s="330"/>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Methode_Keuze=""),"",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Methode_Keuze=""),"",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1"/>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5"/>
      <c r="H163" s="333"/>
      <c r="I163" s="334"/>
      <c r="J163" s="334"/>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8"/>
      <c r="R163" s="368"/>
      <c r="S163" s="330"/>
      <c r="T163" s="330"/>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Methode_Keuze=""),"",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Methode_Keuze=""),"",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1"/>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5"/>
      <c r="H164" s="333"/>
      <c r="I164" s="334"/>
      <c r="J164" s="334"/>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8"/>
      <c r="R164" s="368"/>
      <c r="S164" s="330"/>
      <c r="T164" s="330"/>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Methode_Keuze=""),"",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Methode_Keuze=""),"",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1"/>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5"/>
      <c r="H165" s="333"/>
      <c r="I165" s="334"/>
      <c r="J165" s="334"/>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8"/>
      <c r="R165" s="368"/>
      <c r="S165" s="330"/>
      <c r="T165" s="330"/>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Methode_Keuze=""),"",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Methode_Keuze=""),"",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1"/>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5"/>
      <c r="H166" s="333"/>
      <c r="I166" s="334"/>
      <c r="J166" s="334"/>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8"/>
      <c r="R166" s="368"/>
      <c r="S166" s="330"/>
      <c r="T166" s="330"/>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Methode_Keuze=""),"",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Methode_Keuze=""),"",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1"/>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5"/>
      <c r="H167" s="333"/>
      <c r="I167" s="334"/>
      <c r="J167" s="334"/>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8"/>
      <c r="R167" s="368"/>
      <c r="S167" s="330"/>
      <c r="T167" s="330"/>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Methode_Keuze=""),"",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Methode_Keuze=""),"",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1"/>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5"/>
      <c r="H168" s="333"/>
      <c r="I168" s="334"/>
      <c r="J168" s="334"/>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8"/>
      <c r="R168" s="368"/>
      <c r="S168" s="330"/>
      <c r="T168" s="330"/>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Methode_Keuze=""),"",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Methode_Keuze=""),"",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1"/>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5"/>
      <c r="H169" s="333"/>
      <c r="I169" s="334"/>
      <c r="J169" s="334"/>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8"/>
      <c r="R169" s="368"/>
      <c r="S169" s="330"/>
      <c r="T169" s="330"/>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Methode_Keuze=""),"",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Methode_Keuze=""),"",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1"/>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5"/>
      <c r="H170" s="333"/>
      <c r="I170" s="334"/>
      <c r="J170" s="334"/>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8"/>
      <c r="R170" s="368"/>
      <c r="S170" s="330"/>
      <c r="T170" s="330"/>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Methode_Keuze=""),"",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Methode_Keuze=""),"",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1"/>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5"/>
      <c r="H171" s="333"/>
      <c r="I171" s="334"/>
      <c r="J171" s="334"/>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8"/>
      <c r="R171" s="368"/>
      <c r="S171" s="330"/>
      <c r="T171" s="330"/>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Methode_Keuze=""),"",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Methode_Keuze=""),"",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1"/>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5"/>
      <c r="H172" s="333"/>
      <c r="I172" s="334"/>
      <c r="J172" s="334"/>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8"/>
      <c r="R172" s="368"/>
      <c r="S172" s="330"/>
      <c r="T172" s="330"/>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Methode_Keuze=""),"",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Methode_Keuze=""),"",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1"/>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5"/>
      <c r="H173" s="333"/>
      <c r="I173" s="334"/>
      <c r="J173" s="334"/>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8"/>
      <c r="R173" s="368"/>
      <c r="S173" s="330"/>
      <c r="T173" s="330"/>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Methode_Keuze=""),"",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Methode_Keuze=""),"",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1"/>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5"/>
      <c r="H174" s="333"/>
      <c r="I174" s="334"/>
      <c r="J174" s="334"/>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8"/>
      <c r="R174" s="368"/>
      <c r="S174" s="330"/>
      <c r="T174" s="330"/>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Methode_Keuze=""),"",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Methode_Keuze=""),"",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1"/>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5"/>
      <c r="H175" s="333"/>
      <c r="I175" s="334"/>
      <c r="J175" s="334"/>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8"/>
      <c r="R175" s="368"/>
      <c r="S175" s="330"/>
      <c r="T175" s="330"/>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Methode_Keuze=""),"",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Methode_Keuze=""),"",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1"/>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5"/>
      <c r="H176" s="333"/>
      <c r="I176" s="334"/>
      <c r="J176" s="334"/>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8"/>
      <c r="R176" s="368"/>
      <c r="S176" s="330"/>
      <c r="T176" s="330"/>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Methode_Keuze=""),"",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Methode_Keuze=""),"",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1"/>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5"/>
      <c r="H177" s="333"/>
      <c r="I177" s="334"/>
      <c r="J177" s="334"/>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8"/>
      <c r="R177" s="368"/>
      <c r="S177" s="330"/>
      <c r="T177" s="330"/>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Methode_Keuze=""),"",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Methode_Keuze=""),"",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1"/>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5"/>
      <c r="H178" s="333"/>
      <c r="I178" s="334"/>
      <c r="J178" s="334"/>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8"/>
      <c r="R178" s="368"/>
      <c r="S178" s="330"/>
      <c r="T178" s="330"/>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Methode_Keuze=""),"",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Methode_Keuze=""),"",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1"/>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5"/>
      <c r="H179" s="333"/>
      <c r="I179" s="334"/>
      <c r="J179" s="334"/>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8"/>
      <c r="R179" s="368"/>
      <c r="S179" s="330"/>
      <c r="T179" s="330"/>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Methode_Keuze=""),"",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Methode_Keuze=""),"",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1"/>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5"/>
      <c r="H180" s="333"/>
      <c r="I180" s="334"/>
      <c r="J180" s="334"/>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8"/>
      <c r="R180" s="368"/>
      <c r="S180" s="330"/>
      <c r="T180" s="330"/>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Methode_Keuze=""),"",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Methode_Keuze=""),"",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1"/>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5"/>
      <c r="H181" s="333"/>
      <c r="I181" s="334"/>
      <c r="J181" s="334"/>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8"/>
      <c r="R181" s="368"/>
      <c r="S181" s="330"/>
      <c r="T181" s="330"/>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Methode_Keuze=""),"",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Methode_Keuze=""),"",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1"/>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5"/>
      <c r="H182" s="333"/>
      <c r="I182" s="334"/>
      <c r="J182" s="334"/>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8"/>
      <c r="R182" s="368"/>
      <c r="S182" s="330"/>
      <c r="T182" s="330"/>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Methode_Keuze=""),"",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Methode_Keuze=""),"",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1"/>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5"/>
      <c r="H183" s="333"/>
      <c r="I183" s="334"/>
      <c r="J183" s="334"/>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8"/>
      <c r="R183" s="368"/>
      <c r="S183" s="330"/>
      <c r="T183" s="330"/>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Methode_Keuze=""),"",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Methode_Keuze=""),"",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1"/>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5"/>
      <c r="H184" s="333"/>
      <c r="I184" s="334"/>
      <c r="J184" s="334"/>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8"/>
      <c r="R184" s="368"/>
      <c r="S184" s="330"/>
      <c r="T184" s="330"/>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Methode_Keuze=""),"",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Methode_Keuze=""),"",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1"/>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5"/>
      <c r="H185" s="333"/>
      <c r="I185" s="334"/>
      <c r="J185" s="334"/>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8"/>
      <c r="R185" s="368"/>
      <c r="S185" s="330"/>
      <c r="T185" s="330"/>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Methode_Keuze=""),"",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Methode_Keuze=""),"",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1"/>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5"/>
      <c r="H186" s="333"/>
      <c r="I186" s="334"/>
      <c r="J186" s="334"/>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8"/>
      <c r="R186" s="368"/>
      <c r="S186" s="330"/>
      <c r="T186" s="330"/>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Methode_Keuze=""),"",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Methode_Keuze=""),"",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1"/>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5"/>
      <c r="H187" s="333"/>
      <c r="I187" s="334"/>
      <c r="J187" s="334"/>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8"/>
      <c r="R187" s="368"/>
      <c r="S187" s="330"/>
      <c r="T187" s="330"/>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Methode_Keuze=""),"",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Methode_Keuze=""),"",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1"/>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5"/>
      <c r="H188" s="333"/>
      <c r="I188" s="334"/>
      <c r="J188" s="334"/>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8"/>
      <c r="R188" s="368"/>
      <c r="S188" s="330"/>
      <c r="T188" s="330"/>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Methode_Keuze=""),"",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Methode_Keuze=""),"",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1"/>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5"/>
      <c r="H189" s="333"/>
      <c r="I189" s="334"/>
      <c r="J189" s="334"/>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8"/>
      <c r="R189" s="368"/>
      <c r="S189" s="330"/>
      <c r="T189" s="330"/>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Methode_Keuze=""),"",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Methode_Keuze=""),"",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1"/>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5"/>
      <c r="H190" s="333"/>
      <c r="I190" s="334"/>
      <c r="J190" s="334"/>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8"/>
      <c r="R190" s="368"/>
      <c r="S190" s="330"/>
      <c r="T190" s="330"/>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Methode_Keuze=""),"",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Methode_Keuze=""),"",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1"/>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5"/>
      <c r="H191" s="333"/>
      <c r="I191" s="334"/>
      <c r="J191" s="334"/>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8"/>
      <c r="R191" s="368"/>
      <c r="S191" s="330"/>
      <c r="T191" s="330"/>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Methode_Keuze=""),"",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Methode_Keuze=""),"",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1"/>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5"/>
      <c r="H192" s="333"/>
      <c r="I192" s="334"/>
      <c r="J192" s="334"/>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8"/>
      <c r="R192" s="368"/>
      <c r="S192" s="330"/>
      <c r="T192" s="330"/>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Methode_Keuze=""),"",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Methode_Keuze=""),"",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1"/>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5"/>
      <c r="H193" s="333"/>
      <c r="I193" s="334"/>
      <c r="J193" s="334"/>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8"/>
      <c r="R193" s="368"/>
      <c r="S193" s="330"/>
      <c r="T193" s="330"/>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Methode_Keuze=""),"",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Methode_Keuze=""),"",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1"/>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5"/>
      <c r="H194" s="333"/>
      <c r="I194" s="334"/>
      <c r="J194" s="334"/>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8"/>
      <c r="R194" s="368"/>
      <c r="S194" s="330"/>
      <c r="T194" s="330"/>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Methode_Keuze=""),"",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Methode_Keuze=""),"",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1"/>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5"/>
      <c r="H195" s="333"/>
      <c r="I195" s="334"/>
      <c r="J195" s="334"/>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8"/>
      <c r="R195" s="368"/>
      <c r="S195" s="330"/>
      <c r="T195" s="330"/>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Methode_Keuze=""),"",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Methode_Keuze=""),"",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1"/>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5"/>
      <c r="H196" s="333"/>
      <c r="I196" s="334"/>
      <c r="J196" s="334"/>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8"/>
      <c r="R196" s="368"/>
      <c r="S196" s="330"/>
      <c r="T196" s="330"/>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Methode_Keuze=""),"",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Methode_Keuze=""),"",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1"/>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5"/>
      <c r="H197" s="333"/>
      <c r="I197" s="334"/>
      <c r="J197" s="334"/>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8"/>
      <c r="R197" s="368"/>
      <c r="S197" s="330"/>
      <c r="T197" s="330"/>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Methode_Keuze=""),"",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Methode_Keuze=""),"",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1"/>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5"/>
      <c r="H198" s="333"/>
      <c r="I198" s="334"/>
      <c r="J198" s="334"/>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8"/>
      <c r="R198" s="368"/>
      <c r="S198" s="330"/>
      <c r="T198" s="330"/>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Methode_Keuze=""),"",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Methode_Keuze=""),"",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1"/>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5"/>
      <c r="H199" s="333"/>
      <c r="I199" s="334"/>
      <c r="J199" s="334"/>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8"/>
      <c r="R199" s="368"/>
      <c r="S199" s="330"/>
      <c r="T199" s="330"/>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Methode_Keuze=""),"",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Methode_Keuze=""),"",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1"/>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5"/>
      <c r="H200" s="333"/>
      <c r="I200" s="334"/>
      <c r="J200" s="334"/>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8"/>
      <c r="R200" s="368"/>
      <c r="S200" s="330"/>
      <c r="T200" s="330"/>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Methode_Keuze=""),"",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Methode_Keuze=""),"",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1"/>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5"/>
      <c r="H201" s="333"/>
      <c r="I201" s="334"/>
      <c r="J201" s="334"/>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8"/>
      <c r="R201" s="368"/>
      <c r="S201" s="330"/>
      <c r="T201" s="330"/>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Methode_Keuze=""),"",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Methode_Keuze=""),"",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1"/>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5"/>
      <c r="H202" s="333"/>
      <c r="I202" s="334"/>
      <c r="J202" s="334"/>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8"/>
      <c r="R202" s="368"/>
      <c r="S202" s="330"/>
      <c r="T202" s="330"/>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Methode_Keuze=""),"",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Methode_Keuze=""),"",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1"/>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5"/>
      <c r="H203" s="333"/>
      <c r="I203" s="334"/>
      <c r="J203" s="334"/>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8"/>
      <c r="R203" s="368"/>
      <c r="S203" s="330"/>
      <c r="T203" s="330"/>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Methode_Keuze=""),"",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Methode_Keuze=""),"",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1"/>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5"/>
      <c r="H204" s="333"/>
      <c r="I204" s="334"/>
      <c r="J204" s="334"/>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8"/>
      <c r="R204" s="368"/>
      <c r="S204" s="330"/>
      <c r="T204" s="330"/>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Methode_Keuze=""),"",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Methode_Keuze=""),"",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1"/>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5"/>
      <c r="H205" s="333"/>
      <c r="I205" s="334"/>
      <c r="J205" s="334"/>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8"/>
      <c r="R205" s="368"/>
      <c r="S205" s="330"/>
      <c r="T205" s="330"/>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Methode_Keuze=""),"",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Methode_Keuze=""),"",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1"/>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5"/>
      <c r="H206" s="333"/>
      <c r="I206" s="334"/>
      <c r="J206" s="334"/>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8"/>
      <c r="R206" s="368"/>
      <c r="S206" s="330"/>
      <c r="T206" s="330"/>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Methode_Keuze=""),"",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Methode_Keuze=""),"",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1"/>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5"/>
      <c r="H207" s="333"/>
      <c r="I207" s="334"/>
      <c r="J207" s="334"/>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8"/>
      <c r="R207" s="368"/>
      <c r="S207" s="330"/>
      <c r="T207" s="330"/>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Methode_Keuze=""),"",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Methode_Keuze=""),"",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1"/>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5"/>
      <c r="H208" s="333"/>
      <c r="I208" s="334"/>
      <c r="J208" s="334"/>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8"/>
      <c r="R208" s="368"/>
      <c r="S208" s="330"/>
      <c r="T208" s="330"/>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Methode_Keuze=""),"",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Methode_Keuze=""),"",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1"/>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5"/>
      <c r="H209" s="333"/>
      <c r="I209" s="334"/>
      <c r="J209" s="334"/>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8"/>
      <c r="R209" s="368"/>
      <c r="S209" s="330"/>
      <c r="T209" s="330"/>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Methode_Keuze=""),"",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Methode_Keuze=""),"",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1"/>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5"/>
      <c r="H210" s="333"/>
      <c r="I210" s="334"/>
      <c r="J210" s="334"/>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8"/>
      <c r="R210" s="368"/>
      <c r="S210" s="330"/>
      <c r="T210" s="330"/>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Methode_Keuze=""),"",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Methode_Keuze=""),"",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1"/>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5"/>
      <c r="H211" s="333"/>
      <c r="I211" s="334"/>
      <c r="J211" s="334"/>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8"/>
      <c r="R211" s="368"/>
      <c r="S211" s="330"/>
      <c r="T211" s="330"/>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Methode_Keuze=""),"",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Methode_Keuze=""),"",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1"/>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5"/>
      <c r="H212" s="333"/>
      <c r="I212" s="334"/>
      <c r="J212" s="334"/>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8"/>
      <c r="R212" s="368"/>
      <c r="S212" s="330"/>
      <c r="T212" s="330"/>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Methode_Keuze=""),"",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Methode_Keuze=""),"",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1"/>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5"/>
      <c r="H213" s="333"/>
      <c r="I213" s="334"/>
      <c r="J213" s="334"/>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8"/>
      <c r="R213" s="368"/>
      <c r="S213" s="330"/>
      <c r="T213" s="330"/>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Methode_Keuze=""),"",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Methode_Keuze=""),"",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1"/>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5"/>
      <c r="H214" s="333"/>
      <c r="I214" s="334"/>
      <c r="J214" s="334"/>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8"/>
      <c r="R214" s="368"/>
      <c r="S214" s="330"/>
      <c r="T214" s="330"/>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Methode_Keuze=""),"",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Methode_Keuze=""),"",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1"/>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5"/>
      <c r="H215" s="333"/>
      <c r="I215" s="334"/>
      <c r="J215" s="334"/>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8"/>
      <c r="R215" s="368"/>
      <c r="S215" s="330"/>
      <c r="T215" s="330"/>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Methode_Keuze=""),"",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Methode_Keuze=""),"",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1"/>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5"/>
      <c r="H216" s="333"/>
      <c r="I216" s="334"/>
      <c r="J216" s="334"/>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8"/>
      <c r="R216" s="368"/>
      <c r="S216" s="330"/>
      <c r="T216" s="330"/>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Methode_Keuze=""),"",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Methode_Keuze=""),"",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1"/>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5"/>
      <c r="H217" s="333"/>
      <c r="I217" s="334"/>
      <c r="J217" s="334"/>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8"/>
      <c r="R217" s="368"/>
      <c r="S217" s="330"/>
      <c r="T217" s="330"/>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Methode_Keuze=""),"",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Methode_Keuze=""),"",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1"/>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5"/>
      <c r="H218" s="333"/>
      <c r="I218" s="334"/>
      <c r="J218" s="334"/>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8"/>
      <c r="R218" s="368"/>
      <c r="S218" s="330"/>
      <c r="T218" s="330"/>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Methode_Keuze=""),"",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Methode_Keuze=""),"",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1"/>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5"/>
      <c r="H219" s="333"/>
      <c r="I219" s="334"/>
      <c r="J219" s="334"/>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8"/>
      <c r="R219" s="368"/>
      <c r="S219" s="330"/>
      <c r="T219" s="330"/>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Methode_Keuze=""),"",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Methode_Keuze=""),"",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1"/>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5"/>
      <c r="H220" s="333"/>
      <c r="I220" s="334"/>
      <c r="J220" s="334"/>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8"/>
      <c r="R220" s="368"/>
      <c r="S220" s="330"/>
      <c r="T220" s="330"/>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Methode_Keuze=""),"",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Methode_Keuze=""),"",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1"/>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5"/>
      <c r="H221" s="333"/>
      <c r="I221" s="334"/>
      <c r="J221" s="334"/>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8"/>
      <c r="R221" s="368"/>
      <c r="S221" s="330"/>
      <c r="T221" s="330"/>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Methode_Keuze=""),"",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Methode_Keuze=""),"",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1"/>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5"/>
      <c r="H222" s="333"/>
      <c r="I222" s="334"/>
      <c r="J222" s="334"/>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8"/>
      <c r="R222" s="368"/>
      <c r="S222" s="330"/>
      <c r="T222" s="330"/>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Methode_Keuze=""),"",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Methode_Keuze=""),"",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1"/>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5"/>
      <c r="H223" s="333"/>
      <c r="I223" s="334"/>
      <c r="J223" s="334"/>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8"/>
      <c r="R223" s="368"/>
      <c r="S223" s="330"/>
      <c r="T223" s="330"/>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Methode_Keuze=""),"",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Methode_Keuze=""),"",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1"/>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5"/>
      <c r="H224" s="333"/>
      <c r="I224" s="334"/>
      <c r="J224" s="334"/>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8"/>
      <c r="R224" s="368"/>
      <c r="S224" s="330"/>
      <c r="T224" s="330"/>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Methode_Keuze=""),"",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Methode_Keuze=""),"",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1"/>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5"/>
      <c r="H225" s="333"/>
      <c r="I225" s="334"/>
      <c r="J225" s="334"/>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8"/>
      <c r="R225" s="368"/>
      <c r="S225" s="330"/>
      <c r="T225" s="330"/>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Methode_Keuze=""),"",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Methode_Keuze=""),"",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1"/>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5"/>
      <c r="H226" s="333"/>
      <c r="I226" s="334"/>
      <c r="J226" s="334"/>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8"/>
      <c r="R226" s="368"/>
      <c r="S226" s="330"/>
      <c r="T226" s="330"/>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Methode_Keuze=""),"",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Methode_Keuze=""),"",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1"/>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5"/>
      <c r="H227" s="333"/>
      <c r="I227" s="334"/>
      <c r="J227" s="334"/>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8"/>
      <c r="R227" s="368"/>
      <c r="S227" s="330"/>
      <c r="T227" s="330"/>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Methode_Keuze=""),"",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Methode_Keuze=""),"",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1"/>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5"/>
      <c r="H228" s="333"/>
      <c r="I228" s="334"/>
      <c r="J228" s="334"/>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8"/>
      <c r="R228" s="368"/>
      <c r="S228" s="330"/>
      <c r="T228" s="330"/>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Methode_Keuze=""),"",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Methode_Keuze=""),"",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1"/>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5"/>
      <c r="H229" s="333"/>
      <c r="I229" s="334"/>
      <c r="J229" s="334"/>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8"/>
      <c r="R229" s="368"/>
      <c r="S229" s="330"/>
      <c r="T229" s="330"/>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Methode_Keuze=""),"",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Methode_Keuze=""),"",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1"/>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5"/>
      <c r="H230" s="333"/>
      <c r="I230" s="334"/>
      <c r="J230" s="334"/>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8"/>
      <c r="R230" s="368"/>
      <c r="S230" s="330"/>
      <c r="T230" s="330"/>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Methode_Keuze=""),"",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Methode_Keuze=""),"",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1"/>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5"/>
      <c r="H231" s="333"/>
      <c r="I231" s="334"/>
      <c r="J231" s="334"/>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8"/>
      <c r="R231" s="368"/>
      <c r="S231" s="330"/>
      <c r="T231" s="330"/>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Methode_Keuze=""),"",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Methode_Keuze=""),"",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1"/>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5"/>
      <c r="H232" s="333"/>
      <c r="I232" s="334"/>
      <c r="J232" s="334"/>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8"/>
      <c r="R232" s="368"/>
      <c r="S232" s="330"/>
      <c r="T232" s="330"/>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Methode_Keuze=""),"",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Methode_Keuze=""),"",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1"/>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5"/>
      <c r="H233" s="333"/>
      <c r="I233" s="334"/>
      <c r="J233" s="334"/>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8"/>
      <c r="R233" s="368"/>
      <c r="S233" s="330"/>
      <c r="T233" s="330"/>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Methode_Keuze=""),"",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Methode_Keuze=""),"",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1"/>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5"/>
      <c r="H234" s="333"/>
      <c r="I234" s="334"/>
      <c r="J234" s="334"/>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8"/>
      <c r="R234" s="368"/>
      <c r="S234" s="330"/>
      <c r="T234" s="330"/>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Methode_Keuze=""),"",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Methode_Keuze=""),"",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1"/>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5"/>
      <c r="H235" s="333"/>
      <c r="I235" s="334"/>
      <c r="J235" s="334"/>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8"/>
      <c r="R235" s="368"/>
      <c r="S235" s="330"/>
      <c r="T235" s="330"/>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Methode_Keuze=""),"",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Methode_Keuze=""),"",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1"/>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5"/>
      <c r="H236" s="333"/>
      <c r="I236" s="334"/>
      <c r="J236" s="334"/>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8"/>
      <c r="R236" s="368"/>
      <c r="S236" s="330"/>
      <c r="T236" s="330"/>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Methode_Keuze=""),"",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Methode_Keuze=""),"",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1"/>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5"/>
      <c r="H237" s="333"/>
      <c r="I237" s="334"/>
      <c r="J237" s="334"/>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8"/>
      <c r="R237" s="368"/>
      <c r="S237" s="330"/>
      <c r="T237" s="330"/>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Methode_Keuze=""),"",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Methode_Keuze=""),"",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1"/>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5"/>
      <c r="H238" s="333"/>
      <c r="I238" s="334"/>
      <c r="J238" s="334"/>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8"/>
      <c r="R238" s="368"/>
      <c r="S238" s="330"/>
      <c r="T238" s="330"/>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Methode_Keuze=""),"",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Methode_Keuze=""),"",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1"/>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5"/>
      <c r="H239" s="333"/>
      <c r="I239" s="334"/>
      <c r="J239" s="334"/>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8"/>
      <c r="R239" s="368"/>
      <c r="S239" s="330"/>
      <c r="T239" s="330"/>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Methode_Keuze=""),"",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Methode_Keuze=""),"",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1"/>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5"/>
      <c r="H240" s="333"/>
      <c r="I240" s="334"/>
      <c r="J240" s="334"/>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8"/>
      <c r="R240" s="368"/>
      <c r="S240" s="330"/>
      <c r="T240" s="330"/>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Methode_Keuze=""),"",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Methode_Keuze=""),"",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1"/>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5"/>
      <c r="H241" s="333"/>
      <c r="I241" s="334"/>
      <c r="J241" s="334"/>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8"/>
      <c r="R241" s="368"/>
      <c r="S241" s="330"/>
      <c r="T241" s="330"/>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Methode_Keuze=""),"",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Methode_Keuze=""),"",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1"/>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5"/>
      <c r="H242" s="333"/>
      <c r="I242" s="334"/>
      <c r="J242" s="334"/>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8"/>
      <c r="R242" s="368"/>
      <c r="S242" s="330"/>
      <c r="T242" s="330"/>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Methode_Keuze=""),"",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Methode_Keuze=""),"",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1"/>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5"/>
      <c r="H243" s="333"/>
      <c r="I243" s="334"/>
      <c r="J243" s="334"/>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8"/>
      <c r="R243" s="368"/>
      <c r="S243" s="330"/>
      <c r="T243" s="330"/>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Methode_Keuze=""),"",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Methode_Keuze=""),"",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1"/>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5"/>
      <c r="H244" s="333"/>
      <c r="I244" s="334"/>
      <c r="J244" s="334"/>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8"/>
      <c r="R244" s="368"/>
      <c r="S244" s="330"/>
      <c r="T244" s="330"/>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Methode_Keuze=""),"",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Methode_Keuze=""),"",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1"/>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5"/>
      <c r="H245" s="333"/>
      <c r="I245" s="334"/>
      <c r="J245" s="334"/>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8"/>
      <c r="R245" s="368"/>
      <c r="S245" s="330"/>
      <c r="T245" s="330"/>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Methode_Keuze=""),"",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Methode_Keuze=""),"",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1"/>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5"/>
      <c r="H246" s="333"/>
      <c r="I246" s="334"/>
      <c r="J246" s="334"/>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8"/>
      <c r="R246" s="368"/>
      <c r="S246" s="330"/>
      <c r="T246" s="330"/>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Methode_Keuze=""),"",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Methode_Keuze=""),"",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1"/>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5"/>
      <c r="H247" s="333"/>
      <c r="I247" s="334"/>
      <c r="J247" s="334"/>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8"/>
      <c r="R247" s="368"/>
      <c r="S247" s="330"/>
      <c r="T247" s="330"/>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Methode_Keuze=""),"",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Methode_Keuze=""),"",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1"/>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5"/>
      <c r="H248" s="333"/>
      <c r="I248" s="334"/>
      <c r="J248" s="334"/>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8"/>
      <c r="R248" s="368"/>
      <c r="S248" s="330"/>
      <c r="T248" s="330"/>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Methode_Keuze=""),"",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Methode_Keuze=""),"",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1"/>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5"/>
      <c r="H249" s="333"/>
      <c r="I249" s="334"/>
      <c r="J249" s="334"/>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8"/>
      <c r="R249" s="368"/>
      <c r="S249" s="330"/>
      <c r="T249" s="330"/>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Methode_Keuze=""),"",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Methode_Keuze=""),"",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1"/>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5"/>
      <c r="H250" s="333"/>
      <c r="I250" s="334"/>
      <c r="J250" s="334"/>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8"/>
      <c r="R250" s="368"/>
      <c r="S250" s="330"/>
      <c r="T250" s="330"/>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Methode_Keuze=""),"",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Methode_Keuze=""),"",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1"/>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5"/>
      <c r="H251" s="333"/>
      <c r="I251" s="334"/>
      <c r="J251" s="334"/>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8"/>
      <c r="R251" s="368"/>
      <c r="S251" s="330"/>
      <c r="T251" s="330"/>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Methode_Keuze=""),"",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Methode_Keuze=""),"",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1"/>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5"/>
      <c r="H252" s="333"/>
      <c r="I252" s="334"/>
      <c r="J252" s="334"/>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8"/>
      <c r="R252" s="368"/>
      <c r="S252" s="330"/>
      <c r="T252" s="330"/>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Methode_Keuze=""),"",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Methode_Keuze=""),"",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1"/>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5"/>
      <c r="H253" s="333"/>
      <c r="I253" s="334"/>
      <c r="J253" s="334"/>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8"/>
      <c r="R253" s="368"/>
      <c r="S253" s="330"/>
      <c r="T253" s="330"/>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Methode_Keuze=""),"",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Methode_Keuze=""),"",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1"/>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5"/>
      <c r="H254" s="333"/>
      <c r="I254" s="334"/>
      <c r="J254" s="334"/>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8"/>
      <c r="R254" s="368"/>
      <c r="S254" s="330"/>
      <c r="T254" s="330"/>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Methode_Keuze=""),"",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Methode_Keuze=""),"",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1"/>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5"/>
      <c r="H255" s="333"/>
      <c r="I255" s="334"/>
      <c r="J255" s="334"/>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8"/>
      <c r="R255" s="368"/>
      <c r="S255" s="330"/>
      <c r="T255" s="330"/>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Methode_Keuze=""),"",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Methode_Keuze=""),"",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1"/>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5"/>
      <c r="H256" s="333"/>
      <c r="I256" s="334"/>
      <c r="J256" s="334"/>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8"/>
      <c r="R256" s="368"/>
      <c r="S256" s="330"/>
      <c r="T256" s="330"/>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Methode_Keuze=""),"",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Methode_Keuze=""),"",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1"/>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5"/>
      <c r="H257" s="333"/>
      <c r="I257" s="334"/>
      <c r="J257" s="334"/>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8"/>
      <c r="R257" s="368"/>
      <c r="S257" s="330"/>
      <c r="T257" s="330"/>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Methode_Keuze=""),"",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Methode_Keuze=""),"",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1"/>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5"/>
      <c r="H258" s="333"/>
      <c r="I258" s="334"/>
      <c r="J258" s="334"/>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8"/>
      <c r="R258" s="368"/>
      <c r="S258" s="330"/>
      <c r="T258" s="330"/>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Methode_Keuze=""),"",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Methode_Keuze=""),"",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1"/>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5"/>
      <c r="H259" s="333"/>
      <c r="I259" s="334"/>
      <c r="J259" s="334"/>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8"/>
      <c r="R259" s="368"/>
      <c r="S259" s="330"/>
      <c r="T259" s="330"/>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Methode_Keuze=""),"",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Methode_Keuze=""),"",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1"/>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5"/>
      <c r="H260" s="333"/>
      <c r="I260" s="334"/>
      <c r="J260" s="334"/>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8"/>
      <c r="R260" s="368"/>
      <c r="S260" s="330"/>
      <c r="T260" s="330"/>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Methode_Keuze=""),"",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Methode_Keuze=""),"",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1"/>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5"/>
      <c r="H261" s="333"/>
      <c r="I261" s="334"/>
      <c r="J261" s="334"/>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8"/>
      <c r="R261" s="368"/>
      <c r="S261" s="330"/>
      <c r="T261" s="330"/>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Methode_Keuze=""),"",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Methode_Keuze=""),"",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1"/>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5"/>
      <c r="H262" s="333"/>
      <c r="I262" s="334"/>
      <c r="J262" s="334"/>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8"/>
      <c r="R262" s="368"/>
      <c r="S262" s="330"/>
      <c r="T262" s="330"/>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Methode_Keuze=""),"",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Methode_Keuze=""),"",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1"/>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5"/>
      <c r="H263" s="333"/>
      <c r="I263" s="334"/>
      <c r="J263" s="334"/>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8"/>
      <c r="R263" s="368"/>
      <c r="S263" s="330"/>
      <c r="T263" s="330"/>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Methode_Keuze=""),"",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Methode_Keuze=""),"",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1"/>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5"/>
      <c r="H264" s="333"/>
      <c r="I264" s="334"/>
      <c r="J264" s="334"/>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8"/>
      <c r="R264" s="368"/>
      <c r="S264" s="330"/>
      <c r="T264" s="330"/>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Methode_Keuze=""),"",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Methode_Keuze=""),"",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1"/>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5"/>
      <c r="H265" s="333"/>
      <c r="I265" s="334"/>
      <c r="J265" s="334"/>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8"/>
      <c r="R265" s="368"/>
      <c r="S265" s="330"/>
      <c r="T265" s="330"/>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Methode_Keuze=""),"",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Methode_Keuze=""),"",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1"/>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5"/>
      <c r="H266" s="333"/>
      <c r="I266" s="334"/>
      <c r="J266" s="334"/>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8"/>
      <c r="R266" s="368"/>
      <c r="S266" s="330"/>
      <c r="T266" s="330"/>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Methode_Keuze=""),"",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Methode_Keuze=""),"",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1"/>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5"/>
      <c r="H267" s="333"/>
      <c r="I267" s="334"/>
      <c r="J267" s="334"/>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8"/>
      <c r="R267" s="368"/>
      <c r="S267" s="330"/>
      <c r="T267" s="330"/>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Methode_Keuze=""),"",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Methode_Keuze=""),"",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1"/>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5"/>
      <c r="H268" s="333"/>
      <c r="I268" s="334"/>
      <c r="J268" s="334"/>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8"/>
      <c r="R268" s="368"/>
      <c r="S268" s="330"/>
      <c r="T268" s="330"/>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Methode_Keuze=""),"",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Methode_Keuze=""),"",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1"/>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5"/>
      <c r="H269" s="333"/>
      <c r="I269" s="334"/>
      <c r="J269" s="334"/>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8"/>
      <c r="R269" s="368"/>
      <c r="S269" s="330"/>
      <c r="T269" s="330"/>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Methode_Keuze=""),"",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Methode_Keuze=""),"",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1"/>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5"/>
      <c r="H270" s="333"/>
      <c r="I270" s="334"/>
      <c r="J270" s="334"/>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8"/>
      <c r="R270" s="368"/>
      <c r="S270" s="330"/>
      <c r="T270" s="330"/>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Methode_Keuze=""),"",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Methode_Keuze=""),"",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1"/>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5"/>
      <c r="H271" s="333"/>
      <c r="I271" s="334"/>
      <c r="J271" s="334"/>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8"/>
      <c r="R271" s="368"/>
      <c r="S271" s="330"/>
      <c r="T271" s="330"/>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Methode_Keuze=""),"",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Methode_Keuze=""),"",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1"/>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5"/>
      <c r="H272" s="333"/>
      <c r="I272" s="334"/>
      <c r="J272" s="334"/>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8"/>
      <c r="R272" s="368"/>
      <c r="S272" s="330"/>
      <c r="T272" s="330"/>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Methode_Keuze=""),"",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Methode_Keuze=""),"",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1"/>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5"/>
      <c r="H273" s="333"/>
      <c r="I273" s="334"/>
      <c r="J273" s="334"/>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8"/>
      <c r="R273" s="368"/>
      <c r="S273" s="330"/>
      <c r="T273" s="330"/>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Methode_Keuze=""),"",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Methode_Keuze=""),"",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1"/>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5"/>
      <c r="H274" s="333"/>
      <c r="I274" s="334"/>
      <c r="J274" s="334"/>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8"/>
      <c r="R274" s="368"/>
      <c r="S274" s="330"/>
      <c r="T274" s="330"/>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Methode_Keuze=""),"",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Methode_Keuze=""),"",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1"/>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5"/>
      <c r="H275" s="333"/>
      <c r="I275" s="334"/>
      <c r="J275" s="334"/>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8"/>
      <c r="R275" s="368"/>
      <c r="S275" s="330"/>
      <c r="T275" s="330"/>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Methode_Keuze=""),"",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Methode_Keuze=""),"",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1"/>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5"/>
      <c r="H276" s="333"/>
      <c r="I276" s="334"/>
      <c r="J276" s="334"/>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8"/>
      <c r="R276" s="368"/>
      <c r="S276" s="330"/>
      <c r="T276" s="330"/>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Methode_Keuze=""),"",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Methode_Keuze=""),"",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1"/>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5"/>
      <c r="H277" s="333"/>
      <c r="I277" s="334"/>
      <c r="J277" s="334"/>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8"/>
      <c r="R277" s="368"/>
      <c r="S277" s="330"/>
      <c r="T277" s="330"/>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Methode_Keuze=""),"",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Methode_Keuze=""),"",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1"/>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5"/>
      <c r="H278" s="333"/>
      <c r="I278" s="334"/>
      <c r="J278" s="334"/>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8"/>
      <c r="R278" s="368"/>
      <c r="S278" s="330"/>
      <c r="T278" s="330"/>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Methode_Keuze=""),"",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Methode_Keuze=""),"",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1"/>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5"/>
      <c r="H279" s="333"/>
      <c r="I279" s="334"/>
      <c r="J279" s="334"/>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8"/>
      <c r="R279" s="368"/>
      <c r="S279" s="330"/>
      <c r="T279" s="330"/>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Methode_Keuze=""),"",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Methode_Keuze=""),"",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1"/>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5"/>
      <c r="H280" s="333"/>
      <c r="I280" s="334"/>
      <c r="J280" s="334"/>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8"/>
      <c r="R280" s="368"/>
      <c r="S280" s="330"/>
      <c r="T280" s="330"/>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Methode_Keuze=""),"",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Methode_Keuze=""),"",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1"/>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5"/>
      <c r="H281" s="333"/>
      <c r="I281" s="334"/>
      <c r="J281" s="334"/>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8"/>
      <c r="R281" s="368"/>
      <c r="S281" s="330"/>
      <c r="T281" s="330"/>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Methode_Keuze=""),"",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Methode_Keuze=""),"",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1"/>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5"/>
      <c r="H282" s="333"/>
      <c r="I282" s="334"/>
      <c r="J282" s="334"/>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8"/>
      <c r="R282" s="368"/>
      <c r="S282" s="330"/>
      <c r="T282" s="330"/>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Methode_Keuze=""),"",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Methode_Keuze=""),"",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1"/>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5"/>
      <c r="H283" s="333"/>
      <c r="I283" s="334"/>
      <c r="J283" s="334"/>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8"/>
      <c r="R283" s="368"/>
      <c r="S283" s="330"/>
      <c r="T283" s="330"/>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Methode_Keuze=""),"",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Methode_Keuze=""),"",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1"/>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5"/>
      <c r="H284" s="333"/>
      <c r="I284" s="334"/>
      <c r="J284" s="334"/>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8"/>
      <c r="R284" s="368"/>
      <c r="S284" s="330"/>
      <c r="T284" s="330"/>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Methode_Keuze=""),"",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Methode_Keuze=""),"",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1"/>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5"/>
      <c r="H285" s="333"/>
      <c r="I285" s="334"/>
      <c r="J285" s="334"/>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8"/>
      <c r="R285" s="368"/>
      <c r="S285" s="330"/>
      <c r="T285" s="330"/>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Methode_Keuze=""),"",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Methode_Keuze=""),"",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1"/>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5"/>
      <c r="H286" s="333"/>
      <c r="I286" s="334"/>
      <c r="J286" s="334"/>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8"/>
      <c r="R286" s="368"/>
      <c r="S286" s="330"/>
      <c r="T286" s="330"/>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Methode_Keuze=""),"",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Methode_Keuze=""),"",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1"/>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5"/>
      <c r="H287" s="333"/>
      <c r="I287" s="334"/>
      <c r="J287" s="334"/>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8"/>
      <c r="R287" s="368"/>
      <c r="S287" s="330"/>
      <c r="T287" s="330"/>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Methode_Keuze=""),"",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Methode_Keuze=""),"",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1"/>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5"/>
      <c r="H288" s="333"/>
      <c r="I288" s="334"/>
      <c r="J288" s="334"/>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8"/>
      <c r="R288" s="368"/>
      <c r="S288" s="330"/>
      <c r="T288" s="330"/>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Methode_Keuze=""),"",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Methode_Keuze=""),"",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1"/>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5"/>
      <c r="H289" s="333"/>
      <c r="I289" s="334"/>
      <c r="J289" s="334"/>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8"/>
      <c r="R289" s="368"/>
      <c r="S289" s="330"/>
      <c r="T289" s="330"/>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Methode_Keuze=""),"",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Methode_Keuze=""),"",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1"/>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5"/>
      <c r="H290" s="333"/>
      <c r="I290" s="334"/>
      <c r="J290" s="334"/>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8"/>
      <c r="R290" s="368"/>
      <c r="S290" s="330"/>
      <c r="T290" s="330"/>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Methode_Keuze=""),"",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Methode_Keuze=""),"",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1"/>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5"/>
      <c r="H291" s="333"/>
      <c r="I291" s="334"/>
      <c r="J291" s="334"/>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8"/>
      <c r="R291" s="368"/>
      <c r="S291" s="330"/>
      <c r="T291" s="330"/>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Methode_Keuze=""),"",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Methode_Keuze=""),"",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1"/>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5"/>
      <c r="H292" s="333"/>
      <c r="I292" s="334"/>
      <c r="J292" s="334"/>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8"/>
      <c r="R292" s="368"/>
      <c r="S292" s="330"/>
      <c r="T292" s="330"/>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Methode_Keuze=""),"",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Methode_Keuze=""),"",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1"/>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5"/>
      <c r="H293" s="333"/>
      <c r="I293" s="334"/>
      <c r="J293" s="334"/>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8"/>
      <c r="R293" s="368"/>
      <c r="S293" s="330"/>
      <c r="T293" s="330"/>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Methode_Keuze=""),"",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Methode_Keuze=""),"",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1"/>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5"/>
      <c r="H294" s="333"/>
      <c r="I294" s="334"/>
      <c r="J294" s="334"/>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8"/>
      <c r="R294" s="368"/>
      <c r="S294" s="330"/>
      <c r="T294" s="330"/>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Methode_Keuze=""),"",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Methode_Keuze=""),"",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1"/>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5"/>
      <c r="H295" s="333"/>
      <c r="I295" s="334"/>
      <c r="J295" s="334"/>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8"/>
      <c r="R295" s="368"/>
      <c r="S295" s="330"/>
      <c r="T295" s="330"/>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Methode_Keuze=""),"",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Methode_Keuze=""),"",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1"/>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5"/>
      <c r="H296" s="333"/>
      <c r="I296" s="334"/>
      <c r="J296" s="334"/>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8"/>
      <c r="R296" s="368"/>
      <c r="S296" s="330"/>
      <c r="T296" s="330"/>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Methode_Keuze=""),"",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Methode_Keuze=""),"",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1"/>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5"/>
      <c r="H297" s="333"/>
      <c r="I297" s="334"/>
      <c r="J297" s="334"/>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8"/>
      <c r="R297" s="368"/>
      <c r="S297" s="330"/>
      <c r="T297" s="330"/>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Methode_Keuze=""),"",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Methode_Keuze=""),"",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1"/>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5"/>
      <c r="H298" s="333"/>
      <c r="I298" s="334"/>
      <c r="J298" s="334"/>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8"/>
      <c r="R298" s="368"/>
      <c r="S298" s="330"/>
      <c r="T298" s="330"/>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Methode_Keuze=""),"",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Methode_Keuze=""),"",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1"/>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5"/>
      <c r="H299" s="333"/>
      <c r="I299" s="334"/>
      <c r="J299" s="334"/>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8"/>
      <c r="R299" s="368"/>
      <c r="S299" s="330"/>
      <c r="T299" s="330"/>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Methode_Keuze=""),"",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Methode_Keuze=""),"",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1"/>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5"/>
      <c r="H300" s="333"/>
      <c r="I300" s="334"/>
      <c r="J300" s="334"/>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8"/>
      <c r="R300" s="368"/>
      <c r="S300" s="330"/>
      <c r="T300" s="330"/>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Methode_Keuze=""),"",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Methode_Keuze=""),"",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1"/>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5"/>
      <c r="H301" s="333"/>
      <c r="I301" s="334"/>
      <c r="J301" s="334"/>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8"/>
      <c r="R301" s="368"/>
      <c r="S301" s="330"/>
      <c r="T301" s="330"/>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Methode_Keuze=""),"",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Methode_Keuze=""),"",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1"/>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5"/>
      <c r="H302" s="333"/>
      <c r="I302" s="334"/>
      <c r="J302" s="334"/>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8"/>
      <c r="R302" s="368"/>
      <c r="S302" s="330"/>
      <c r="T302" s="330"/>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Methode_Keuze=""),"",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Methode_Keuze=""),"",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1"/>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5"/>
      <c r="H303" s="333"/>
      <c r="I303" s="334"/>
      <c r="J303" s="334"/>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8"/>
      <c r="R303" s="368"/>
      <c r="S303" s="330"/>
      <c r="T303" s="330"/>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Methode_Keuze=""),"",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Methode_Keuze=""),"",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1"/>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5"/>
      <c r="H304" s="333"/>
      <c r="I304" s="334"/>
      <c r="J304" s="334"/>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8"/>
      <c r="R304" s="368"/>
      <c r="S304" s="330"/>
      <c r="T304" s="330"/>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Methode_Keuze=""),"",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Methode_Keuze=""),"",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1"/>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5"/>
      <c r="H305" s="333"/>
      <c r="I305" s="334"/>
      <c r="J305" s="334"/>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8"/>
      <c r="R305" s="368"/>
      <c r="S305" s="330"/>
      <c r="T305" s="330"/>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Methode_Keuze=""),"",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Methode_Keuze=""),"",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1"/>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5"/>
      <c r="H306" s="333"/>
      <c r="I306" s="334"/>
      <c r="J306" s="334"/>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8"/>
      <c r="R306" s="368"/>
      <c r="S306" s="330"/>
      <c r="T306" s="330"/>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Methode_Keuze=""),"",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Methode_Keuze=""),"",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1"/>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5"/>
      <c r="H307" s="333"/>
      <c r="I307" s="334"/>
      <c r="J307" s="334"/>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8"/>
      <c r="R307" s="368"/>
      <c r="S307" s="330"/>
      <c r="T307" s="330"/>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Methode_Keuze=""),"",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Methode_Keuze=""),"",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1"/>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5"/>
      <c r="H308" s="333"/>
      <c r="I308" s="334"/>
      <c r="J308" s="334"/>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8"/>
      <c r="R308" s="368"/>
      <c r="S308" s="330"/>
      <c r="T308" s="330"/>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Methode_Keuze=""),"",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Methode_Keuze=""),"",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1"/>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5"/>
      <c r="H309" s="333"/>
      <c r="I309" s="334"/>
      <c r="J309" s="334"/>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8"/>
      <c r="R309" s="368"/>
      <c r="S309" s="330"/>
      <c r="T309" s="330"/>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Methode_Keuze=""),"",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Methode_Keuze=""),"",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1"/>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5"/>
      <c r="H310" s="333"/>
      <c r="I310" s="334"/>
      <c r="J310" s="334"/>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8"/>
      <c r="R310" s="368"/>
      <c r="S310" s="330"/>
      <c r="T310" s="330"/>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Methode_Keuze=""),"",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Methode_Keuze=""),"",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1"/>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5"/>
      <c r="H311" s="333"/>
      <c r="I311" s="334"/>
      <c r="J311" s="334"/>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8"/>
      <c r="R311" s="368"/>
      <c r="S311" s="330"/>
      <c r="T311" s="330"/>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Methode_Keuze=""),"",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Methode_Keuze=""),"",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1"/>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5"/>
      <c r="H312" s="333"/>
      <c r="I312" s="334"/>
      <c r="J312" s="334"/>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8"/>
      <c r="R312" s="368"/>
      <c r="S312" s="330"/>
      <c r="T312" s="330"/>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Methode_Keuze=""),"",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Methode_Keuze=""),"",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1"/>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5"/>
      <c r="H313" s="333"/>
      <c r="I313" s="334"/>
      <c r="J313" s="334"/>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8"/>
      <c r="R313" s="368"/>
      <c r="S313" s="330"/>
      <c r="T313" s="330"/>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Methode_Keuze=""),"",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Methode_Keuze=""),"",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1"/>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5"/>
      <c r="H314" s="333"/>
      <c r="I314" s="334"/>
      <c r="J314" s="334"/>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8"/>
      <c r="R314" s="368"/>
      <c r="S314" s="330"/>
      <c r="T314" s="330"/>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Methode_Keuze=""),"",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Methode_Keuze=""),"",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1"/>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5"/>
      <c r="H315" s="333"/>
      <c r="I315" s="334"/>
      <c r="J315" s="334"/>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8"/>
      <c r="R315" s="368"/>
      <c r="S315" s="330"/>
      <c r="T315" s="330"/>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Methode_Keuze=""),"",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Methode_Keuze=""),"",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1"/>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5"/>
      <c r="H316" s="333"/>
      <c r="I316" s="334"/>
      <c r="J316" s="334"/>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8"/>
      <c r="R316" s="368"/>
      <c r="S316" s="330"/>
      <c r="T316" s="330"/>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Methode_Keuze=""),"",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Methode_Keuze=""),"",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1"/>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5"/>
      <c r="H317" s="333"/>
      <c r="I317" s="334"/>
      <c r="J317" s="334"/>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8"/>
      <c r="R317" s="368"/>
      <c r="S317" s="330"/>
      <c r="T317" s="330"/>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Methode_Keuze=""),"",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Methode_Keuze=""),"",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1"/>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5"/>
      <c r="H318" s="333"/>
      <c r="I318" s="334"/>
      <c r="J318" s="334"/>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8"/>
      <c r="R318" s="368"/>
      <c r="S318" s="330"/>
      <c r="T318" s="330"/>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Methode_Keuze=""),"",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Methode_Keuze=""),"",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1"/>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5"/>
      <c r="H319" s="333"/>
      <c r="I319" s="334"/>
      <c r="J319" s="334"/>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8"/>
      <c r="R319" s="368"/>
      <c r="S319" s="330"/>
      <c r="T319" s="330"/>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Methode_Keuze=""),"",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Methode_Keuze=""),"",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1"/>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5"/>
      <c r="H320" s="333"/>
      <c r="I320" s="334"/>
      <c r="J320" s="334"/>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8"/>
      <c r="R320" s="368"/>
      <c r="S320" s="330"/>
      <c r="T320" s="330"/>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Methode_Keuze=""),"",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Methode_Keuze=""),"",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1"/>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5"/>
      <c r="H321" s="333"/>
      <c r="I321" s="334"/>
      <c r="J321" s="334"/>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8"/>
      <c r="R321" s="368"/>
      <c r="S321" s="330"/>
      <c r="T321" s="330"/>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Methode_Keuze=""),"",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Methode_Keuze=""),"",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1"/>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5"/>
      <c r="H322" s="333"/>
      <c r="I322" s="334"/>
      <c r="J322" s="334"/>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8"/>
      <c r="R322" s="368"/>
      <c r="S322" s="330"/>
      <c r="T322" s="330"/>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Methode_Keuze=""),"",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Methode_Keuze=""),"",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1"/>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5"/>
      <c r="H323" s="333"/>
      <c r="I323" s="334"/>
      <c r="J323" s="334"/>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8"/>
      <c r="R323" s="368"/>
      <c r="S323" s="330"/>
      <c r="T323" s="330"/>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Methode_Keuze=""),"",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Methode_Keuze=""),"",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1"/>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5"/>
      <c r="H324" s="333"/>
      <c r="I324" s="334"/>
      <c r="J324" s="334"/>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8"/>
      <c r="R324" s="368"/>
      <c r="S324" s="330"/>
      <c r="T324" s="330"/>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Methode_Keuze=""),"",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Methode_Keuze=""),"",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1"/>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5"/>
      <c r="H325" s="333"/>
      <c r="I325" s="334"/>
      <c r="J325" s="334"/>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8"/>
      <c r="R325" s="368"/>
      <c r="S325" s="330"/>
      <c r="T325" s="330"/>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Methode_Keuze=""),"",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Methode_Keuze=""),"",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1"/>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5"/>
      <c r="H326" s="333"/>
      <c r="I326" s="334"/>
      <c r="J326" s="334"/>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8"/>
      <c r="R326" s="368"/>
      <c r="S326" s="330"/>
      <c r="T326" s="330"/>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Methode_Keuze=""),"",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Methode_Keuze=""),"",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1"/>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5"/>
      <c r="H327" s="333"/>
      <c r="I327" s="334"/>
      <c r="J327" s="334"/>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8"/>
      <c r="R327" s="368"/>
      <c r="S327" s="330"/>
      <c r="T327" s="330"/>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Methode_Keuze=""),"",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Methode_Keuze=""),"",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1"/>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5"/>
      <c r="H328" s="333"/>
      <c r="I328" s="334"/>
      <c r="J328" s="334"/>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8"/>
      <c r="R328" s="368"/>
      <c r="S328" s="330"/>
      <c r="T328" s="330"/>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Methode_Keuze=""),"",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Methode_Keuze=""),"",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1"/>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5"/>
      <c r="H329" s="333"/>
      <c r="I329" s="334"/>
      <c r="J329" s="334"/>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8"/>
      <c r="R329" s="368"/>
      <c r="S329" s="330"/>
      <c r="T329" s="330"/>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Methode_Keuze=""),"",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Methode_Keuze=""),"",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1"/>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5"/>
      <c r="H330" s="333"/>
      <c r="I330" s="334"/>
      <c r="J330" s="334"/>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8"/>
      <c r="R330" s="368"/>
      <c r="S330" s="330"/>
      <c r="T330" s="330"/>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Methode_Keuze=""),"",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Methode_Keuze=""),"",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1"/>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5"/>
      <c r="H331" s="333"/>
      <c r="I331" s="334"/>
      <c r="J331" s="334"/>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8"/>
      <c r="R331" s="368"/>
      <c r="S331" s="330"/>
      <c r="T331" s="330"/>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Methode_Keuze=""),"",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Methode_Keuze=""),"",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1"/>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5"/>
      <c r="H332" s="333"/>
      <c r="I332" s="334"/>
      <c r="J332" s="334"/>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8"/>
      <c r="R332" s="368"/>
      <c r="S332" s="330"/>
      <c r="T332" s="330"/>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Methode_Keuze=""),"",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Methode_Keuze=""),"",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1"/>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5"/>
      <c r="H333" s="333"/>
      <c r="I333" s="334"/>
      <c r="J333" s="334"/>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8"/>
      <c r="R333" s="368"/>
      <c r="S333" s="330"/>
      <c r="T333" s="330"/>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Methode_Keuze=""),"",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Methode_Keuze=""),"",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1"/>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5"/>
      <c r="H334" s="333"/>
      <c r="I334" s="334"/>
      <c r="J334" s="334"/>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8"/>
      <c r="R334" s="368"/>
      <c r="S334" s="330"/>
      <c r="T334" s="330"/>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Methode_Keuze=""),"",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Methode_Keuze=""),"",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1"/>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5"/>
      <c r="H335" s="333"/>
      <c r="I335" s="334"/>
      <c r="J335" s="334"/>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8"/>
      <c r="R335" s="368"/>
      <c r="S335" s="330"/>
      <c r="T335" s="330"/>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Methode_Keuze=""),"",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Methode_Keuze=""),"",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1"/>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5"/>
      <c r="H336" s="333"/>
      <c r="I336" s="334"/>
      <c r="J336" s="334"/>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8"/>
      <c r="R336" s="368"/>
      <c r="S336" s="330"/>
      <c r="T336" s="330"/>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Methode_Keuze=""),"",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Methode_Keuze=""),"",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1"/>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5"/>
      <c r="H337" s="333"/>
      <c r="I337" s="334"/>
      <c r="J337" s="334"/>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8"/>
      <c r="R337" s="368"/>
      <c r="S337" s="330"/>
      <c r="T337" s="330"/>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Methode_Keuze=""),"",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Methode_Keuze=""),"",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1"/>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5"/>
      <c r="H338" s="333"/>
      <c r="I338" s="334"/>
      <c r="J338" s="334"/>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8"/>
      <c r="R338" s="368"/>
      <c r="S338" s="330"/>
      <c r="T338" s="330"/>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Methode_Keuze=""),"",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Methode_Keuze=""),"",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1"/>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5"/>
      <c r="H339" s="333"/>
      <c r="I339" s="334"/>
      <c r="J339" s="334"/>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8"/>
      <c r="R339" s="368"/>
      <c r="S339" s="330"/>
      <c r="T339" s="330"/>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Methode_Keuze=""),"",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Methode_Keuze=""),"",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1"/>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5"/>
      <c r="H340" s="333"/>
      <c r="I340" s="334"/>
      <c r="J340" s="334"/>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8"/>
      <c r="R340" s="368"/>
      <c r="S340" s="330"/>
      <c r="T340" s="330"/>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Methode_Keuze=""),"",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Methode_Keuze=""),"",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1"/>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5"/>
      <c r="H341" s="333"/>
      <c r="I341" s="334"/>
      <c r="J341" s="334"/>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8"/>
      <c r="R341" s="368"/>
      <c r="S341" s="330"/>
      <c r="T341" s="330"/>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Methode_Keuze=""),"",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Methode_Keuze=""),"",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1"/>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5"/>
      <c r="H342" s="333"/>
      <c r="I342" s="334"/>
      <c r="J342" s="334"/>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8"/>
      <c r="R342" s="368"/>
      <c r="S342" s="330"/>
      <c r="T342" s="330"/>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Methode_Keuze=""),"",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Methode_Keuze=""),"",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1"/>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5"/>
      <c r="H343" s="333"/>
      <c r="I343" s="334"/>
      <c r="J343" s="334"/>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8"/>
      <c r="R343" s="368"/>
      <c r="S343" s="330"/>
      <c r="T343" s="330"/>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Methode_Keuze=""),"",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Methode_Keuze=""),"",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1"/>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5"/>
      <c r="H344" s="333"/>
      <c r="I344" s="334"/>
      <c r="J344" s="334"/>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8"/>
      <c r="R344" s="368"/>
      <c r="S344" s="330"/>
      <c r="T344" s="330"/>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Methode_Keuze=""),"",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Methode_Keuze=""),"",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1"/>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5"/>
      <c r="H345" s="333"/>
      <c r="I345" s="334"/>
      <c r="J345" s="334"/>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8"/>
      <c r="R345" s="368"/>
      <c r="S345" s="330"/>
      <c r="T345" s="330"/>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Methode_Keuze=""),"",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Methode_Keuze=""),"",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1"/>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5"/>
      <c r="H346" s="333"/>
      <c r="I346" s="334"/>
      <c r="J346" s="334"/>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8"/>
      <c r="R346" s="368"/>
      <c r="S346" s="330"/>
      <c r="T346" s="330"/>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Methode_Keuze=""),"",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Methode_Keuze=""),"",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1"/>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5"/>
      <c r="H347" s="333"/>
      <c r="I347" s="334"/>
      <c r="J347" s="334"/>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8"/>
      <c r="R347" s="368"/>
      <c r="S347" s="330"/>
      <c r="T347" s="330"/>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Methode_Keuze=""),"",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Methode_Keuze=""),"",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1"/>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5"/>
      <c r="H348" s="333"/>
      <c r="I348" s="334"/>
      <c r="J348" s="334"/>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8"/>
      <c r="R348" s="368"/>
      <c r="S348" s="330"/>
      <c r="T348" s="330"/>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Methode_Keuze=""),"",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Methode_Keuze=""),"",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1"/>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5"/>
      <c r="H349" s="333"/>
      <c r="I349" s="334"/>
      <c r="J349" s="334"/>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8"/>
      <c r="R349" s="368"/>
      <c r="S349" s="330"/>
      <c r="T349" s="330"/>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Methode_Keuze=""),"",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Methode_Keuze=""),"",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1"/>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5"/>
      <c r="H350" s="333"/>
      <c r="I350" s="334"/>
      <c r="J350" s="334"/>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8"/>
      <c r="R350" s="368"/>
      <c r="S350" s="330"/>
      <c r="T350" s="330"/>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Methode_Keuze=""),"",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Methode_Keuze=""),"",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1"/>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5"/>
      <c r="H351" s="333"/>
      <c r="I351" s="334"/>
      <c r="J351" s="334"/>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8"/>
      <c r="R351" s="368"/>
      <c r="S351" s="330"/>
      <c r="T351" s="330"/>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Methode_Keuze=""),"",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Methode_Keuze=""),"",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1"/>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5"/>
      <c r="H352" s="333"/>
      <c r="I352" s="334"/>
      <c r="J352" s="334"/>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8"/>
      <c r="R352" s="368"/>
      <c r="S352" s="330"/>
      <c r="T352" s="330"/>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Methode_Keuze=""),"",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Methode_Keuze=""),"",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1"/>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5"/>
      <c r="H353" s="333"/>
      <c r="I353" s="334"/>
      <c r="J353" s="334"/>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8"/>
      <c r="R353" s="368"/>
      <c r="S353" s="330"/>
      <c r="T353" s="330"/>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Methode_Keuze=""),"",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Methode_Keuze=""),"",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1"/>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5"/>
      <c r="H354" s="333"/>
      <c r="I354" s="334"/>
      <c r="J354" s="334"/>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8"/>
      <c r="R354" s="368"/>
      <c r="S354" s="330"/>
      <c r="T354" s="330"/>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Methode_Keuze=""),"",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Methode_Keuze=""),"",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1"/>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5"/>
      <c r="H355" s="333"/>
      <c r="I355" s="334"/>
      <c r="J355" s="334"/>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8"/>
      <c r="R355" s="368"/>
      <c r="S355" s="330"/>
      <c r="T355" s="330"/>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Methode_Keuze=""),"",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Methode_Keuze=""),"",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1"/>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5"/>
      <c r="H356" s="333"/>
      <c r="I356" s="334"/>
      <c r="J356" s="334"/>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8"/>
      <c r="R356" s="368"/>
      <c r="S356" s="330"/>
      <c r="T356" s="330"/>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Methode_Keuze=""),"",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Methode_Keuze=""),"",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1"/>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5"/>
      <c r="H357" s="333"/>
      <c r="I357" s="334"/>
      <c r="J357" s="334"/>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8"/>
      <c r="R357" s="368"/>
      <c r="S357" s="330"/>
      <c r="T357" s="330"/>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Methode_Keuze=""),"",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Methode_Keuze=""),"",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1"/>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5"/>
      <c r="H358" s="333"/>
      <c r="I358" s="334"/>
      <c r="J358" s="334"/>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8"/>
      <c r="R358" s="368"/>
      <c r="S358" s="330"/>
      <c r="T358" s="330"/>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Methode_Keuze=""),"",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Methode_Keuze=""),"",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1"/>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5"/>
      <c r="H359" s="333"/>
      <c r="I359" s="334"/>
      <c r="J359" s="334"/>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8"/>
      <c r="R359" s="368"/>
      <c r="S359" s="330"/>
      <c r="T359" s="330"/>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Methode_Keuze=""),"",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Methode_Keuze=""),"",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1"/>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5"/>
      <c r="H360" s="333"/>
      <c r="I360" s="334"/>
      <c r="J360" s="334"/>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8"/>
      <c r="R360" s="368"/>
      <c r="S360" s="330"/>
      <c r="T360" s="330"/>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Methode_Keuze=""),"",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Methode_Keuze=""),"",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1"/>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5"/>
      <c r="H361" s="333"/>
      <c r="I361" s="334"/>
      <c r="J361" s="334"/>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8"/>
      <c r="R361" s="368"/>
      <c r="S361" s="330"/>
      <c r="T361" s="330"/>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Methode_Keuze=""),"",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Methode_Keuze=""),"",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1"/>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5"/>
      <c r="H362" s="333"/>
      <c r="I362" s="334"/>
      <c r="J362" s="334"/>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8"/>
      <c r="R362" s="368"/>
      <c r="S362" s="330"/>
      <c r="T362" s="330"/>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Methode_Keuze=""),"",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Methode_Keuze=""),"",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1"/>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5"/>
      <c r="H363" s="333"/>
      <c r="I363" s="334"/>
      <c r="J363" s="334"/>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8"/>
      <c r="R363" s="368"/>
      <c r="S363" s="330"/>
      <c r="T363" s="330"/>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Methode_Keuze=""),"",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Methode_Keuze=""),"",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1"/>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5"/>
      <c r="H364" s="333"/>
      <c r="I364" s="334"/>
      <c r="J364" s="334"/>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8"/>
      <c r="R364" s="368"/>
      <c r="S364" s="330"/>
      <c r="T364" s="330"/>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Methode_Keuze=""),"",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Methode_Keuze=""),"",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1"/>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5"/>
      <c r="H365" s="333"/>
      <c r="I365" s="334"/>
      <c r="J365" s="334"/>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8"/>
      <c r="R365" s="368"/>
      <c r="S365" s="330"/>
      <c r="T365" s="330"/>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Methode_Keuze=""),"",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Methode_Keuze=""),"",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1"/>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5"/>
      <c r="H366" s="333"/>
      <c r="I366" s="334"/>
      <c r="J366" s="334"/>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8"/>
      <c r="R366" s="368"/>
      <c r="S366" s="330"/>
      <c r="T366" s="330"/>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Methode_Keuze=""),"",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Methode_Keuze=""),"",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1"/>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5"/>
      <c r="H367" s="333"/>
      <c r="I367" s="334"/>
      <c r="J367" s="334"/>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8"/>
      <c r="R367" s="368"/>
      <c r="S367" s="330"/>
      <c r="T367" s="330"/>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Methode_Keuze=""),"",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Methode_Keuze=""),"",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1"/>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5"/>
      <c r="H368" s="333"/>
      <c r="I368" s="334"/>
      <c r="J368" s="334"/>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8"/>
      <c r="R368" s="368"/>
      <c r="S368" s="330"/>
      <c r="T368" s="330"/>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Methode_Keuze=""),"",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Methode_Keuze=""),"",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1"/>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5"/>
      <c r="H369" s="333"/>
      <c r="I369" s="334"/>
      <c r="J369" s="334"/>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8"/>
      <c r="R369" s="368"/>
      <c r="S369" s="330"/>
      <c r="T369" s="330"/>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Methode_Keuze=""),"",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Methode_Keuze=""),"",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1"/>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5"/>
      <c r="H370" s="333"/>
      <c r="I370" s="334"/>
      <c r="J370" s="334"/>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8"/>
      <c r="R370" s="368"/>
      <c r="S370" s="330"/>
      <c r="T370" s="330"/>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Methode_Keuze=""),"",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Methode_Keuze=""),"",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1"/>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5"/>
      <c r="H371" s="333"/>
      <c r="I371" s="334"/>
      <c r="J371" s="334"/>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8"/>
      <c r="R371" s="368"/>
      <c r="S371" s="330"/>
      <c r="T371" s="330"/>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Methode_Keuze=""),"",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Methode_Keuze=""),"",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1"/>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5"/>
      <c r="H372" s="333"/>
      <c r="I372" s="334"/>
      <c r="J372" s="334"/>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8"/>
      <c r="R372" s="368"/>
      <c r="S372" s="330"/>
      <c r="T372" s="330"/>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Methode_Keuze=""),"",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Methode_Keuze=""),"",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1"/>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5"/>
      <c r="H373" s="333"/>
      <c r="I373" s="334"/>
      <c r="J373" s="334"/>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8"/>
      <c r="R373" s="368"/>
      <c r="S373" s="330"/>
      <c r="T373" s="330"/>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Methode_Keuze=""),"",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Methode_Keuze=""),"",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1"/>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5"/>
      <c r="H374" s="333"/>
      <c r="I374" s="334"/>
      <c r="J374" s="334"/>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8"/>
      <c r="R374" s="368"/>
      <c r="S374" s="330"/>
      <c r="T374" s="330"/>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Methode_Keuze=""),"",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Methode_Keuze=""),"",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1"/>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5"/>
      <c r="H375" s="333"/>
      <c r="I375" s="334"/>
      <c r="J375" s="334"/>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8"/>
      <c r="R375" s="368"/>
      <c r="S375" s="330"/>
      <c r="T375" s="330"/>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Methode_Keuze=""),"",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Methode_Keuze=""),"",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1"/>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5"/>
      <c r="H376" s="333"/>
      <c r="I376" s="334"/>
      <c r="J376" s="334"/>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8"/>
      <c r="R376" s="368"/>
      <c r="S376" s="330"/>
      <c r="T376" s="330"/>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Methode_Keuze=""),"",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Methode_Keuze=""),"",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1"/>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5"/>
      <c r="H377" s="333"/>
      <c r="I377" s="334"/>
      <c r="J377" s="334"/>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8"/>
      <c r="R377" s="368"/>
      <c r="S377" s="330"/>
      <c r="T377" s="330"/>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Methode_Keuze=""),"",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Methode_Keuze=""),"",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1"/>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5"/>
      <c r="H378" s="333"/>
      <c r="I378" s="334"/>
      <c r="J378" s="334"/>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8"/>
      <c r="R378" s="368"/>
      <c r="S378" s="330"/>
      <c r="T378" s="330"/>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Methode_Keuze=""),"",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Methode_Keuze=""),"",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1"/>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5"/>
      <c r="H379" s="333"/>
      <c r="I379" s="334"/>
      <c r="J379" s="334"/>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8"/>
      <c r="R379" s="368"/>
      <c r="S379" s="330"/>
      <c r="T379" s="330"/>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Methode_Keuze=""),"",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Methode_Keuze=""),"",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1"/>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5"/>
      <c r="H380" s="333"/>
      <c r="I380" s="334"/>
      <c r="J380" s="334"/>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8"/>
      <c r="R380" s="368"/>
      <c r="S380" s="330"/>
      <c r="T380" s="330"/>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Methode_Keuze=""),"",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Methode_Keuze=""),"",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1"/>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5"/>
      <c r="H381" s="333"/>
      <c r="I381" s="334"/>
      <c r="J381" s="334"/>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8"/>
      <c r="R381" s="368"/>
      <c r="S381" s="330"/>
      <c r="T381" s="330"/>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Methode_Keuze=""),"",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Methode_Keuze=""),"",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1"/>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5"/>
      <c r="H382" s="333"/>
      <c r="I382" s="334"/>
      <c r="J382" s="334"/>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8"/>
      <c r="R382" s="368"/>
      <c r="S382" s="330"/>
      <c r="T382" s="330"/>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Methode_Keuze=""),"",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Methode_Keuze=""),"",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1"/>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5"/>
      <c r="H383" s="333"/>
      <c r="I383" s="334"/>
      <c r="J383" s="334"/>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8"/>
      <c r="R383" s="368"/>
      <c r="S383" s="330"/>
      <c r="T383" s="330"/>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Methode_Keuze=""),"",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Methode_Keuze=""),"",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1"/>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5"/>
      <c r="H384" s="333"/>
      <c r="I384" s="334"/>
      <c r="J384" s="334"/>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8"/>
      <c r="R384" s="368"/>
      <c r="S384" s="330"/>
      <c r="T384" s="330"/>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Methode_Keuze=""),"",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Methode_Keuze=""),"",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1"/>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5"/>
      <c r="H385" s="333"/>
      <c r="I385" s="334"/>
      <c r="J385" s="334"/>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8"/>
      <c r="R385" s="368"/>
      <c r="S385" s="330"/>
      <c r="T385" s="330"/>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Methode_Keuze=""),"",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Methode_Keuze=""),"",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1"/>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5"/>
      <c r="H386" s="333"/>
      <c r="I386" s="334"/>
      <c r="J386" s="334"/>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8"/>
      <c r="R386" s="368"/>
      <c r="S386" s="330"/>
      <c r="T386" s="330"/>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Methode_Keuze=""),"",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Methode_Keuze=""),"",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1"/>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5"/>
      <c r="H387" s="333"/>
      <c r="I387" s="334"/>
      <c r="J387" s="334"/>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8"/>
      <c r="R387" s="368"/>
      <c r="S387" s="330"/>
      <c r="T387" s="330"/>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Methode_Keuze=""),"",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Methode_Keuze=""),"",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1"/>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5"/>
      <c r="H388" s="333"/>
      <c r="I388" s="334"/>
      <c r="J388" s="334"/>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8"/>
      <c r="R388" s="368"/>
      <c r="S388" s="330"/>
      <c r="T388" s="330"/>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Methode_Keuze=""),"",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Methode_Keuze=""),"",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1"/>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5"/>
      <c r="H389" s="333"/>
      <c r="I389" s="334"/>
      <c r="J389" s="334"/>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8"/>
      <c r="R389" s="368"/>
      <c r="S389" s="330"/>
      <c r="T389" s="330"/>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Methode_Keuze=""),"",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Methode_Keuze=""),"",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1"/>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5"/>
      <c r="H390" s="333"/>
      <c r="I390" s="334"/>
      <c r="J390" s="334"/>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8"/>
      <c r="R390" s="368"/>
      <c r="S390" s="330"/>
      <c r="T390" s="330"/>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Methode_Keuze=""),"",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Methode_Keuze=""),"",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1"/>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5"/>
      <c r="H391" s="333"/>
      <c r="I391" s="334"/>
      <c r="J391" s="334"/>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8"/>
      <c r="R391" s="368"/>
      <c r="S391" s="330"/>
      <c r="T391" s="330"/>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Methode_Keuze=""),"",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Methode_Keuze=""),"",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1"/>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5"/>
      <c r="H392" s="333"/>
      <c r="I392" s="334"/>
      <c r="J392" s="334"/>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8"/>
      <c r="R392" s="368"/>
      <c r="S392" s="330"/>
      <c r="T392" s="330"/>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Methode_Keuze=""),"",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Methode_Keuze=""),"",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1"/>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5"/>
      <c r="H393" s="333"/>
      <c r="I393" s="334"/>
      <c r="J393" s="334"/>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8"/>
      <c r="R393" s="368"/>
      <c r="S393" s="330"/>
      <c r="T393" s="330"/>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Methode_Keuze=""),"",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Methode_Keuze=""),"",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1"/>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5"/>
      <c r="H394" s="333"/>
      <c r="I394" s="334"/>
      <c r="J394" s="334"/>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8"/>
      <c r="R394" s="368"/>
      <c r="S394" s="330"/>
      <c r="T394" s="330"/>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Methode_Keuze=""),"",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Methode_Keuze=""),"",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1"/>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5"/>
      <c r="H395" s="333"/>
      <c r="I395" s="334"/>
      <c r="J395" s="334"/>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8"/>
      <c r="R395" s="368"/>
      <c r="S395" s="330"/>
      <c r="T395" s="330"/>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Methode_Keuze=""),"",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Methode_Keuze=""),"",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1"/>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5"/>
      <c r="H396" s="333"/>
      <c r="I396" s="334"/>
      <c r="J396" s="334"/>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8"/>
      <c r="R396" s="368"/>
      <c r="S396" s="330"/>
      <c r="T396" s="330"/>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Methode_Keuze=""),"",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Methode_Keuze=""),"",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1"/>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5"/>
      <c r="H397" s="333"/>
      <c r="I397" s="334"/>
      <c r="J397" s="334"/>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8"/>
      <c r="R397" s="368"/>
      <c r="S397" s="330"/>
      <c r="T397" s="330"/>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Methode_Keuze=""),"",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Methode_Keuze=""),"",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1"/>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5"/>
      <c r="H398" s="333"/>
      <c r="I398" s="334"/>
      <c r="J398" s="334"/>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8"/>
      <c r="R398" s="368"/>
      <c r="S398" s="330"/>
      <c r="T398" s="330"/>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Methode_Keuze=""),"",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Methode_Keuze=""),"",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1"/>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5"/>
      <c r="H399" s="333"/>
      <c r="I399" s="334"/>
      <c r="J399" s="334"/>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8"/>
      <c r="R399" s="368"/>
      <c r="S399" s="330"/>
      <c r="T399" s="330"/>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Methode_Keuze=""),"",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Methode_Keuze=""),"",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1"/>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5"/>
      <c r="H400" s="333"/>
      <c r="I400" s="334"/>
      <c r="J400" s="334"/>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8"/>
      <c r="R400" s="368"/>
      <c r="S400" s="330"/>
      <c r="T400" s="330"/>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Methode_Keuze=""),"",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Methode_Keuze=""),"",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1"/>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5"/>
      <c r="H401" s="333"/>
      <c r="I401" s="334"/>
      <c r="J401" s="334"/>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8"/>
      <c r="R401" s="368"/>
      <c r="S401" s="330"/>
      <c r="T401" s="330"/>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Methode_Keuze=""),"",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Methode_Keuze=""),"",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1"/>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5"/>
      <c r="H402" s="333"/>
      <c r="I402" s="334"/>
      <c r="J402" s="334"/>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8"/>
      <c r="R402" s="368"/>
      <c r="S402" s="330"/>
      <c r="T402" s="330"/>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Methode_Keuze=""),"",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Methode_Keuze=""),"",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1"/>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5"/>
      <c r="H403" s="333"/>
      <c r="I403" s="334"/>
      <c r="J403" s="334"/>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8"/>
      <c r="R403" s="368"/>
      <c r="S403" s="330"/>
      <c r="T403" s="330"/>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Methode_Keuze=""),"",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Methode_Keuze=""),"",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1"/>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5"/>
      <c r="H404" s="333"/>
      <c r="I404" s="334"/>
      <c r="J404" s="334"/>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8"/>
      <c r="R404" s="368"/>
      <c r="S404" s="330"/>
      <c r="T404" s="330"/>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Methode_Keuze=""),"",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Methode_Keuze=""),"",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1"/>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5"/>
      <c r="H405" s="333"/>
      <c r="I405" s="334"/>
      <c r="J405" s="334"/>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8"/>
      <c r="R405" s="368"/>
      <c r="S405" s="330"/>
      <c r="T405" s="330"/>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Methode_Keuze=""),"",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Methode_Keuze=""),"",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1"/>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5"/>
      <c r="H406" s="333"/>
      <c r="I406" s="334"/>
      <c r="J406" s="334"/>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8"/>
      <c r="R406" s="368"/>
      <c r="S406" s="330"/>
      <c r="T406" s="330"/>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Methode_Keuze=""),"",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Methode_Keuze=""),"",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1"/>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5"/>
      <c r="H407" s="333"/>
      <c r="I407" s="334"/>
      <c r="J407" s="334"/>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8"/>
      <c r="R407" s="368"/>
      <c r="S407" s="330"/>
      <c r="T407" s="330"/>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Methode_Keuze=""),"",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Methode_Keuze=""),"",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1"/>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5"/>
      <c r="H408" s="333"/>
      <c r="I408" s="334"/>
      <c r="J408" s="334"/>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8"/>
      <c r="R408" s="368"/>
      <c r="S408" s="330"/>
      <c r="T408" s="330"/>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Methode_Keuze=""),"",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Methode_Keuze=""),"",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1"/>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5"/>
      <c r="H409" s="333"/>
      <c r="I409" s="334"/>
      <c r="J409" s="334"/>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8"/>
      <c r="R409" s="368"/>
      <c r="S409" s="330"/>
      <c r="T409" s="330"/>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Methode_Keuze=""),"",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Methode_Keuze=""),"",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1"/>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5"/>
      <c r="H410" s="333"/>
      <c r="I410" s="334"/>
      <c r="J410" s="334"/>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8"/>
      <c r="R410" s="368"/>
      <c r="S410" s="330"/>
      <c r="T410" s="330"/>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Methode_Keuze=""),"",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Methode_Keuze=""),"",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1"/>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5"/>
      <c r="H411" s="333"/>
      <c r="I411" s="334"/>
      <c r="J411" s="334"/>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8"/>
      <c r="R411" s="368"/>
      <c r="S411" s="330"/>
      <c r="T411" s="330"/>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Methode_Keuze=""),"",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Methode_Keuze=""),"",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1"/>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5"/>
      <c r="H412" s="333"/>
      <c r="I412" s="334"/>
      <c r="J412" s="334"/>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8"/>
      <c r="R412" s="368"/>
      <c r="S412" s="330"/>
      <c r="T412" s="330"/>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Methode_Keuze=""),"",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Methode_Keuze=""),"",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1"/>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5"/>
      <c r="H413" s="333"/>
      <c r="I413" s="334"/>
      <c r="J413" s="334"/>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8"/>
      <c r="R413" s="368"/>
      <c r="S413" s="330"/>
      <c r="T413" s="330"/>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Methode_Keuze=""),"",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Methode_Keuze=""),"",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1"/>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5"/>
      <c r="H414" s="333"/>
      <c r="I414" s="334"/>
      <c r="J414" s="334"/>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8"/>
      <c r="R414" s="368"/>
      <c r="S414" s="330"/>
      <c r="T414" s="330"/>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Methode_Keuze=""),"",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Methode_Keuze=""),"",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1"/>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5"/>
      <c r="H415" s="333"/>
      <c r="I415" s="334"/>
      <c r="J415" s="334"/>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8"/>
      <c r="R415" s="368"/>
      <c r="S415" s="330"/>
      <c r="T415" s="330"/>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Methode_Keuze=""),"",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Methode_Keuze=""),"",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1"/>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5"/>
      <c r="H416" s="333"/>
      <c r="I416" s="334"/>
      <c r="J416" s="334"/>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8"/>
      <c r="R416" s="368"/>
      <c r="S416" s="330"/>
      <c r="T416" s="330"/>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Methode_Keuze=""),"",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Methode_Keuze=""),"",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1"/>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5"/>
      <c r="H417" s="333"/>
      <c r="I417" s="334"/>
      <c r="J417" s="334"/>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8"/>
      <c r="R417" s="368"/>
      <c r="S417" s="330"/>
      <c r="T417" s="330"/>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Methode_Keuze=""),"",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Methode_Keuze=""),"",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1"/>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5"/>
      <c r="H418" s="333"/>
      <c r="I418" s="334"/>
      <c r="J418" s="334"/>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8"/>
      <c r="R418" s="368"/>
      <c r="S418" s="330"/>
      <c r="T418" s="330"/>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Methode_Keuze=""),"",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Methode_Keuze=""),"",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1"/>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5"/>
      <c r="H419" s="333"/>
      <c r="I419" s="334"/>
      <c r="J419" s="334"/>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8"/>
      <c r="R419" s="368"/>
      <c r="S419" s="330"/>
      <c r="T419" s="330"/>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Methode_Keuze=""),"",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Methode_Keuze=""),"",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1"/>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5"/>
      <c r="H420" s="333"/>
      <c r="I420" s="334"/>
      <c r="J420" s="334"/>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8"/>
      <c r="R420" s="368"/>
      <c r="S420" s="330"/>
      <c r="T420" s="330"/>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Methode_Keuze=""),"",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Methode_Keuze=""),"",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1"/>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5"/>
      <c r="H421" s="333"/>
      <c r="I421" s="334"/>
      <c r="J421" s="334"/>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8"/>
      <c r="R421" s="368"/>
      <c r="S421" s="330"/>
      <c r="T421" s="330"/>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Methode_Keuze=""),"",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Methode_Keuze=""),"",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1"/>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5"/>
      <c r="H422" s="333"/>
      <c r="I422" s="334"/>
      <c r="J422" s="334"/>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8"/>
      <c r="R422" s="368"/>
      <c r="S422" s="330"/>
      <c r="T422" s="330"/>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Methode_Keuze=""),"",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Methode_Keuze=""),"",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1"/>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5"/>
      <c r="H423" s="333"/>
      <c r="I423" s="334"/>
      <c r="J423" s="334"/>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8"/>
      <c r="R423" s="368"/>
      <c r="S423" s="330"/>
      <c r="T423" s="330"/>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Methode_Keuze=""),"",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Methode_Keuze=""),"",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1"/>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5"/>
      <c r="H424" s="333"/>
      <c r="I424" s="334"/>
      <c r="J424" s="334"/>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8"/>
      <c r="R424" s="368"/>
      <c r="S424" s="330"/>
      <c r="T424" s="330"/>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Methode_Keuze=""),"",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Methode_Keuze=""),"",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1"/>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5"/>
      <c r="H425" s="333"/>
      <c r="I425" s="334"/>
      <c r="J425" s="334"/>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8"/>
      <c r="R425" s="368"/>
      <c r="S425" s="330"/>
      <c r="T425" s="330"/>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Methode_Keuze=""),"",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Methode_Keuze=""),"",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1"/>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5"/>
      <c r="H426" s="333"/>
      <c r="I426" s="334"/>
      <c r="J426" s="334"/>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8"/>
      <c r="R426" s="368"/>
      <c r="S426" s="330"/>
      <c r="T426" s="330"/>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Methode_Keuze=""),"",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Methode_Keuze=""),"",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1"/>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5"/>
      <c r="H427" s="333"/>
      <c r="I427" s="334"/>
      <c r="J427" s="334"/>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8"/>
      <c r="R427" s="368"/>
      <c r="S427" s="330"/>
      <c r="T427" s="330"/>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Methode_Keuze=""),"",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Methode_Keuze=""),"",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1"/>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5"/>
      <c r="H428" s="333"/>
      <c r="I428" s="334"/>
      <c r="J428" s="334"/>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8"/>
      <c r="R428" s="368"/>
      <c r="S428" s="330"/>
      <c r="T428" s="330"/>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Methode_Keuze=""),"",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Methode_Keuze=""),"",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1"/>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5"/>
      <c r="H429" s="333"/>
      <c r="I429" s="334"/>
      <c r="J429" s="334"/>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8"/>
      <c r="R429" s="368"/>
      <c r="S429" s="330"/>
      <c r="T429" s="330"/>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Methode_Keuze=""),"",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Methode_Keuze=""),"",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1"/>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5"/>
      <c r="H430" s="333"/>
      <c r="I430" s="334"/>
      <c r="J430" s="334"/>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8"/>
      <c r="R430" s="368"/>
      <c r="S430" s="330"/>
      <c r="T430" s="330"/>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Methode_Keuze=""),"",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Methode_Keuze=""),"",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1"/>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5"/>
      <c r="H431" s="333"/>
      <c r="I431" s="334"/>
      <c r="J431" s="334"/>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8"/>
      <c r="R431" s="368"/>
      <c r="S431" s="330"/>
      <c r="T431" s="330"/>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Methode_Keuze=""),"",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Methode_Keuze=""),"",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1"/>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5"/>
      <c r="H432" s="333"/>
      <c r="I432" s="334"/>
      <c r="J432" s="334"/>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8"/>
      <c r="R432" s="368"/>
      <c r="S432" s="330"/>
      <c r="T432" s="330"/>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Methode_Keuze=""),"",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Methode_Keuze=""),"",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1"/>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5"/>
      <c r="H433" s="333"/>
      <c r="I433" s="334"/>
      <c r="J433" s="334"/>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8"/>
      <c r="R433" s="368"/>
      <c r="S433" s="330"/>
      <c r="T433" s="330"/>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Methode_Keuze=""),"",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Methode_Keuze=""),"",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1"/>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5"/>
      <c r="H434" s="333"/>
      <c r="I434" s="334"/>
      <c r="J434" s="334"/>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8"/>
      <c r="R434" s="368"/>
      <c r="S434" s="330"/>
      <c r="T434" s="330"/>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Methode_Keuze=""),"",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Methode_Keuze=""),"",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1"/>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5"/>
      <c r="H435" s="333"/>
      <c r="I435" s="334"/>
      <c r="J435" s="334"/>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8"/>
      <c r="R435" s="368"/>
      <c r="S435" s="330"/>
      <c r="T435" s="330"/>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Methode_Keuze=""),"",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Methode_Keuze=""),"",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1"/>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5"/>
      <c r="H436" s="333"/>
      <c r="I436" s="334"/>
      <c r="J436" s="334"/>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8"/>
      <c r="R436" s="368"/>
      <c r="S436" s="330"/>
      <c r="T436" s="330"/>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Methode_Keuze=""),"",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Methode_Keuze=""),"",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1"/>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5"/>
      <c r="H437" s="333"/>
      <c r="I437" s="334"/>
      <c r="J437" s="334"/>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8"/>
      <c r="R437" s="368"/>
      <c r="S437" s="330"/>
      <c r="T437" s="330"/>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Methode_Keuze=""),"",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Methode_Keuze=""),"",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1"/>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5"/>
      <c r="H438" s="333"/>
      <c r="I438" s="334"/>
      <c r="J438" s="334"/>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8"/>
      <c r="R438" s="368"/>
      <c r="S438" s="330"/>
      <c r="T438" s="330"/>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Methode_Keuze=""),"",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Methode_Keuze=""),"",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1"/>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5"/>
      <c r="H439" s="333"/>
      <c r="I439" s="334"/>
      <c r="J439" s="334"/>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8"/>
      <c r="R439" s="368"/>
      <c r="S439" s="330"/>
      <c r="T439" s="330"/>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Methode_Keuze=""),"",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Methode_Keuze=""),"",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1"/>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5"/>
      <c r="H440" s="333"/>
      <c r="I440" s="334"/>
      <c r="J440" s="334"/>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8"/>
      <c r="R440" s="368"/>
      <c r="S440" s="330"/>
      <c r="T440" s="330"/>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Methode_Keuze=""),"",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Methode_Keuze=""),"",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1"/>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5"/>
      <c r="H441" s="333"/>
      <c r="I441" s="334"/>
      <c r="J441" s="334"/>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8"/>
      <c r="R441" s="368"/>
      <c r="S441" s="330"/>
      <c r="T441" s="330"/>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Methode_Keuze=""),"",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Methode_Keuze=""),"",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1"/>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5"/>
      <c r="H442" s="333"/>
      <c r="I442" s="334"/>
      <c r="J442" s="334"/>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8"/>
      <c r="R442" s="368"/>
      <c r="S442" s="330"/>
      <c r="T442" s="330"/>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Methode_Keuze=""),"",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Methode_Keuze=""),"",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1"/>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5"/>
      <c r="H443" s="333"/>
      <c r="I443" s="334"/>
      <c r="J443" s="334"/>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8"/>
      <c r="R443" s="368"/>
      <c r="S443" s="330"/>
      <c r="T443" s="330"/>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Methode_Keuze=""),"",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Methode_Keuze=""),"",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1"/>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5"/>
      <c r="H444" s="333"/>
      <c r="I444" s="334"/>
      <c r="J444" s="334"/>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8"/>
      <c r="R444" s="368"/>
      <c r="S444" s="330"/>
      <c r="T444" s="330"/>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Methode_Keuze=""),"",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Methode_Keuze=""),"",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1"/>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5"/>
      <c r="H445" s="333"/>
      <c r="I445" s="334"/>
      <c r="J445" s="334"/>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8"/>
      <c r="R445" s="368"/>
      <c r="S445" s="330"/>
      <c r="T445" s="330"/>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Methode_Keuze=""),"",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Methode_Keuze=""),"",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1"/>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5"/>
      <c r="H446" s="333"/>
      <c r="I446" s="334"/>
      <c r="J446" s="334"/>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8"/>
      <c r="R446" s="368"/>
      <c r="S446" s="330"/>
      <c r="T446" s="330"/>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Methode_Keuze=""),"",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Methode_Keuze=""),"",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1"/>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5"/>
      <c r="H447" s="333"/>
      <c r="I447" s="334"/>
      <c r="J447" s="334"/>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8"/>
      <c r="R447" s="368"/>
      <c r="S447" s="330"/>
      <c r="T447" s="330"/>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Methode_Keuze=""),"",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Methode_Keuze=""),"",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1"/>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5"/>
      <c r="H448" s="333"/>
      <c r="I448" s="334"/>
      <c r="J448" s="334"/>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8"/>
      <c r="R448" s="368"/>
      <c r="S448" s="330"/>
      <c r="T448" s="330"/>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Methode_Keuze=""),"",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Methode_Keuze=""),"",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1"/>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5"/>
      <c r="H449" s="333"/>
      <c r="I449" s="334"/>
      <c r="J449" s="334"/>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8"/>
      <c r="R449" s="368"/>
      <c r="S449" s="330"/>
      <c r="T449" s="330"/>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Methode_Keuze=""),"",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Methode_Keuze=""),"",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1"/>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5"/>
      <c r="H450" s="333"/>
      <c r="I450" s="334"/>
      <c r="J450" s="334"/>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8"/>
      <c r="R450" s="368"/>
      <c r="S450" s="330"/>
      <c r="T450" s="330"/>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Methode_Keuze=""),"",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Methode_Keuze=""),"",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1"/>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5"/>
      <c r="H451" s="333"/>
      <c r="I451" s="334"/>
      <c r="J451" s="334"/>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8"/>
      <c r="R451" s="368"/>
      <c r="S451" s="330"/>
      <c r="T451" s="330"/>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Methode_Keuze=""),"",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Methode_Keuze=""),"",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1"/>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5"/>
      <c r="H452" s="333"/>
      <c r="I452" s="334"/>
      <c r="J452" s="334"/>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8"/>
      <c r="R452" s="368"/>
      <c r="S452" s="330"/>
      <c r="T452" s="330"/>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Methode_Keuze=""),"",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Methode_Keuze=""),"",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1"/>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5"/>
      <c r="H453" s="333"/>
      <c r="I453" s="334"/>
      <c r="J453" s="334"/>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8"/>
      <c r="R453" s="368"/>
      <c r="S453" s="330"/>
      <c r="T453" s="330"/>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Methode_Keuze=""),"",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Methode_Keuze=""),"",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1"/>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5"/>
      <c r="H454" s="333"/>
      <c r="I454" s="334"/>
      <c r="J454" s="334"/>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8"/>
      <c r="R454" s="368"/>
      <c r="S454" s="330"/>
      <c r="T454" s="330"/>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Methode_Keuze=""),"",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Methode_Keuze=""),"",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1"/>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5"/>
      <c r="H455" s="333"/>
      <c r="I455" s="334"/>
      <c r="J455" s="334"/>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8"/>
      <c r="R455" s="368"/>
      <c r="S455" s="330"/>
      <c r="T455" s="330"/>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Methode_Keuze=""),"",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Methode_Keuze=""),"",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1"/>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5"/>
      <c r="H456" s="333"/>
      <c r="I456" s="334"/>
      <c r="J456" s="334"/>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8"/>
      <c r="R456" s="368"/>
      <c r="S456" s="330"/>
      <c r="T456" s="330"/>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Methode_Keuze=""),"",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Methode_Keuze=""),"",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1"/>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5"/>
      <c r="H457" s="333"/>
      <c r="I457" s="334"/>
      <c r="J457" s="334"/>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8"/>
      <c r="R457" s="368"/>
      <c r="S457" s="330"/>
      <c r="T457" s="330"/>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Methode_Keuze=""),"",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Methode_Keuze=""),"",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1"/>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5"/>
      <c r="H458" s="333"/>
      <c r="I458" s="334"/>
      <c r="J458" s="334"/>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8"/>
      <c r="R458" s="368"/>
      <c r="S458" s="330"/>
      <c r="T458" s="330"/>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Methode_Keuze=""),"",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Methode_Keuze=""),"",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1"/>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5"/>
      <c r="H459" s="333"/>
      <c r="I459" s="334"/>
      <c r="J459" s="334"/>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8"/>
      <c r="R459" s="368"/>
      <c r="S459" s="330"/>
      <c r="T459" s="330"/>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Methode_Keuze=""),"",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Methode_Keuze=""),"",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1"/>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5"/>
      <c r="H460" s="333"/>
      <c r="I460" s="334"/>
      <c r="J460" s="334"/>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8"/>
      <c r="R460" s="368"/>
      <c r="S460" s="330"/>
      <c r="T460" s="330"/>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Methode_Keuze=""),"",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Methode_Keuze=""),"",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1"/>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5"/>
      <c r="H461" s="333"/>
      <c r="I461" s="334"/>
      <c r="J461" s="334"/>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8"/>
      <c r="R461" s="368"/>
      <c r="S461" s="330"/>
      <c r="T461" s="330"/>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Methode_Keuze=""),"",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Methode_Keuze=""),"",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1"/>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5"/>
      <c r="H462" s="333"/>
      <c r="I462" s="334"/>
      <c r="J462" s="334"/>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8"/>
      <c r="R462" s="368"/>
      <c r="S462" s="330"/>
      <c r="T462" s="330"/>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Methode_Keuze=""),"",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Methode_Keuze=""),"",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1"/>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5"/>
      <c r="H463" s="333"/>
      <c r="I463" s="334"/>
      <c r="J463" s="334"/>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8"/>
      <c r="R463" s="368"/>
      <c r="S463" s="330"/>
      <c r="T463" s="330"/>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Methode_Keuze=""),"",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Methode_Keuze=""),"",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1"/>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5"/>
      <c r="H464" s="333"/>
      <c r="I464" s="334"/>
      <c r="J464" s="334"/>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8"/>
      <c r="R464" s="368"/>
      <c r="S464" s="330"/>
      <c r="T464" s="330"/>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Methode_Keuze=""),"",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Methode_Keuze=""),"",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1"/>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5"/>
      <c r="H465" s="333"/>
      <c r="I465" s="334"/>
      <c r="J465" s="334"/>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8"/>
      <c r="R465" s="368"/>
      <c r="S465" s="330"/>
      <c r="T465" s="330"/>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Methode_Keuze=""),"",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Methode_Keuze=""),"",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1"/>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5"/>
      <c r="H466" s="333"/>
      <c r="I466" s="334"/>
      <c r="J466" s="334"/>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8"/>
      <c r="R466" s="368"/>
      <c r="S466" s="330"/>
      <c r="T466" s="330"/>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Methode_Keuze=""),"",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Methode_Keuze=""),"",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1"/>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5"/>
      <c r="H467" s="333"/>
      <c r="I467" s="334"/>
      <c r="J467" s="334"/>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8"/>
      <c r="R467" s="368"/>
      <c r="S467" s="330"/>
      <c r="T467" s="330"/>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Methode_Keuze=""),"",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Methode_Keuze=""),"",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1"/>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5"/>
      <c r="H468" s="333"/>
      <c r="I468" s="334"/>
      <c r="J468" s="334"/>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8"/>
      <c r="R468" s="368"/>
      <c r="S468" s="330"/>
      <c r="T468" s="330"/>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Methode_Keuze=""),"",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Methode_Keuze=""),"",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1"/>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5"/>
      <c r="H469" s="333"/>
      <c r="I469" s="334"/>
      <c r="J469" s="334"/>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8"/>
      <c r="R469" s="368"/>
      <c r="S469" s="330"/>
      <c r="T469" s="330"/>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Methode_Keuze=""),"",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Methode_Keuze=""),"",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1"/>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5"/>
      <c r="H470" s="333"/>
      <c r="I470" s="334"/>
      <c r="J470" s="334"/>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8"/>
      <c r="R470" s="368"/>
      <c r="S470" s="330"/>
      <c r="T470" s="330"/>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Methode_Keuze=""),"",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Methode_Keuze=""),"",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1"/>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5"/>
      <c r="H471" s="333"/>
      <c r="I471" s="334"/>
      <c r="J471" s="334"/>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8"/>
      <c r="R471" s="368"/>
      <c r="S471" s="330"/>
      <c r="T471" s="330"/>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Methode_Keuze=""),"",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Methode_Keuze=""),"",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1"/>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5"/>
      <c r="H472" s="333"/>
      <c r="I472" s="334"/>
      <c r="J472" s="334"/>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8"/>
      <c r="R472" s="368"/>
      <c r="S472" s="330"/>
      <c r="T472" s="330"/>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Methode_Keuze=""),"",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Methode_Keuze=""),"",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1"/>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5"/>
      <c r="H473" s="333"/>
      <c r="I473" s="334"/>
      <c r="J473" s="334"/>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8"/>
      <c r="R473" s="368"/>
      <c r="S473" s="330"/>
      <c r="T473" s="330"/>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Methode_Keuze=""),"",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Methode_Keuze=""),"",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1"/>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5"/>
      <c r="H474" s="333"/>
      <c r="I474" s="334"/>
      <c r="J474" s="334"/>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8"/>
      <c r="R474" s="368"/>
      <c r="S474" s="330"/>
      <c r="T474" s="330"/>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Methode_Keuze=""),"",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Methode_Keuze=""),"",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1"/>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5"/>
      <c r="H475" s="333"/>
      <c r="I475" s="334"/>
      <c r="J475" s="334"/>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8"/>
      <c r="R475" s="368"/>
      <c r="S475" s="330"/>
      <c r="T475" s="330"/>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Methode_Keuze=""),"",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Methode_Keuze=""),"",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1"/>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5"/>
      <c r="H476" s="333"/>
      <c r="I476" s="334"/>
      <c r="J476" s="334"/>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8"/>
      <c r="R476" s="368"/>
      <c r="S476" s="330"/>
      <c r="T476" s="330"/>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Methode_Keuze=""),"",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Methode_Keuze=""),"",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1"/>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5"/>
      <c r="H477" s="333"/>
      <c r="I477" s="334"/>
      <c r="J477" s="334"/>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8"/>
      <c r="R477" s="368"/>
      <c r="S477" s="330"/>
      <c r="T477" s="330"/>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Methode_Keuze=""),"",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Methode_Keuze=""),"",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1"/>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5"/>
      <c r="H478" s="333"/>
      <c r="I478" s="334"/>
      <c r="J478" s="334"/>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8"/>
      <c r="R478" s="368"/>
      <c r="S478" s="330"/>
      <c r="T478" s="330"/>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Methode_Keuze=""),"",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Methode_Keuze=""),"",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1"/>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5"/>
      <c r="H479" s="333"/>
      <c r="I479" s="334"/>
      <c r="J479" s="334"/>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8"/>
      <c r="R479" s="368"/>
      <c r="S479" s="330"/>
      <c r="T479" s="330"/>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Methode_Keuze=""),"",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Methode_Keuze=""),"",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1"/>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5"/>
      <c r="H480" s="333"/>
      <c r="I480" s="334"/>
      <c r="J480" s="334"/>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8"/>
      <c r="R480" s="368"/>
      <c r="S480" s="330"/>
      <c r="T480" s="330"/>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Methode_Keuze=""),"",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Methode_Keuze=""),"",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1"/>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5"/>
      <c r="H481" s="333"/>
      <c r="I481" s="334"/>
      <c r="J481" s="334"/>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8"/>
      <c r="R481" s="368"/>
      <c r="S481" s="330"/>
      <c r="T481" s="330"/>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Methode_Keuze=""),"",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Methode_Keuze=""),"",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1"/>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5"/>
      <c r="H482" s="333"/>
      <c r="I482" s="334"/>
      <c r="J482" s="334"/>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8"/>
      <c r="R482" s="368"/>
      <c r="S482" s="330"/>
      <c r="T482" s="330"/>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Methode_Keuze=""),"",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Methode_Keuze=""),"",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1"/>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5"/>
      <c r="H483" s="333"/>
      <c r="I483" s="334"/>
      <c r="J483" s="334"/>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8"/>
      <c r="R483" s="368"/>
      <c r="S483" s="330"/>
      <c r="T483" s="330"/>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Methode_Keuze=""),"",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Methode_Keuze=""),"",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1"/>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5"/>
      <c r="H484" s="333"/>
      <c r="I484" s="334"/>
      <c r="J484" s="334"/>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8"/>
      <c r="R484" s="368"/>
      <c r="S484" s="330"/>
      <c r="T484" s="330"/>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Methode_Keuze=""),"",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Methode_Keuze=""),"",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1"/>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5"/>
      <c r="H485" s="333"/>
      <c r="I485" s="334"/>
      <c r="J485" s="334"/>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8"/>
      <c r="R485" s="368"/>
      <c r="S485" s="330"/>
      <c r="T485" s="330"/>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Methode_Keuze=""),"",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Methode_Keuze=""),"",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1"/>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5"/>
      <c r="H486" s="333"/>
      <c r="I486" s="334"/>
      <c r="J486" s="334"/>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8"/>
      <c r="R486" s="368"/>
      <c r="S486" s="330"/>
      <c r="T486" s="330"/>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Methode_Keuze=""),"",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Methode_Keuze=""),"",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1"/>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5"/>
      <c r="H487" s="333"/>
      <c r="I487" s="334"/>
      <c r="J487" s="334"/>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8"/>
      <c r="R487" s="368"/>
      <c r="S487" s="330"/>
      <c r="T487" s="330"/>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Methode_Keuze=""),"",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Methode_Keuze=""),"",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1"/>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5"/>
      <c r="H488" s="333"/>
      <c r="I488" s="334"/>
      <c r="J488" s="334"/>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8"/>
      <c r="R488" s="368"/>
      <c r="S488" s="330"/>
      <c r="T488" s="330"/>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Methode_Keuze=""),"",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Methode_Keuze=""),"",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1"/>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5"/>
      <c r="H489" s="333"/>
      <c r="I489" s="334"/>
      <c r="J489" s="334"/>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8"/>
      <c r="R489" s="368"/>
      <c r="S489" s="330"/>
      <c r="T489" s="330"/>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Methode_Keuze=""),"",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Methode_Keuze=""),"",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1"/>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5"/>
      <c r="H490" s="333"/>
      <c r="I490" s="334"/>
      <c r="J490" s="334"/>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8"/>
      <c r="R490" s="368"/>
      <c r="S490" s="330"/>
      <c r="T490" s="330"/>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Methode_Keuze=""),"",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Methode_Keuze=""),"",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1"/>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5"/>
      <c r="H491" s="333"/>
      <c r="I491" s="334"/>
      <c r="J491" s="334"/>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8"/>
      <c r="R491" s="368"/>
      <c r="S491" s="330"/>
      <c r="T491" s="330"/>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Methode_Keuze=""),"",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Methode_Keuze=""),"",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1"/>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5"/>
      <c r="H492" s="333"/>
      <c r="I492" s="334"/>
      <c r="J492" s="334"/>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8"/>
      <c r="R492" s="368"/>
      <c r="S492" s="330"/>
      <c r="T492" s="330"/>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Methode_Keuze=""),"",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Methode_Keuze=""),"",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1"/>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5"/>
      <c r="H493" s="333"/>
      <c r="I493" s="334"/>
      <c r="J493" s="334"/>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8"/>
      <c r="R493" s="368"/>
      <c r="S493" s="330"/>
      <c r="T493" s="330"/>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Methode_Keuze=""),"",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Methode_Keuze=""),"",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1"/>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5"/>
      <c r="H494" s="333"/>
      <c r="I494" s="334"/>
      <c r="J494" s="334"/>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8"/>
      <c r="R494" s="368"/>
      <c r="S494" s="330"/>
      <c r="T494" s="330"/>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Methode_Keuze=""),"",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Methode_Keuze=""),"",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1"/>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5"/>
      <c r="H495" s="333"/>
      <c r="I495" s="334"/>
      <c r="J495" s="334"/>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8"/>
      <c r="R495" s="368"/>
      <c r="S495" s="330"/>
      <c r="T495" s="330"/>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Methode_Keuze=""),"",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Methode_Keuze=""),"",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1"/>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5"/>
      <c r="H496" s="333"/>
      <c r="I496" s="334"/>
      <c r="J496" s="334"/>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8"/>
      <c r="R496" s="368"/>
      <c r="S496" s="330"/>
      <c r="T496" s="330"/>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Methode_Keuze=""),"",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Methode_Keuze=""),"",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1"/>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5"/>
      <c r="H497" s="333"/>
      <c r="I497" s="334"/>
      <c r="J497" s="334"/>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8"/>
      <c r="R497" s="368"/>
      <c r="S497" s="330"/>
      <c r="T497" s="330"/>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Methode_Keuze=""),"",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Methode_Keuze=""),"",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1"/>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5"/>
      <c r="H498" s="333"/>
      <c r="I498" s="334"/>
      <c r="J498" s="334"/>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8"/>
      <c r="R498" s="368"/>
      <c r="S498" s="330"/>
      <c r="T498" s="330"/>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Methode_Keuze=""),"",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Methode_Keuze=""),"",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1"/>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5"/>
      <c r="H499" s="333"/>
      <c r="I499" s="334"/>
      <c r="J499" s="334"/>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8"/>
      <c r="R499" s="368"/>
      <c r="S499" s="330"/>
      <c r="T499" s="330"/>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Methode_Keuze=""),"",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Methode_Keuze=""),"",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1"/>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5"/>
      <c r="H500" s="333"/>
      <c r="I500" s="334"/>
      <c r="J500" s="334"/>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8"/>
      <c r="R500" s="368"/>
      <c r="S500" s="330"/>
      <c r="T500" s="330"/>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Methode_Keuze=""),"",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Methode_Keuze=""),"",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1"/>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5"/>
      <c r="H501" s="333"/>
      <c r="I501" s="334"/>
      <c r="J501" s="334"/>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8"/>
      <c r="R501" s="368"/>
      <c r="S501" s="330"/>
      <c r="T501" s="330"/>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Methode_Keuze=""),"",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Methode_Keuze=""),"",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1"/>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5"/>
      <c r="H502" s="333"/>
      <c r="I502" s="334"/>
      <c r="J502" s="334"/>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8"/>
      <c r="R502" s="368"/>
      <c r="S502" s="330"/>
      <c r="T502" s="330"/>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Methode_Keuze=""),"",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Methode_Keuze=""),"",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1"/>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5"/>
      <c r="H503" s="333"/>
      <c r="I503" s="334"/>
      <c r="J503" s="334"/>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8"/>
      <c r="R503" s="368"/>
      <c r="S503" s="330"/>
      <c r="T503" s="330"/>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Methode_Keuze=""),"",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Methode_Keuze=""),"",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1"/>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5"/>
      <c r="H504" s="333"/>
      <c r="I504" s="334"/>
      <c r="J504" s="334"/>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8"/>
      <c r="R504" s="368"/>
      <c r="S504" s="330"/>
      <c r="T504" s="330"/>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Methode_Keuze=""),"",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Methode_Keuze=""),"",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1"/>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5"/>
      <c r="H505" s="333"/>
      <c r="I505" s="334"/>
      <c r="J505" s="334"/>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8"/>
      <c r="R505" s="368"/>
      <c r="S505" s="330"/>
      <c r="T505" s="330"/>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Methode_Keuze=""),"",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Methode_Keuze=""),"",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1"/>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5"/>
      <c r="H506" s="333"/>
      <c r="I506" s="334"/>
      <c r="J506" s="334"/>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8"/>
      <c r="R506" s="368"/>
      <c r="S506" s="330"/>
      <c r="T506" s="330"/>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Methode_Keuze=""),"",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Methode_Keuze=""),"",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1"/>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5"/>
      <c r="H507" s="333"/>
      <c r="I507" s="334"/>
      <c r="J507" s="334"/>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8"/>
      <c r="R507" s="368"/>
      <c r="S507" s="330"/>
      <c r="T507" s="330"/>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Methode_Keuze=""),"",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Methode_Keuze=""),"",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1"/>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5"/>
      <c r="H508" s="333"/>
      <c r="I508" s="334"/>
      <c r="J508" s="334"/>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8"/>
      <c r="R508" s="368"/>
      <c r="S508" s="330"/>
      <c r="T508" s="330"/>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Methode_Keuze=""),"",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Methode_Keuze=""),"",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1"/>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5"/>
      <c r="H509" s="333"/>
      <c r="I509" s="334"/>
      <c r="J509" s="334"/>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8"/>
      <c r="R509" s="368"/>
      <c r="S509" s="330"/>
      <c r="T509" s="330"/>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Methode_Keuze=""),"",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Methode_Keuze=""),"",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1"/>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5"/>
      <c r="H510" s="333"/>
      <c r="I510" s="334"/>
      <c r="J510" s="334"/>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8"/>
      <c r="R510" s="368"/>
      <c r="S510" s="330"/>
      <c r="T510" s="330"/>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Methode_Keuze=""),"",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Methode_Keuze=""),"",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1"/>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5"/>
      <c r="H511" s="333"/>
      <c r="I511" s="334"/>
      <c r="J511" s="334"/>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8"/>
      <c r="R511" s="368"/>
      <c r="S511" s="330"/>
      <c r="T511" s="330"/>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Methode_Keuze=""),"",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Methode_Keuze=""),"",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1"/>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5"/>
      <c r="H512" s="333"/>
      <c r="I512" s="334"/>
      <c r="J512" s="334"/>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8"/>
      <c r="R512" s="368"/>
      <c r="S512" s="330"/>
      <c r="T512" s="330"/>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Methode_Keuze=""),"",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Methode_Keuze=""),"",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1"/>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5"/>
      <c r="H513" s="333"/>
      <c r="I513" s="334"/>
      <c r="J513" s="334"/>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8"/>
      <c r="R513" s="368"/>
      <c r="S513" s="330"/>
      <c r="T513" s="330"/>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Methode_Keuze=""),"",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Methode_Keuze=""),"",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1"/>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5"/>
      <c r="H514" s="333"/>
      <c r="I514" s="334"/>
      <c r="J514" s="334"/>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8"/>
      <c r="R514" s="368"/>
      <c r="S514" s="330"/>
      <c r="T514" s="330"/>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Methode_Keuze=""),"",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Methode_Keuze=""),"",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1"/>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5"/>
      <c r="H515" s="333"/>
      <c r="I515" s="334"/>
      <c r="J515" s="334"/>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8"/>
      <c r="R515" s="368"/>
      <c r="S515" s="330"/>
      <c r="T515" s="330"/>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Methode_Keuze=""),"",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Methode_Keuze=""),"",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1"/>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5"/>
      <c r="H516" s="333"/>
      <c r="I516" s="334"/>
      <c r="J516" s="334"/>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8"/>
      <c r="R516" s="368"/>
      <c r="S516" s="330"/>
      <c r="T516" s="330"/>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Methode_Keuze=""),"",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Methode_Keuze=""),"",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1"/>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5"/>
      <c r="H517" s="333"/>
      <c r="I517" s="334"/>
      <c r="J517" s="334"/>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8"/>
      <c r="R517" s="368"/>
      <c r="S517" s="330"/>
      <c r="T517" s="330"/>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Methode_Keuze=""),"",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Methode_Keuze=""),"",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1"/>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5"/>
      <c r="H518" s="333"/>
      <c r="I518" s="334"/>
      <c r="J518" s="334"/>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8"/>
      <c r="R518" s="368"/>
      <c r="S518" s="330"/>
      <c r="T518" s="330"/>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Methode_Keuze=""),"",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Methode_Keuze=""),"",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1"/>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5"/>
      <c r="H519" s="333"/>
      <c r="I519" s="334"/>
      <c r="J519" s="334"/>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8"/>
      <c r="R519" s="368"/>
      <c r="S519" s="330"/>
      <c r="T519" s="330"/>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Methode_Keuze=""),"",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Methode_Keuze=""),"",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1"/>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5"/>
      <c r="H520" s="333"/>
      <c r="I520" s="334"/>
      <c r="J520" s="334"/>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8"/>
      <c r="R520" s="368"/>
      <c r="S520" s="330"/>
      <c r="T520" s="330"/>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Methode_Keuze=""),"",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Methode_Keuze=""),"",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1"/>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5"/>
      <c r="H521" s="333"/>
      <c r="I521" s="334"/>
      <c r="J521" s="334"/>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8"/>
      <c r="R521" s="368"/>
      <c r="S521" s="330"/>
      <c r="T521" s="330"/>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Methode_Keuze=""),"",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Methode_Keuze=""),"",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1"/>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5"/>
      <c r="H522" s="333"/>
      <c r="I522" s="334"/>
      <c r="J522" s="334"/>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8"/>
      <c r="R522" s="368"/>
      <c r="S522" s="330"/>
      <c r="T522" s="330"/>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Methode_Keuze=""),"",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Methode_Keuze=""),"",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1"/>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5"/>
      <c r="H523" s="333"/>
      <c r="I523" s="334"/>
      <c r="J523" s="334"/>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8"/>
      <c r="R523" s="368"/>
      <c r="S523" s="330"/>
      <c r="T523" s="330"/>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Methode_Keuze=""),"",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Methode_Keuze=""),"",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1"/>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5"/>
      <c r="H524" s="333"/>
      <c r="I524" s="334"/>
      <c r="J524" s="334"/>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8"/>
      <c r="R524" s="368"/>
      <c r="S524" s="330"/>
      <c r="T524" s="330"/>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Methode_Keuze=""),"",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Methode_Keuze=""),"",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1"/>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5"/>
      <c r="H525" s="333"/>
      <c r="I525" s="334"/>
      <c r="J525" s="334"/>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8"/>
      <c r="R525" s="368"/>
      <c r="S525" s="330"/>
      <c r="T525" s="330"/>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Methode_Keuze=""),"",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Methode_Keuze=""),"",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1"/>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5"/>
      <c r="H526" s="333"/>
      <c r="I526" s="334"/>
      <c r="J526" s="334"/>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8"/>
      <c r="R526" s="368"/>
      <c r="S526" s="330"/>
      <c r="T526" s="330"/>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Methode_Keuze=""),"",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Methode_Keuze=""),"",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1"/>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5"/>
      <c r="H527" s="333"/>
      <c r="I527" s="334"/>
      <c r="J527" s="334"/>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8"/>
      <c r="R527" s="368"/>
      <c r="S527" s="330"/>
      <c r="T527" s="330"/>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Methode_Keuze=""),"",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Methode_Keuze=""),"",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1"/>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5"/>
      <c r="H528" s="333"/>
      <c r="I528" s="334"/>
      <c r="J528" s="334"/>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8"/>
      <c r="R528" s="368"/>
      <c r="S528" s="330"/>
      <c r="T528" s="330"/>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Methode_Keuze=""),"",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Methode_Keuze=""),"",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1"/>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5"/>
      <c r="H529" s="333"/>
      <c r="I529" s="334"/>
      <c r="J529" s="334"/>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8"/>
      <c r="R529" s="368"/>
      <c r="S529" s="330"/>
      <c r="T529" s="330"/>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Methode_Keuze=""),"",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Methode_Keuze=""),"",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1"/>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5"/>
      <c r="H530" s="333"/>
      <c r="I530" s="334"/>
      <c r="J530" s="334"/>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8"/>
      <c r="R530" s="368"/>
      <c r="S530" s="330"/>
      <c r="T530" s="330"/>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Methode_Keuze=""),"",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Methode_Keuze=""),"",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1"/>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5"/>
      <c r="H531" s="333"/>
      <c r="I531" s="334"/>
      <c r="J531" s="334"/>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8"/>
      <c r="R531" s="368"/>
      <c r="S531" s="330"/>
      <c r="T531" s="330"/>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Methode_Keuze=""),"",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Methode_Keuze=""),"",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1"/>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5"/>
      <c r="H532" s="333"/>
      <c r="I532" s="334"/>
      <c r="J532" s="334"/>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8"/>
      <c r="R532" s="368"/>
      <c r="S532" s="330"/>
      <c r="T532" s="330"/>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Methode_Keuze=""),"",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Methode_Keuze=""),"",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1"/>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5"/>
      <c r="H533" s="333"/>
      <c r="I533" s="334"/>
      <c r="J533" s="334"/>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8"/>
      <c r="R533" s="368"/>
      <c r="S533" s="330"/>
      <c r="T533" s="330"/>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Methode_Keuze=""),"",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Methode_Keuze=""),"",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1"/>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5"/>
      <c r="H534" s="333"/>
      <c r="I534" s="334"/>
      <c r="J534" s="334"/>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8"/>
      <c r="R534" s="368"/>
      <c r="S534" s="330"/>
      <c r="T534" s="330"/>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Methode_Keuze=""),"",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Methode_Keuze=""),"",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1"/>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5"/>
      <c r="H535" s="333"/>
      <c r="I535" s="334"/>
      <c r="J535" s="334"/>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8"/>
      <c r="R535" s="368"/>
      <c r="S535" s="330"/>
      <c r="T535" s="330"/>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Methode_Keuze=""),"",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Methode_Keuze=""),"",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1"/>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5"/>
      <c r="H536" s="333"/>
      <c r="I536" s="334"/>
      <c r="J536" s="334"/>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8"/>
      <c r="R536" s="368"/>
      <c r="S536" s="330"/>
      <c r="T536" s="330"/>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Methode_Keuze=""),"",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Methode_Keuze=""),"",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1"/>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5"/>
      <c r="H537" s="333"/>
      <c r="I537" s="334"/>
      <c r="J537" s="334"/>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8"/>
      <c r="R537" s="368"/>
      <c r="S537" s="330"/>
      <c r="T537" s="330"/>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Methode_Keuze=""),"",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Methode_Keuze=""),"",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1"/>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5"/>
      <c r="H538" s="333"/>
      <c r="I538" s="334"/>
      <c r="J538" s="334"/>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8"/>
      <c r="R538" s="368"/>
      <c r="S538" s="330"/>
      <c r="T538" s="330"/>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Methode_Keuze=""),"",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Methode_Keuze=""),"",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1"/>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5"/>
      <c r="H539" s="333"/>
      <c r="I539" s="334"/>
      <c r="J539" s="334"/>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8"/>
      <c r="R539" s="368"/>
      <c r="S539" s="330"/>
      <c r="T539" s="330"/>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Methode_Keuze=""),"",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Methode_Keuze=""),"",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1"/>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5"/>
      <c r="H540" s="333"/>
      <c r="I540" s="334"/>
      <c r="J540" s="334"/>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8"/>
      <c r="R540" s="368"/>
      <c r="S540" s="330"/>
      <c r="T540" s="330"/>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Methode_Keuze=""),"",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Methode_Keuze=""),"",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1"/>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5"/>
      <c r="H541" s="333"/>
      <c r="I541" s="334"/>
      <c r="J541" s="334"/>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8"/>
      <c r="R541" s="368"/>
      <c r="S541" s="330"/>
      <c r="T541" s="330"/>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Methode_Keuze=""),"",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Methode_Keuze=""),"",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1"/>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5"/>
      <c r="H542" s="333"/>
      <c r="I542" s="334"/>
      <c r="J542" s="334"/>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8"/>
      <c r="R542" s="368"/>
      <c r="S542" s="330"/>
      <c r="T542" s="330"/>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Methode_Keuze=""),"",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Methode_Keuze=""),"",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1"/>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5"/>
      <c r="H543" s="333"/>
      <c r="I543" s="334"/>
      <c r="J543" s="334"/>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8"/>
      <c r="R543" s="368"/>
      <c r="S543" s="330"/>
      <c r="T543" s="330"/>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Methode_Keuze=""),"",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Methode_Keuze=""),"",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1"/>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5"/>
      <c r="H544" s="333"/>
      <c r="I544" s="334"/>
      <c r="J544" s="334"/>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8"/>
      <c r="R544" s="368"/>
      <c r="S544" s="330"/>
      <c r="T544" s="330"/>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Methode_Keuze=""),"",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Methode_Keuze=""),"",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1"/>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5"/>
      <c r="H545" s="333"/>
      <c r="I545" s="334"/>
      <c r="J545" s="334"/>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8"/>
      <c r="R545" s="368"/>
      <c r="S545" s="330"/>
      <c r="T545" s="330"/>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Methode_Keuze=""),"",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Methode_Keuze=""),"",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1"/>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5"/>
      <c r="H546" s="333"/>
      <c r="I546" s="334"/>
      <c r="J546" s="334"/>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8"/>
      <c r="R546" s="368"/>
      <c r="S546" s="330"/>
      <c r="T546" s="330"/>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Methode_Keuze=""),"",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Methode_Keuze=""),"",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1"/>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5"/>
      <c r="H547" s="333"/>
      <c r="I547" s="334"/>
      <c r="J547" s="334"/>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8"/>
      <c r="R547" s="368"/>
      <c r="S547" s="330"/>
      <c r="T547" s="330"/>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Methode_Keuze=""),"",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Methode_Keuze=""),"",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1"/>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5"/>
      <c r="H548" s="333"/>
      <c r="I548" s="334"/>
      <c r="J548" s="334"/>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8"/>
      <c r="R548" s="368"/>
      <c r="S548" s="330"/>
      <c r="T548" s="330"/>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Methode_Keuze=""),"",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Methode_Keuze=""),"",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1"/>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5"/>
      <c r="H549" s="333"/>
      <c r="I549" s="334"/>
      <c r="J549" s="334"/>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8"/>
      <c r="R549" s="368"/>
      <c r="S549" s="330"/>
      <c r="T549" s="330"/>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Methode_Keuze=""),"",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Methode_Keuze=""),"",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1"/>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5"/>
      <c r="H550" s="333"/>
      <c r="I550" s="334"/>
      <c r="J550" s="334"/>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8"/>
      <c r="R550" s="368"/>
      <c r="S550" s="330"/>
      <c r="T550" s="330"/>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Methode_Keuze=""),"",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Methode_Keuze=""),"",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1"/>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5"/>
      <c r="H551" s="333"/>
      <c r="I551" s="334"/>
      <c r="J551" s="334"/>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8"/>
      <c r="R551" s="368"/>
      <c r="S551" s="330"/>
      <c r="T551" s="330"/>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Methode_Keuze=""),"",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Methode_Keuze=""),"",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1"/>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5"/>
      <c r="H552" s="333"/>
      <c r="I552" s="334"/>
      <c r="J552" s="334"/>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8"/>
      <c r="R552" s="368"/>
      <c r="S552" s="330"/>
      <c r="T552" s="330"/>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Methode_Keuze=""),"",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Methode_Keuze=""),"",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1"/>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5"/>
      <c r="H553" s="333"/>
      <c r="I553" s="334"/>
      <c r="J553" s="334"/>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8"/>
      <c r="R553" s="368"/>
      <c r="S553" s="330"/>
      <c r="T553" s="330"/>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Methode_Keuze=""),"",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Methode_Keuze=""),"",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1"/>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5"/>
      <c r="H554" s="333"/>
      <c r="I554" s="334"/>
      <c r="J554" s="334"/>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8"/>
      <c r="R554" s="368"/>
      <c r="S554" s="330"/>
      <c r="T554" s="330"/>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Methode_Keuze=""),"",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Methode_Keuze=""),"",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1"/>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5"/>
      <c r="H555" s="333"/>
      <c r="I555" s="334"/>
      <c r="J555" s="334"/>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8"/>
      <c r="R555" s="368"/>
      <c r="S555" s="330"/>
      <c r="T555" s="330"/>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Methode_Keuze=""),"",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Methode_Keuze=""),"",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1"/>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5"/>
      <c r="H556" s="333"/>
      <c r="I556" s="334"/>
      <c r="J556" s="334"/>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8"/>
      <c r="R556" s="368"/>
      <c r="S556" s="330"/>
      <c r="T556" s="330"/>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Methode_Keuze=""),"",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Methode_Keuze=""),"",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1"/>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5"/>
      <c r="H557" s="333"/>
      <c r="I557" s="334"/>
      <c r="J557" s="334"/>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8"/>
      <c r="R557" s="368"/>
      <c r="S557" s="330"/>
      <c r="T557" s="330"/>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Methode_Keuze=""),"",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Methode_Keuze=""),"",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1"/>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5"/>
      <c r="H558" s="333"/>
      <c r="I558" s="334"/>
      <c r="J558" s="334"/>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8"/>
      <c r="R558" s="368"/>
      <c r="S558" s="330"/>
      <c r="T558" s="330"/>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Methode_Keuze=""),"",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Methode_Keuze=""),"",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1"/>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5"/>
      <c r="H559" s="333"/>
      <c r="I559" s="334"/>
      <c r="J559" s="334"/>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8"/>
      <c r="R559" s="368"/>
      <c r="S559" s="330"/>
      <c r="T559" s="330"/>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Methode_Keuze=""),"",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Methode_Keuze=""),"",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1"/>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5"/>
      <c r="H560" s="333"/>
      <c r="I560" s="334"/>
      <c r="J560" s="334"/>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8"/>
      <c r="R560" s="368"/>
      <c r="S560" s="330"/>
      <c r="T560" s="330"/>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Methode_Keuze=""),"",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Methode_Keuze=""),"",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1"/>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5"/>
      <c r="H561" s="333"/>
      <c r="I561" s="334"/>
      <c r="J561" s="334"/>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8"/>
      <c r="R561" s="368"/>
      <c r="S561" s="330"/>
      <c r="T561" s="330"/>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Methode_Keuze=""),"",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Methode_Keuze=""),"",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1"/>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5"/>
      <c r="H562" s="333"/>
      <c r="I562" s="334"/>
      <c r="J562" s="334"/>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8"/>
      <c r="R562" s="368"/>
      <c r="S562" s="330"/>
      <c r="T562" s="330"/>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Methode_Keuze=""),"",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Methode_Keuze=""),"",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1"/>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5"/>
      <c r="H563" s="333"/>
      <c r="I563" s="334"/>
      <c r="J563" s="334"/>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8"/>
      <c r="R563" s="368"/>
      <c r="S563" s="330"/>
      <c r="T563" s="330"/>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Methode_Keuze=""),"",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Methode_Keuze=""),"",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1"/>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5"/>
      <c r="H564" s="333"/>
      <c r="I564" s="334"/>
      <c r="J564" s="334"/>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8"/>
      <c r="R564" s="368"/>
      <c r="S564" s="330"/>
      <c r="T564" s="330"/>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Methode_Keuze=""),"",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Methode_Keuze=""),"",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1"/>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5"/>
      <c r="H565" s="333"/>
      <c r="I565" s="334"/>
      <c r="J565" s="334"/>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8"/>
      <c r="R565" s="368"/>
      <c r="S565" s="330"/>
      <c r="T565" s="330"/>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Methode_Keuze=""),"",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Methode_Keuze=""),"",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1"/>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5"/>
      <c r="H566" s="333"/>
      <c r="I566" s="334"/>
      <c r="J566" s="334"/>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8"/>
      <c r="R566" s="368"/>
      <c r="S566" s="330"/>
      <c r="T566" s="330"/>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Methode_Keuze=""),"",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Methode_Keuze=""),"",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1"/>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5"/>
      <c r="H567" s="333"/>
      <c r="I567" s="334"/>
      <c r="J567" s="334"/>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8"/>
      <c r="R567" s="368"/>
      <c r="S567" s="330"/>
      <c r="T567" s="330"/>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Methode_Keuze=""),"",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Methode_Keuze=""),"",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1"/>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5"/>
      <c r="H568" s="333"/>
      <c r="I568" s="334"/>
      <c r="J568" s="334"/>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8"/>
      <c r="R568" s="368"/>
      <c r="S568" s="330"/>
      <c r="T568" s="330"/>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Methode_Keuze=""),"",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Methode_Keuze=""),"",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1"/>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5"/>
      <c r="H569" s="333"/>
      <c r="I569" s="334"/>
      <c r="J569" s="334"/>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8"/>
      <c r="R569" s="368"/>
      <c r="S569" s="330"/>
      <c r="T569" s="330"/>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Methode_Keuze=""),"",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Methode_Keuze=""),"",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1"/>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5"/>
      <c r="H570" s="333"/>
      <c r="I570" s="334"/>
      <c r="J570" s="334"/>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8"/>
      <c r="R570" s="368"/>
      <c r="S570" s="330"/>
      <c r="T570" s="330"/>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Methode_Keuze=""),"",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Methode_Keuze=""),"",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1"/>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5"/>
      <c r="H571" s="333"/>
      <c r="I571" s="334"/>
      <c r="J571" s="334"/>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8"/>
      <c r="R571" s="368"/>
      <c r="S571" s="330"/>
      <c r="T571" s="330"/>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Methode_Keuze=""),"",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Methode_Keuze=""),"",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1"/>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5"/>
      <c r="H572" s="333"/>
      <c r="I572" s="334"/>
      <c r="J572" s="334"/>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8"/>
      <c r="R572" s="368"/>
      <c r="S572" s="330"/>
      <c r="T572" s="330"/>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Methode_Keuze=""),"",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Methode_Keuze=""),"",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1"/>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5"/>
      <c r="H573" s="333"/>
      <c r="I573" s="334"/>
      <c r="J573" s="334"/>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8"/>
      <c r="R573" s="368"/>
      <c r="S573" s="330"/>
      <c r="T573" s="330"/>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Methode_Keuze=""),"",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Methode_Keuze=""),"",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1"/>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5"/>
      <c r="H574" s="333"/>
      <c r="I574" s="334"/>
      <c r="J574" s="334"/>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8"/>
      <c r="R574" s="368"/>
      <c r="S574" s="330"/>
      <c r="T574" s="330"/>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Methode_Keuze=""),"",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Methode_Keuze=""),"",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1"/>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5"/>
      <c r="H575" s="333"/>
      <c r="I575" s="334"/>
      <c r="J575" s="334"/>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8"/>
      <c r="R575" s="368"/>
      <c r="S575" s="330"/>
      <c r="T575" s="330"/>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Methode_Keuze=""),"",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Methode_Keuze=""),"",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1"/>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5"/>
      <c r="H576" s="333"/>
      <c r="I576" s="334"/>
      <c r="J576" s="334"/>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8"/>
      <c r="R576" s="368"/>
      <c r="S576" s="330"/>
      <c r="T576" s="330"/>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Methode_Keuze=""),"",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Methode_Keuze=""),"",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1"/>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5"/>
      <c r="H577" s="333"/>
      <c r="I577" s="334"/>
      <c r="J577" s="334"/>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8"/>
      <c r="R577" s="368"/>
      <c r="S577" s="330"/>
      <c r="T577" s="330"/>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Methode_Keuze=""),"",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Methode_Keuze=""),"",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1"/>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5"/>
      <c r="H578" s="333"/>
      <c r="I578" s="334"/>
      <c r="J578" s="334"/>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8"/>
      <c r="R578" s="368"/>
      <c r="S578" s="330"/>
      <c r="T578" s="330"/>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Methode_Keuze=""),"",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Methode_Keuze=""),"",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1"/>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5"/>
      <c r="H579" s="333"/>
      <c r="I579" s="334"/>
      <c r="J579" s="334"/>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8"/>
      <c r="R579" s="368"/>
      <c r="S579" s="330"/>
      <c r="T579" s="330"/>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Methode_Keuze=""),"",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Methode_Keuze=""),"",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1"/>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5"/>
      <c r="H580" s="333"/>
      <c r="I580" s="334"/>
      <c r="J580" s="334"/>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8"/>
      <c r="R580" s="368"/>
      <c r="S580" s="330"/>
      <c r="T580" s="330"/>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Methode_Keuze=""),"",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Methode_Keuze=""),"",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1"/>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5"/>
      <c r="H581" s="333"/>
      <c r="I581" s="334"/>
      <c r="J581" s="334"/>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8"/>
      <c r="R581" s="368"/>
      <c r="S581" s="330"/>
      <c r="T581" s="330"/>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Methode_Keuze=""),"",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Methode_Keuze=""),"",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1"/>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5"/>
      <c r="H582" s="333"/>
      <c r="I582" s="334"/>
      <c r="J582" s="334"/>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8"/>
      <c r="R582" s="368"/>
      <c r="S582" s="330"/>
      <c r="T582" s="330"/>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Methode_Keuze=""),"",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Methode_Keuze=""),"",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1"/>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5"/>
      <c r="H583" s="333"/>
      <c r="I583" s="334"/>
      <c r="J583" s="334"/>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8"/>
      <c r="R583" s="368"/>
      <c r="S583" s="330"/>
      <c r="T583" s="330"/>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Methode_Keuze=""),"",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Methode_Keuze=""),"",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1"/>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5"/>
      <c r="H584" s="333"/>
      <c r="I584" s="334"/>
      <c r="J584" s="334"/>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8"/>
      <c r="R584" s="368"/>
      <c r="S584" s="330"/>
      <c r="T584" s="330"/>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Methode_Keuze=""),"",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Methode_Keuze=""),"",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1"/>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5"/>
      <c r="H585" s="333"/>
      <c r="I585" s="334"/>
      <c r="J585" s="334"/>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8"/>
      <c r="R585" s="368"/>
      <c r="S585" s="330"/>
      <c r="T585" s="330"/>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Methode_Keuze=""),"",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Methode_Keuze=""),"",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1"/>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5"/>
      <c r="H586" s="333"/>
      <c r="I586" s="334"/>
      <c r="J586" s="334"/>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8"/>
      <c r="R586" s="368"/>
      <c r="S586" s="330"/>
      <c r="T586" s="330"/>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Methode_Keuze=""),"",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Methode_Keuze=""),"",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1"/>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5"/>
      <c r="H587" s="333"/>
      <c r="I587" s="334"/>
      <c r="J587" s="334"/>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8"/>
      <c r="R587" s="368"/>
      <c r="S587" s="330"/>
      <c r="T587" s="330"/>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Methode_Keuze=""),"",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Methode_Keuze=""),"",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1"/>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5"/>
      <c r="H588" s="333"/>
      <c r="I588" s="334"/>
      <c r="J588" s="334"/>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8"/>
      <c r="R588" s="368"/>
      <c r="S588" s="330"/>
      <c r="T588" s="330"/>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Methode_Keuze=""),"",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Methode_Keuze=""),"",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1"/>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5"/>
      <c r="H589" s="333"/>
      <c r="I589" s="334"/>
      <c r="J589" s="334"/>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8"/>
      <c r="R589" s="368"/>
      <c r="S589" s="330"/>
      <c r="T589" s="330"/>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Methode_Keuze=""),"",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Methode_Keuze=""),"",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1"/>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5"/>
      <c r="H590" s="333"/>
      <c r="I590" s="334"/>
      <c r="J590" s="334"/>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8"/>
      <c r="R590" s="368"/>
      <c r="S590" s="330"/>
      <c r="T590" s="330"/>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Methode_Keuze=""),"",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Methode_Keuze=""),"",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1"/>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5"/>
      <c r="H591" s="333"/>
      <c r="I591" s="334"/>
      <c r="J591" s="334"/>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8"/>
      <c r="R591" s="368"/>
      <c r="S591" s="330"/>
      <c r="T591" s="330"/>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Methode_Keuze=""),"",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Methode_Keuze=""),"",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1"/>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5"/>
      <c r="H592" s="333"/>
      <c r="I592" s="334"/>
      <c r="J592" s="334"/>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8"/>
      <c r="R592" s="368"/>
      <c r="S592" s="330"/>
      <c r="T592" s="330"/>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Methode_Keuze=""),"",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Methode_Keuze=""),"",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1"/>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5"/>
      <c r="H593" s="333"/>
      <c r="I593" s="334"/>
      <c r="J593" s="334"/>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8"/>
      <c r="R593" s="368"/>
      <c r="S593" s="330"/>
      <c r="T593" s="330"/>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Methode_Keuze=""),"",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Methode_Keuze=""),"",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1"/>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5"/>
      <c r="H594" s="333"/>
      <c r="I594" s="334"/>
      <c r="J594" s="334"/>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8"/>
      <c r="R594" s="368"/>
      <c r="S594" s="330"/>
      <c r="T594" s="330"/>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Methode_Keuze=""),"",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Methode_Keuze=""),"",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1"/>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5"/>
      <c r="H595" s="333"/>
      <c r="I595" s="334"/>
      <c r="J595" s="334"/>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8"/>
      <c r="R595" s="368"/>
      <c r="S595" s="330"/>
      <c r="T595" s="330"/>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Methode_Keuze=""),"",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Methode_Keuze=""),"",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1"/>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5"/>
      <c r="H596" s="333"/>
      <c r="I596" s="334"/>
      <c r="J596" s="334"/>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8"/>
      <c r="R596" s="368"/>
      <c r="S596" s="330"/>
      <c r="T596" s="330"/>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Methode_Keuze=""),"",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Methode_Keuze=""),"",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1"/>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5"/>
      <c r="H597" s="333"/>
      <c r="I597" s="334"/>
      <c r="J597" s="334"/>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8"/>
      <c r="R597" s="368"/>
      <c r="S597" s="330"/>
      <c r="T597" s="330"/>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Methode_Keuze=""),"",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Methode_Keuze=""),"",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1"/>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5"/>
      <c r="H598" s="333"/>
      <c r="I598" s="334"/>
      <c r="J598" s="334"/>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8"/>
      <c r="R598" s="368"/>
      <c r="S598" s="330"/>
      <c r="T598" s="330"/>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Methode_Keuze=""),"",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Methode_Keuze=""),"",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1"/>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5"/>
      <c r="H599" s="333"/>
      <c r="I599" s="334"/>
      <c r="J599" s="334"/>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8"/>
      <c r="R599" s="368"/>
      <c r="S599" s="330"/>
      <c r="T599" s="330"/>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Methode_Keuze=""),"",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Methode_Keuze=""),"",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1"/>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5"/>
      <c r="H600" s="333"/>
      <c r="I600" s="334"/>
      <c r="J600" s="334"/>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8"/>
      <c r="R600" s="368"/>
      <c r="S600" s="330"/>
      <c r="T600" s="330"/>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Methode_Keuze=""),"",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Methode_Keuze=""),"",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1"/>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5"/>
      <c r="H601" s="333"/>
      <c r="I601" s="334"/>
      <c r="J601" s="334"/>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8"/>
      <c r="R601" s="368"/>
      <c r="S601" s="330"/>
      <c r="T601" s="330"/>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Methode_Keuze=""),"",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Methode_Keuze=""),"",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1"/>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5"/>
      <c r="H602" s="333"/>
      <c r="I602" s="334"/>
      <c r="J602" s="334"/>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8"/>
      <c r="R602" s="368"/>
      <c r="S602" s="330"/>
      <c r="T602" s="330"/>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Methode_Keuze=""),"",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Methode_Keuze=""),"",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1"/>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5"/>
      <c r="H603" s="333"/>
      <c r="I603" s="334"/>
      <c r="J603" s="334"/>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8"/>
      <c r="R603" s="368"/>
      <c r="S603" s="330"/>
      <c r="T603" s="330"/>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Methode_Keuze=""),"",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Methode_Keuze=""),"",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1"/>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5"/>
      <c r="H604" s="333"/>
      <c r="I604" s="334"/>
      <c r="J604" s="334"/>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8"/>
      <c r="R604" s="368"/>
      <c r="S604" s="330"/>
      <c r="T604" s="330"/>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Methode_Keuze=""),"",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Methode_Keuze=""),"",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1"/>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5"/>
      <c r="H605" s="333"/>
      <c r="I605" s="334"/>
      <c r="J605" s="334"/>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8"/>
      <c r="R605" s="368"/>
      <c r="S605" s="330"/>
      <c r="T605" s="330"/>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Methode_Keuze=""),"",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Methode_Keuze=""),"",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1"/>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5"/>
      <c r="H606" s="333"/>
      <c r="I606" s="334"/>
      <c r="J606" s="334"/>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8"/>
      <c r="R606" s="368"/>
      <c r="S606" s="330"/>
      <c r="T606" s="330"/>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Methode_Keuze=""),"",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Methode_Keuze=""),"",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1"/>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5"/>
      <c r="H607" s="333"/>
      <c r="I607" s="334"/>
      <c r="J607" s="334"/>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8"/>
      <c r="R607" s="368"/>
      <c r="S607" s="330"/>
      <c r="T607" s="330"/>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Methode_Keuze=""),"",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Methode_Keuze=""),"",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1"/>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5"/>
      <c r="H608" s="333"/>
      <c r="I608" s="334"/>
      <c r="J608" s="334"/>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8"/>
      <c r="R608" s="368"/>
      <c r="S608" s="330"/>
      <c r="T608" s="330"/>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Methode_Keuze=""),"",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Methode_Keuze=""),"",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1"/>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5"/>
      <c r="H609" s="333"/>
      <c r="I609" s="334"/>
      <c r="J609" s="334"/>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8"/>
      <c r="R609" s="368"/>
      <c r="S609" s="330"/>
      <c r="T609" s="330"/>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Methode_Keuze=""),"",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Methode_Keuze=""),"",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1"/>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5"/>
      <c r="H610" s="333"/>
      <c r="I610" s="334"/>
      <c r="J610" s="334"/>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8"/>
      <c r="R610" s="368"/>
      <c r="S610" s="330"/>
      <c r="T610" s="330"/>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Methode_Keuze=""),"",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Methode_Keuze=""),"",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1"/>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5"/>
      <c r="H611" s="333"/>
      <c r="I611" s="334"/>
      <c r="J611" s="334"/>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8"/>
      <c r="R611" s="368"/>
      <c r="S611" s="330"/>
      <c r="T611" s="330"/>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Methode_Keuze=""),"",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Methode_Keuze=""),"",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1"/>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5"/>
      <c r="H612" s="333"/>
      <c r="I612" s="334"/>
      <c r="J612" s="334"/>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8"/>
      <c r="R612" s="368"/>
      <c r="S612" s="330"/>
      <c r="T612" s="330"/>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Methode_Keuze=""),"",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Methode_Keuze=""),"",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1"/>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5"/>
      <c r="H613" s="333"/>
      <c r="I613" s="334"/>
      <c r="J613" s="334"/>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8"/>
      <c r="R613" s="368"/>
      <c r="S613" s="330"/>
      <c r="T613" s="330"/>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Methode_Keuze=""),"",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Methode_Keuze=""),"",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1"/>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5"/>
      <c r="H614" s="333"/>
      <c r="I614" s="334"/>
      <c r="J614" s="334"/>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8"/>
      <c r="R614" s="368"/>
      <c r="S614" s="330"/>
      <c r="T614" s="330"/>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Methode_Keuze=""),"",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Methode_Keuze=""),"",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1"/>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5"/>
      <c r="H615" s="333"/>
      <c r="I615" s="334"/>
      <c r="J615" s="334"/>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8"/>
      <c r="R615" s="368"/>
      <c r="S615" s="330"/>
      <c r="T615" s="330"/>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Methode_Keuze=""),"",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Methode_Keuze=""),"",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1"/>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5"/>
      <c r="H616" s="333"/>
      <c r="I616" s="334"/>
      <c r="J616" s="334"/>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8"/>
      <c r="R616" s="368"/>
      <c r="S616" s="330"/>
      <c r="T616" s="330"/>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Methode_Keuze=""),"",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Methode_Keuze=""),"",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1"/>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5"/>
      <c r="H617" s="333"/>
      <c r="I617" s="334"/>
      <c r="J617" s="334"/>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8"/>
      <c r="R617" s="368"/>
      <c r="S617" s="330"/>
      <c r="T617" s="330"/>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Methode_Keuze=""),"",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Methode_Keuze=""),"",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1"/>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5"/>
      <c r="H618" s="333"/>
      <c r="I618" s="334"/>
      <c r="J618" s="334"/>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8"/>
      <c r="R618" s="368"/>
      <c r="S618" s="330"/>
      <c r="T618" s="330"/>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Methode_Keuze=""),"",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Methode_Keuze=""),"",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1"/>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5"/>
      <c r="H619" s="333"/>
      <c r="I619" s="334"/>
      <c r="J619" s="334"/>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8"/>
      <c r="R619" s="368"/>
      <c r="S619" s="330"/>
      <c r="T619" s="330"/>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Methode_Keuze=""),"",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Methode_Keuze=""),"",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1"/>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5"/>
      <c r="H620" s="333"/>
      <c r="I620" s="334"/>
      <c r="J620" s="334"/>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8"/>
      <c r="R620" s="368"/>
      <c r="S620" s="330"/>
      <c r="T620" s="330"/>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Methode_Keuze=""),"",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Methode_Keuze=""),"",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1"/>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5"/>
      <c r="H621" s="333"/>
      <c r="I621" s="334"/>
      <c r="J621" s="334"/>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8"/>
      <c r="R621" s="368"/>
      <c r="S621" s="330"/>
      <c r="T621" s="330"/>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Methode_Keuze=""),"",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Methode_Keuze=""),"",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1"/>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5"/>
      <c r="H622" s="333"/>
      <c r="I622" s="334"/>
      <c r="J622" s="334"/>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8"/>
      <c r="R622" s="368"/>
      <c r="S622" s="330"/>
      <c r="T622" s="330"/>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Methode_Keuze=""),"",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Methode_Keuze=""),"",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1"/>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5"/>
      <c r="H623" s="333"/>
      <c r="I623" s="334"/>
      <c r="J623" s="334"/>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8"/>
      <c r="R623" s="368"/>
      <c r="S623" s="330"/>
      <c r="T623" s="330"/>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Methode_Keuze=""),"",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Methode_Keuze=""),"",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1"/>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5"/>
      <c r="H624" s="333"/>
      <c r="I624" s="334"/>
      <c r="J624" s="334"/>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8"/>
      <c r="R624" s="368"/>
      <c r="S624" s="330"/>
      <c r="T624" s="330"/>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Methode_Keuze=""),"",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Methode_Keuze=""),"",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1"/>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5"/>
      <c r="H625" s="333"/>
      <c r="I625" s="334"/>
      <c r="J625" s="334"/>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8"/>
      <c r="R625" s="368"/>
      <c r="S625" s="330"/>
      <c r="T625" s="330"/>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Methode_Keuze=""),"",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Methode_Keuze=""),"",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1"/>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5"/>
      <c r="H626" s="333"/>
      <c r="I626" s="334"/>
      <c r="J626" s="334"/>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8"/>
      <c r="R626" s="368"/>
      <c r="S626" s="330"/>
      <c r="T626" s="330"/>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Methode_Keuze=""),"",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Methode_Keuze=""),"",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1"/>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5"/>
      <c r="H627" s="333"/>
      <c r="I627" s="334"/>
      <c r="J627" s="334"/>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8"/>
      <c r="R627" s="368"/>
      <c r="S627" s="330"/>
      <c r="T627" s="330"/>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Methode_Keuze=""),"",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Methode_Keuze=""),"",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1"/>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5"/>
      <c r="H628" s="333"/>
      <c r="I628" s="334"/>
      <c r="J628" s="334"/>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8"/>
      <c r="R628" s="368"/>
      <c r="S628" s="330"/>
      <c r="T628" s="330"/>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Methode_Keuze=""),"",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Methode_Keuze=""),"",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1"/>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5"/>
      <c r="H629" s="333"/>
      <c r="I629" s="334"/>
      <c r="J629" s="334"/>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8"/>
      <c r="R629" s="368"/>
      <c r="S629" s="330"/>
      <c r="T629" s="330"/>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Methode_Keuze=""),"",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Methode_Keuze=""),"",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1"/>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5"/>
      <c r="H630" s="333"/>
      <c r="I630" s="334"/>
      <c r="J630" s="334"/>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8"/>
      <c r="R630" s="368"/>
      <c r="S630" s="330"/>
      <c r="T630" s="330"/>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Methode_Keuze=""),"",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Methode_Keuze=""),"",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1"/>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5"/>
      <c r="H631" s="333"/>
      <c r="I631" s="334"/>
      <c r="J631" s="334"/>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8"/>
      <c r="R631" s="368"/>
      <c r="S631" s="330"/>
      <c r="T631" s="330"/>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Methode_Keuze=""),"",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Methode_Keuze=""),"",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1"/>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5"/>
      <c r="H632" s="333"/>
      <c r="I632" s="334"/>
      <c r="J632" s="334"/>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8"/>
      <c r="R632" s="368"/>
      <c r="S632" s="330"/>
      <c r="T632" s="330"/>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Methode_Keuze=""),"",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Methode_Keuze=""),"",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1"/>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5"/>
      <c r="H633" s="333"/>
      <c r="I633" s="334"/>
      <c r="J633" s="334"/>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8"/>
      <c r="R633" s="368"/>
      <c r="S633" s="330"/>
      <c r="T633" s="330"/>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Methode_Keuze=""),"",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Methode_Keuze=""),"",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1"/>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5"/>
      <c r="H634" s="333"/>
      <c r="I634" s="334"/>
      <c r="J634" s="334"/>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8"/>
      <c r="R634" s="368"/>
      <c r="S634" s="330"/>
      <c r="T634" s="330"/>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Methode_Keuze=""),"",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Methode_Keuze=""),"",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1"/>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5"/>
      <c r="H635" s="333"/>
      <c r="I635" s="334"/>
      <c r="J635" s="334"/>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8"/>
      <c r="R635" s="368"/>
      <c r="S635" s="330"/>
      <c r="T635" s="330"/>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Methode_Keuze=""),"",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Methode_Keuze=""),"",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1"/>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5"/>
      <c r="H636" s="333"/>
      <c r="I636" s="334"/>
      <c r="J636" s="334"/>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8"/>
      <c r="R636" s="368"/>
      <c r="S636" s="330"/>
      <c r="T636" s="330"/>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Methode_Keuze=""),"",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Methode_Keuze=""),"",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1"/>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5"/>
      <c r="H637" s="333"/>
      <c r="I637" s="334"/>
      <c r="J637" s="334"/>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8"/>
      <c r="R637" s="368"/>
      <c r="S637" s="330"/>
      <c r="T637" s="330"/>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Methode_Keuze=""),"",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Methode_Keuze=""),"",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1"/>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5"/>
      <c r="H638" s="333"/>
      <c r="I638" s="334"/>
      <c r="J638" s="334"/>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8"/>
      <c r="R638" s="368"/>
      <c r="S638" s="330"/>
      <c r="T638" s="330"/>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Methode_Keuze=""),"",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Methode_Keuze=""),"",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1"/>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5"/>
      <c r="H639" s="333"/>
      <c r="I639" s="334"/>
      <c r="J639" s="334"/>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8"/>
      <c r="R639" s="368"/>
      <c r="S639" s="330"/>
      <c r="T639" s="330"/>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Methode_Keuze=""),"",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Methode_Keuze=""),"",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1"/>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5"/>
      <c r="H640" s="333"/>
      <c r="I640" s="334"/>
      <c r="J640" s="334"/>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8"/>
      <c r="R640" s="368"/>
      <c r="S640" s="330"/>
      <c r="T640" s="330"/>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Methode_Keuze=""),"",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Methode_Keuze=""),"",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1"/>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5"/>
      <c r="H641" s="333"/>
      <c r="I641" s="334"/>
      <c r="J641" s="334"/>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8"/>
      <c r="R641" s="368"/>
      <c r="S641" s="330"/>
      <c r="T641" s="330"/>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Methode_Keuze=""),"",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Methode_Keuze=""),"",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1"/>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5"/>
      <c r="H642" s="333"/>
      <c r="I642" s="334"/>
      <c r="J642" s="334"/>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8"/>
      <c r="R642" s="368"/>
      <c r="S642" s="330"/>
      <c r="T642" s="330"/>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Methode_Keuze=""),"",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Methode_Keuze=""),"",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1"/>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5"/>
      <c r="H643" s="333"/>
      <c r="I643" s="334"/>
      <c r="J643" s="334"/>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8"/>
      <c r="R643" s="368"/>
      <c r="S643" s="330"/>
      <c r="T643" s="330"/>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Methode_Keuze=""),"",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Methode_Keuze=""),"",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1"/>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5"/>
      <c r="H644" s="333"/>
      <c r="I644" s="334"/>
      <c r="J644" s="334"/>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8"/>
      <c r="R644" s="368"/>
      <c r="S644" s="330"/>
      <c r="T644" s="330"/>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Methode_Keuze=""),"",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Methode_Keuze=""),"",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1"/>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5"/>
      <c r="H645" s="333"/>
      <c r="I645" s="334"/>
      <c r="J645" s="334"/>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8"/>
      <c r="R645" s="368"/>
      <c r="S645" s="330"/>
      <c r="T645" s="330"/>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Methode_Keuze=""),"",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Methode_Keuze=""),"",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1"/>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5"/>
      <c r="H646" s="333"/>
      <c r="I646" s="334"/>
      <c r="J646" s="334"/>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8"/>
      <c r="R646" s="368"/>
      <c r="S646" s="330"/>
      <c r="T646" s="330"/>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Methode_Keuze=""),"",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Methode_Keuze=""),"",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1"/>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5"/>
      <c r="H647" s="333"/>
      <c r="I647" s="334"/>
      <c r="J647" s="334"/>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8"/>
      <c r="R647" s="368"/>
      <c r="S647" s="330"/>
      <c r="T647" s="330"/>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Methode_Keuze=""),"",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Methode_Keuze=""),"",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1"/>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5"/>
      <c r="H648" s="333"/>
      <c r="I648" s="334"/>
      <c r="J648" s="334"/>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8"/>
      <c r="R648" s="368"/>
      <c r="S648" s="330"/>
      <c r="T648" s="330"/>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Methode_Keuze=""),"",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Methode_Keuze=""),"",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1"/>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5"/>
      <c r="H649" s="333"/>
      <c r="I649" s="334"/>
      <c r="J649" s="334"/>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8"/>
      <c r="R649" s="368"/>
      <c r="S649" s="330"/>
      <c r="T649" s="330"/>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Methode_Keuze=""),"",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Methode_Keuze=""),"",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1"/>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5"/>
      <c r="H650" s="333"/>
      <c r="I650" s="334"/>
      <c r="J650" s="334"/>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8"/>
      <c r="R650" s="368"/>
      <c r="S650" s="330"/>
      <c r="T650" s="330"/>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Methode_Keuze=""),"",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Methode_Keuze=""),"",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1"/>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5"/>
      <c r="H651" s="333"/>
      <c r="I651" s="334"/>
      <c r="J651" s="334"/>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8"/>
      <c r="R651" s="368"/>
      <c r="S651" s="330"/>
      <c r="T651" s="330"/>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Methode_Keuze=""),"",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Methode_Keuze=""),"",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1"/>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5"/>
      <c r="H652" s="333"/>
      <c r="I652" s="334"/>
      <c r="J652" s="334"/>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8"/>
      <c r="R652" s="368"/>
      <c r="S652" s="330"/>
      <c r="T652" s="330"/>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Methode_Keuze=""),"",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Methode_Keuze=""),"",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1"/>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5"/>
      <c r="H653" s="333"/>
      <c r="I653" s="334"/>
      <c r="J653" s="334"/>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8"/>
      <c r="R653" s="368"/>
      <c r="S653" s="330"/>
      <c r="T653" s="330"/>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Methode_Keuze=""),"",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Methode_Keuze=""),"",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1"/>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5"/>
      <c r="H654" s="333"/>
      <c r="I654" s="334"/>
      <c r="J654" s="334"/>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8"/>
      <c r="R654" s="368"/>
      <c r="S654" s="330"/>
      <c r="T654" s="330"/>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Methode_Keuze=""),"",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Methode_Keuze=""),"",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1"/>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5"/>
      <c r="H655" s="333"/>
      <c r="I655" s="334"/>
      <c r="J655" s="334"/>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8"/>
      <c r="R655" s="368"/>
      <c r="S655" s="330"/>
      <c r="T655" s="330"/>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Methode_Keuze=""),"",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Methode_Keuze=""),"",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1"/>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5"/>
      <c r="H656" s="333"/>
      <c r="I656" s="334"/>
      <c r="J656" s="334"/>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8"/>
      <c r="R656" s="368"/>
      <c r="S656" s="330"/>
      <c r="T656" s="330"/>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Methode_Keuze=""),"",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Methode_Keuze=""),"",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1"/>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5"/>
      <c r="H657" s="333"/>
      <c r="I657" s="334"/>
      <c r="J657" s="334"/>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8"/>
      <c r="R657" s="368"/>
      <c r="S657" s="330"/>
      <c r="T657" s="330"/>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Methode_Keuze=""),"",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Methode_Keuze=""),"",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1"/>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5"/>
      <c r="H658" s="333"/>
      <c r="I658" s="334"/>
      <c r="J658" s="334"/>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8"/>
      <c r="R658" s="368"/>
      <c r="S658" s="330"/>
      <c r="T658" s="330"/>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Methode_Keuze=""),"",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Methode_Keuze=""),"",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1"/>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5"/>
      <c r="H659" s="333"/>
      <c r="I659" s="334"/>
      <c r="J659" s="334"/>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8"/>
      <c r="R659" s="368"/>
      <c r="S659" s="330"/>
      <c r="T659" s="330"/>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Methode_Keuze=""),"",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Methode_Keuze=""),"",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1"/>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5"/>
      <c r="H660" s="333"/>
      <c r="I660" s="334"/>
      <c r="J660" s="334"/>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8"/>
      <c r="R660" s="368"/>
      <c r="S660" s="330"/>
      <c r="T660" s="330"/>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Methode_Keuze=""),"",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Methode_Keuze=""),"",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1"/>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5"/>
      <c r="H661" s="333"/>
      <c r="I661" s="334"/>
      <c r="J661" s="334"/>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8"/>
      <c r="R661" s="368"/>
      <c r="S661" s="330"/>
      <c r="T661" s="330"/>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Methode_Keuze=""),"",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Methode_Keuze=""),"",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1"/>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5"/>
      <c r="H662" s="333"/>
      <c r="I662" s="334"/>
      <c r="J662" s="334"/>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8"/>
      <c r="R662" s="368"/>
      <c r="S662" s="330"/>
      <c r="T662" s="330"/>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Methode_Keuze=""),"",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Methode_Keuze=""),"",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1"/>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5"/>
      <c r="H663" s="333"/>
      <c r="I663" s="334"/>
      <c r="J663" s="334"/>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8"/>
      <c r="R663" s="368"/>
      <c r="S663" s="330"/>
      <c r="T663" s="330"/>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Methode_Keuze=""),"",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Methode_Keuze=""),"",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1"/>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5"/>
      <c r="H664" s="333"/>
      <c r="I664" s="334"/>
      <c r="J664" s="334"/>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8"/>
      <c r="R664" s="368"/>
      <c r="S664" s="330"/>
      <c r="T664" s="330"/>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Methode_Keuze=""),"",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Methode_Keuze=""),"",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1"/>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5"/>
      <c r="H665" s="333"/>
      <c r="I665" s="334"/>
      <c r="J665" s="334"/>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8"/>
      <c r="R665" s="368"/>
      <c r="S665" s="330"/>
      <c r="T665" s="330"/>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Methode_Keuze=""),"",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Methode_Keuze=""),"",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1"/>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5"/>
      <c r="H666" s="333"/>
      <c r="I666" s="334"/>
      <c r="J666" s="334"/>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8"/>
      <c r="R666" s="368"/>
      <c r="S666" s="330"/>
      <c r="T666" s="330"/>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Methode_Keuze=""),"",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Methode_Keuze=""),"",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1"/>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5"/>
      <c r="H667" s="333"/>
      <c r="I667" s="334"/>
      <c r="J667" s="334"/>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8"/>
      <c r="R667" s="368"/>
      <c r="S667" s="330"/>
      <c r="T667" s="330"/>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Methode_Keuze=""),"",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Methode_Keuze=""),"",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1"/>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5"/>
      <c r="H668" s="333"/>
      <c r="I668" s="334"/>
      <c r="J668" s="334"/>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8"/>
      <c r="R668" s="368"/>
      <c r="S668" s="330"/>
      <c r="T668" s="330"/>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Methode_Keuze=""),"",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Methode_Keuze=""),"",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1"/>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5"/>
      <c r="H669" s="333"/>
      <c r="I669" s="334"/>
      <c r="J669" s="334"/>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8"/>
      <c r="R669" s="368"/>
      <c r="S669" s="330"/>
      <c r="T669" s="330"/>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Methode_Keuze=""),"",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Methode_Keuze=""),"",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1"/>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5"/>
      <c r="H670" s="333"/>
      <c r="I670" s="334"/>
      <c r="J670" s="334"/>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8"/>
      <c r="R670" s="368"/>
      <c r="S670" s="330"/>
      <c r="T670" s="330"/>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Methode_Keuze=""),"",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Methode_Keuze=""),"",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1"/>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5"/>
      <c r="H671" s="333"/>
      <c r="I671" s="334"/>
      <c r="J671" s="334"/>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8"/>
      <c r="R671" s="368"/>
      <c r="S671" s="330"/>
      <c r="T671" s="330"/>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Methode_Keuze=""),"",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Methode_Keuze=""),"",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1"/>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5"/>
      <c r="H672" s="333"/>
      <c r="I672" s="334"/>
      <c r="J672" s="334"/>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8"/>
      <c r="R672" s="368"/>
      <c r="S672" s="330"/>
      <c r="T672" s="330"/>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Methode_Keuze=""),"",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Methode_Keuze=""),"",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1"/>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5"/>
      <c r="H673" s="333"/>
      <c r="I673" s="334"/>
      <c r="J673" s="334"/>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8"/>
      <c r="R673" s="368"/>
      <c r="S673" s="330"/>
      <c r="T673" s="330"/>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Methode_Keuze=""),"",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Methode_Keuze=""),"",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1"/>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5"/>
      <c r="H674" s="333"/>
      <c r="I674" s="334"/>
      <c r="J674" s="334"/>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8"/>
      <c r="R674" s="368"/>
      <c r="S674" s="330"/>
      <c r="T674" s="330"/>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Methode_Keuze=""),"",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Methode_Keuze=""),"",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1"/>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5"/>
      <c r="H675" s="333"/>
      <c r="I675" s="334"/>
      <c r="J675" s="334"/>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8"/>
      <c r="R675" s="368"/>
      <c r="S675" s="330"/>
      <c r="T675" s="330"/>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Methode_Keuze=""),"",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Methode_Keuze=""),"",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1"/>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5"/>
      <c r="H676" s="333"/>
      <c r="I676" s="334"/>
      <c r="J676" s="334"/>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8"/>
      <c r="R676" s="368"/>
      <c r="S676" s="330"/>
      <c r="T676" s="330"/>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Methode_Keuze=""),"",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Methode_Keuze=""),"",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1"/>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5"/>
      <c r="H677" s="333"/>
      <c r="I677" s="334"/>
      <c r="J677" s="334"/>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8"/>
      <c r="R677" s="368"/>
      <c r="S677" s="330"/>
      <c r="T677" s="330"/>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Methode_Keuze=""),"",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Methode_Keuze=""),"",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1"/>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5"/>
      <c r="H678" s="333"/>
      <c r="I678" s="334"/>
      <c r="J678" s="334"/>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8"/>
      <c r="R678" s="368"/>
      <c r="S678" s="330"/>
      <c r="T678" s="330"/>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Methode_Keuze=""),"",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Methode_Keuze=""),"",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1"/>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5"/>
      <c r="H679" s="333"/>
      <c r="I679" s="334"/>
      <c r="J679" s="334"/>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8"/>
      <c r="R679" s="368"/>
      <c r="S679" s="330"/>
      <c r="T679" s="330"/>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Methode_Keuze=""),"",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Methode_Keuze=""),"",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1"/>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5"/>
      <c r="H680" s="333"/>
      <c r="I680" s="334"/>
      <c r="J680" s="334"/>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8"/>
      <c r="R680" s="368"/>
      <c r="S680" s="330"/>
      <c r="T680" s="330"/>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Methode_Keuze=""),"",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Methode_Keuze=""),"",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1"/>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5"/>
      <c r="H681" s="333"/>
      <c r="I681" s="334"/>
      <c r="J681" s="334"/>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8"/>
      <c r="R681" s="368"/>
      <c r="S681" s="330"/>
      <c r="T681" s="330"/>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Methode_Keuze=""),"",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Methode_Keuze=""),"",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1"/>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5"/>
      <c r="H682" s="333"/>
      <c r="I682" s="334"/>
      <c r="J682" s="334"/>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8"/>
      <c r="R682" s="368"/>
      <c r="S682" s="330"/>
      <c r="T682" s="330"/>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Methode_Keuze=""),"",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Methode_Keuze=""),"",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1"/>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5"/>
      <c r="H683" s="333"/>
      <c r="I683" s="334"/>
      <c r="J683" s="334"/>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8"/>
      <c r="R683" s="368"/>
      <c r="S683" s="330"/>
      <c r="T683" s="330"/>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Methode_Keuze=""),"",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Methode_Keuze=""),"",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1"/>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5"/>
      <c r="H684" s="333"/>
      <c r="I684" s="334"/>
      <c r="J684" s="334"/>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8"/>
      <c r="R684" s="368"/>
      <c r="S684" s="330"/>
      <c r="T684" s="330"/>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Methode_Keuze=""),"",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Methode_Keuze=""),"",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1"/>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5"/>
      <c r="H685" s="333"/>
      <c r="I685" s="334"/>
      <c r="J685" s="334"/>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8"/>
      <c r="R685" s="368"/>
      <c r="S685" s="330"/>
      <c r="T685" s="330"/>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Methode_Keuze=""),"",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Methode_Keuze=""),"",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1"/>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5"/>
      <c r="H686" s="333"/>
      <c r="I686" s="334"/>
      <c r="J686" s="334"/>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8"/>
      <c r="R686" s="368"/>
      <c r="S686" s="330"/>
      <c r="T686" s="330"/>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Methode_Keuze=""),"",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Methode_Keuze=""),"",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1"/>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5"/>
      <c r="H687" s="333"/>
      <c r="I687" s="334"/>
      <c r="J687" s="334"/>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8"/>
      <c r="R687" s="368"/>
      <c r="S687" s="330"/>
      <c r="T687" s="330"/>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Methode_Keuze=""),"",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Methode_Keuze=""),"",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1"/>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5"/>
      <c r="H688" s="333"/>
      <c r="I688" s="334"/>
      <c r="J688" s="334"/>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8"/>
      <c r="R688" s="368"/>
      <c r="S688" s="330"/>
      <c r="T688" s="330"/>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Methode_Keuze=""),"",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Methode_Keuze=""),"",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1"/>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5"/>
      <c r="H689" s="333"/>
      <c r="I689" s="334"/>
      <c r="J689" s="334"/>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8"/>
      <c r="R689" s="368"/>
      <c r="S689" s="330"/>
      <c r="T689" s="330"/>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Methode_Keuze=""),"",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Methode_Keuze=""),"",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1"/>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5"/>
      <c r="H690" s="333"/>
      <c r="I690" s="334"/>
      <c r="J690" s="334"/>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8"/>
      <c r="R690" s="368"/>
      <c r="S690" s="330"/>
      <c r="T690" s="330"/>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Methode_Keuze=""),"",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Methode_Keuze=""),"",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1"/>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5"/>
      <c r="H691" s="333"/>
      <c r="I691" s="334"/>
      <c r="J691" s="334"/>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8"/>
      <c r="R691" s="368"/>
      <c r="S691" s="330"/>
      <c r="T691" s="330"/>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Methode_Keuze=""),"",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Methode_Keuze=""),"",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1"/>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5"/>
      <c r="H692" s="333"/>
      <c r="I692" s="334"/>
      <c r="J692" s="334"/>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8"/>
      <c r="R692" s="368"/>
      <c r="S692" s="330"/>
      <c r="T692" s="330"/>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Methode_Keuze=""),"",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Methode_Keuze=""),"",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1"/>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5"/>
      <c r="H693" s="333"/>
      <c r="I693" s="334"/>
      <c r="J693" s="334"/>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8"/>
      <c r="R693" s="368"/>
      <c r="S693" s="330"/>
      <c r="T693" s="330"/>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Methode_Keuze=""),"",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Methode_Keuze=""),"",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1"/>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5"/>
      <c r="H694" s="333"/>
      <c r="I694" s="334"/>
      <c r="J694" s="334"/>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8"/>
      <c r="R694" s="368"/>
      <c r="S694" s="330"/>
      <c r="T694" s="330"/>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Methode_Keuze=""),"",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Methode_Keuze=""),"",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1"/>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5"/>
      <c r="H695" s="333"/>
      <c r="I695" s="334"/>
      <c r="J695" s="334"/>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8"/>
      <c r="R695" s="368"/>
      <c r="S695" s="330"/>
      <c r="T695" s="330"/>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Methode_Keuze=""),"",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Methode_Keuze=""),"",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1"/>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5"/>
      <c r="H696" s="333"/>
      <c r="I696" s="334"/>
      <c r="J696" s="334"/>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8"/>
      <c r="R696" s="368"/>
      <c r="S696" s="330"/>
      <c r="T696" s="330"/>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Methode_Keuze=""),"",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Methode_Keuze=""),"",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1"/>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5"/>
      <c r="H697" s="333"/>
      <c r="I697" s="334"/>
      <c r="J697" s="334"/>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8"/>
      <c r="R697" s="368"/>
      <c r="S697" s="330"/>
      <c r="T697" s="330"/>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Methode_Keuze=""),"",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Methode_Keuze=""),"",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1"/>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5"/>
      <c r="H698" s="333"/>
      <c r="I698" s="334"/>
      <c r="J698" s="334"/>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8"/>
      <c r="R698" s="368"/>
      <c r="S698" s="330"/>
      <c r="T698" s="330"/>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Methode_Keuze=""),"",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Methode_Keuze=""),"",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1"/>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5"/>
      <c r="H699" s="333"/>
      <c r="I699" s="334"/>
      <c r="J699" s="334"/>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8"/>
      <c r="R699" s="368"/>
      <c r="S699" s="330"/>
      <c r="T699" s="330"/>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Methode_Keuze=""),"",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Methode_Keuze=""),"",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1"/>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5"/>
      <c r="H700" s="333"/>
      <c r="I700" s="334"/>
      <c r="J700" s="334"/>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8"/>
      <c r="R700" s="368"/>
      <c r="S700" s="330"/>
      <c r="T700" s="330"/>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Methode_Keuze=""),"",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Methode_Keuze=""),"",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1"/>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5"/>
      <c r="H701" s="333"/>
      <c r="I701" s="334"/>
      <c r="J701" s="334"/>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8"/>
      <c r="R701" s="368"/>
      <c r="S701" s="330"/>
      <c r="T701" s="330"/>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Methode_Keuze=""),"",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Methode_Keuze=""),"",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1"/>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5"/>
      <c r="H702" s="333"/>
      <c r="I702" s="334"/>
      <c r="J702" s="334"/>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8"/>
      <c r="R702" s="368"/>
      <c r="S702" s="330"/>
      <c r="T702" s="330"/>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Methode_Keuze=""),"",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Methode_Keuze=""),"",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1"/>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5"/>
      <c r="H703" s="333"/>
      <c r="I703" s="334"/>
      <c r="J703" s="334"/>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8"/>
      <c r="R703" s="368"/>
      <c r="S703" s="330"/>
      <c r="T703" s="330"/>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Methode_Keuze=""),"",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Methode_Keuze=""),"",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1"/>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5"/>
      <c r="H704" s="333"/>
      <c r="I704" s="334"/>
      <c r="J704" s="334"/>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8"/>
      <c r="R704" s="368"/>
      <c r="S704" s="330"/>
      <c r="T704" s="330"/>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Methode_Keuze=""),"",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Methode_Keuze=""),"",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1"/>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5"/>
      <c r="H705" s="333"/>
      <c r="I705" s="334"/>
      <c r="J705" s="334"/>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8"/>
      <c r="R705" s="368"/>
      <c r="S705" s="330"/>
      <c r="T705" s="330"/>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Methode_Keuze=""),"",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Methode_Keuze=""),"",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1"/>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5"/>
      <c r="H706" s="333"/>
      <c r="I706" s="334"/>
      <c r="J706" s="334"/>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8"/>
      <c r="R706" s="368"/>
      <c r="S706" s="330"/>
      <c r="T706" s="330"/>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Methode_Keuze=""),"",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Methode_Keuze=""),"",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1"/>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5"/>
      <c r="H707" s="333"/>
      <c r="I707" s="334"/>
      <c r="J707" s="334"/>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8"/>
      <c r="R707" s="368"/>
      <c r="S707" s="330"/>
      <c r="T707" s="330"/>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Methode_Keuze=""),"",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Methode_Keuze=""),"",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1"/>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5"/>
      <c r="H708" s="333"/>
      <c r="I708" s="334"/>
      <c r="J708" s="334"/>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8"/>
      <c r="R708" s="368"/>
      <c r="S708" s="330"/>
      <c r="T708" s="330"/>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Methode_Keuze=""),"",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Methode_Keuze=""),"",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1"/>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5"/>
      <c r="H709" s="333"/>
      <c r="I709" s="334"/>
      <c r="J709" s="334"/>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8"/>
      <c r="R709" s="368"/>
      <c r="S709" s="330"/>
      <c r="T709" s="330"/>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Methode_Keuze=""),"",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Methode_Keuze=""),"",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1"/>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5"/>
      <c r="H710" s="333"/>
      <c r="I710" s="334"/>
      <c r="J710" s="334"/>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8"/>
      <c r="R710" s="368"/>
      <c r="S710" s="330"/>
      <c r="T710" s="330"/>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Methode_Keuze=""),"",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Methode_Keuze=""),"",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1"/>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5"/>
      <c r="H711" s="333"/>
      <c r="I711" s="334"/>
      <c r="J711" s="334"/>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8"/>
      <c r="R711" s="368"/>
      <c r="S711" s="330"/>
      <c r="T711" s="330"/>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Methode_Keuze=""),"",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Methode_Keuze=""),"",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1"/>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5"/>
      <c r="H712" s="333"/>
      <c r="I712" s="334"/>
      <c r="J712" s="334"/>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8"/>
      <c r="R712" s="368"/>
      <c r="S712" s="330"/>
      <c r="T712" s="330"/>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Methode_Keuze=""),"",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Methode_Keuze=""),"",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1"/>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5"/>
      <c r="H713" s="333"/>
      <c r="I713" s="334"/>
      <c r="J713" s="334"/>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8"/>
      <c r="R713" s="368"/>
      <c r="S713" s="330"/>
      <c r="T713" s="330"/>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Methode_Keuze=""),"",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Methode_Keuze=""),"",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1"/>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5"/>
      <c r="H714" s="333"/>
      <c r="I714" s="334"/>
      <c r="J714" s="334"/>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8"/>
      <c r="R714" s="368"/>
      <c r="S714" s="330"/>
      <c r="T714" s="330"/>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Methode_Keuze=""),"",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Methode_Keuze=""),"",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1"/>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5"/>
      <c r="H715" s="333"/>
      <c r="I715" s="334"/>
      <c r="J715" s="334"/>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8"/>
      <c r="R715" s="368"/>
      <c r="S715" s="330"/>
      <c r="T715" s="330"/>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Methode_Keuze=""),"",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Methode_Keuze=""),"",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1"/>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5"/>
      <c r="H716" s="333"/>
      <c r="I716" s="334"/>
      <c r="J716" s="334"/>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8"/>
      <c r="R716" s="368"/>
      <c r="S716" s="330"/>
      <c r="T716" s="330"/>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Methode_Keuze=""),"",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Methode_Keuze=""),"",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1"/>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5"/>
      <c r="H717" s="333"/>
      <c r="I717" s="334"/>
      <c r="J717" s="334"/>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8"/>
      <c r="R717" s="368"/>
      <c r="S717" s="330"/>
      <c r="T717" s="330"/>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Methode_Keuze=""),"",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Methode_Keuze=""),"",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1"/>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5"/>
      <c r="H718" s="333"/>
      <c r="I718" s="334"/>
      <c r="J718" s="334"/>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8"/>
      <c r="R718" s="368"/>
      <c r="S718" s="330"/>
      <c r="T718" s="330"/>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Methode_Keuze=""),"",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Methode_Keuze=""),"",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1"/>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5"/>
      <c r="H719" s="333"/>
      <c r="I719" s="334"/>
      <c r="J719" s="334"/>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8"/>
      <c r="R719" s="368"/>
      <c r="S719" s="330"/>
      <c r="T719" s="330"/>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Methode_Keuze=""),"",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Methode_Keuze=""),"",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1"/>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5"/>
      <c r="H720" s="333"/>
      <c r="I720" s="334"/>
      <c r="J720" s="334"/>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8"/>
      <c r="R720" s="368"/>
      <c r="S720" s="330"/>
      <c r="T720" s="330"/>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Methode_Keuze=""),"",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Methode_Keuze=""),"",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1"/>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5"/>
      <c r="H721" s="333"/>
      <c r="I721" s="334"/>
      <c r="J721" s="334"/>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8"/>
      <c r="R721" s="368"/>
      <c r="S721" s="330"/>
      <c r="T721" s="330"/>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Methode_Keuze=""),"",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Methode_Keuze=""),"",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1"/>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5"/>
      <c r="H722" s="333"/>
      <c r="I722" s="334"/>
      <c r="J722" s="334"/>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8"/>
      <c r="R722" s="368"/>
      <c r="S722" s="330"/>
      <c r="T722" s="330"/>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Methode_Keuze=""),"",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Methode_Keuze=""),"",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1"/>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5"/>
      <c r="H723" s="333"/>
      <c r="I723" s="334"/>
      <c r="J723" s="334"/>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8"/>
      <c r="R723" s="368"/>
      <c r="S723" s="330"/>
      <c r="T723" s="330"/>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Methode_Keuze=""),"",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Methode_Keuze=""),"",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1"/>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5"/>
      <c r="H724" s="333"/>
      <c r="I724" s="334"/>
      <c r="J724" s="334"/>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8"/>
      <c r="R724" s="368"/>
      <c r="S724" s="330"/>
      <c r="T724" s="330"/>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Methode_Keuze=""),"",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Methode_Keuze=""),"",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1"/>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5"/>
      <c r="H725" s="333"/>
      <c r="I725" s="334"/>
      <c r="J725" s="334"/>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8"/>
      <c r="R725" s="368"/>
      <c r="S725" s="330"/>
      <c r="T725" s="330"/>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Methode_Keuze=""),"",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Methode_Keuze=""),"",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1"/>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5"/>
      <c r="H726" s="333"/>
      <c r="I726" s="334"/>
      <c r="J726" s="334"/>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8"/>
      <c r="R726" s="368"/>
      <c r="S726" s="330"/>
      <c r="T726" s="330"/>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Methode_Keuze=""),"",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Methode_Keuze=""),"",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1"/>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5"/>
      <c r="H727" s="333"/>
      <c r="I727" s="334"/>
      <c r="J727" s="334"/>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8"/>
      <c r="R727" s="368"/>
      <c r="S727" s="330"/>
      <c r="T727" s="330"/>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Methode_Keuze=""),"",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Methode_Keuze=""),"",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1"/>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5"/>
      <c r="H728" s="333"/>
      <c r="I728" s="334"/>
      <c r="J728" s="334"/>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8"/>
      <c r="R728" s="368"/>
      <c r="S728" s="330"/>
      <c r="T728" s="330"/>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Methode_Keuze=""),"",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Methode_Keuze=""),"",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1"/>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5"/>
      <c r="H729" s="333"/>
      <c r="I729" s="334"/>
      <c r="J729" s="334"/>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8"/>
      <c r="R729" s="368"/>
      <c r="S729" s="330"/>
      <c r="T729" s="330"/>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Methode_Keuze=""),"",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Methode_Keuze=""),"",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1"/>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5"/>
      <c r="H730" s="333"/>
      <c r="I730" s="334"/>
      <c r="J730" s="334"/>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8"/>
      <c r="R730" s="368"/>
      <c r="S730" s="330"/>
      <c r="T730" s="330"/>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Methode_Keuze=""),"",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Methode_Keuze=""),"",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1"/>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5"/>
      <c r="H731" s="333"/>
      <c r="I731" s="334"/>
      <c r="J731" s="334"/>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8"/>
      <c r="R731" s="368"/>
      <c r="S731" s="330"/>
      <c r="T731" s="330"/>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Methode_Keuze=""),"",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Methode_Keuze=""),"",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1"/>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5"/>
      <c r="H732" s="333"/>
      <c r="I732" s="334"/>
      <c r="J732" s="334"/>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8"/>
      <c r="R732" s="368"/>
      <c r="S732" s="330"/>
      <c r="T732" s="330"/>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Methode_Keuze=""),"",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Methode_Keuze=""),"",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1"/>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5"/>
      <c r="H733" s="333"/>
      <c r="I733" s="334"/>
      <c r="J733" s="334"/>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8"/>
      <c r="R733" s="368"/>
      <c r="S733" s="330"/>
      <c r="T733" s="330"/>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Methode_Keuze=""),"",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Methode_Keuze=""),"",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1"/>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5"/>
      <c r="H734" s="333"/>
      <c r="I734" s="334"/>
      <c r="J734" s="334"/>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8"/>
      <c r="R734" s="368"/>
      <c r="S734" s="330"/>
      <c r="T734" s="330"/>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Methode_Keuze=""),"",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Methode_Keuze=""),"",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1"/>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5"/>
      <c r="H735" s="333"/>
      <c r="I735" s="334"/>
      <c r="J735" s="334"/>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8"/>
      <c r="R735" s="368"/>
      <c r="S735" s="330"/>
      <c r="T735" s="330"/>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Methode_Keuze=""),"",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Methode_Keuze=""),"",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1"/>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5"/>
      <c r="H736" s="333"/>
      <c r="I736" s="334"/>
      <c r="J736" s="334"/>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8"/>
      <c r="R736" s="368"/>
      <c r="S736" s="330"/>
      <c r="T736" s="330"/>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Methode_Keuze=""),"",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Methode_Keuze=""),"",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1"/>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5"/>
      <c r="H737" s="333"/>
      <c r="I737" s="334"/>
      <c r="J737" s="334"/>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8"/>
      <c r="R737" s="368"/>
      <c r="S737" s="330"/>
      <c r="T737" s="330"/>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Methode_Keuze=""),"",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Methode_Keuze=""),"",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1"/>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5"/>
      <c r="H738" s="333"/>
      <c r="I738" s="334"/>
      <c r="J738" s="334"/>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8"/>
      <c r="R738" s="368"/>
      <c r="S738" s="330"/>
      <c r="T738" s="330"/>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Methode_Keuze=""),"",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Methode_Keuze=""),"",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1"/>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5"/>
      <c r="H739" s="333"/>
      <c r="I739" s="334"/>
      <c r="J739" s="334"/>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8"/>
      <c r="R739" s="368"/>
      <c r="S739" s="330"/>
      <c r="T739" s="330"/>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Methode_Keuze=""),"",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Methode_Keuze=""),"",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1"/>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5"/>
      <c r="H740" s="333"/>
      <c r="I740" s="334"/>
      <c r="J740" s="334"/>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8"/>
      <c r="R740" s="368"/>
      <c r="S740" s="330"/>
      <c r="T740" s="330"/>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Methode_Keuze=""),"",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Methode_Keuze=""),"",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1"/>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5"/>
      <c r="H741" s="333"/>
      <c r="I741" s="334"/>
      <c r="J741" s="334"/>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8"/>
      <c r="R741" s="368"/>
      <c r="S741" s="330"/>
      <c r="T741" s="330"/>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Methode_Keuze=""),"",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Methode_Keuze=""),"",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1"/>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5"/>
      <c r="H742" s="333"/>
      <c r="I742" s="334"/>
      <c r="J742" s="334"/>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8"/>
      <c r="R742" s="368"/>
      <c r="S742" s="330"/>
      <c r="T742" s="330"/>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Methode_Keuze=""),"",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Methode_Keuze=""),"",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1"/>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5"/>
      <c r="H743" s="333"/>
      <c r="I743" s="334"/>
      <c r="J743" s="334"/>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8"/>
      <c r="R743" s="368"/>
      <c r="S743" s="330"/>
      <c r="T743" s="330"/>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Methode_Keuze=""),"",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Methode_Keuze=""),"",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1"/>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5"/>
      <c r="H744" s="333"/>
      <c r="I744" s="334"/>
      <c r="J744" s="334"/>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8"/>
      <c r="R744" s="368"/>
      <c r="S744" s="330"/>
      <c r="T744" s="330"/>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Methode_Keuze=""),"",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Methode_Keuze=""),"",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1"/>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5"/>
      <c r="H745" s="333"/>
      <c r="I745" s="334"/>
      <c r="J745" s="334"/>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8"/>
      <c r="R745" s="368"/>
      <c r="S745" s="330"/>
      <c r="T745" s="330"/>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Methode_Keuze=""),"",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Methode_Keuze=""),"",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1"/>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5"/>
      <c r="H746" s="333"/>
      <c r="I746" s="334"/>
      <c r="J746" s="334"/>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8"/>
      <c r="R746" s="368"/>
      <c r="S746" s="330"/>
      <c r="T746" s="330"/>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Methode_Keuze=""),"",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Methode_Keuze=""),"",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1"/>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5"/>
      <c r="H747" s="333"/>
      <c r="I747" s="334"/>
      <c r="J747" s="334"/>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8"/>
      <c r="R747" s="368"/>
      <c r="S747" s="330"/>
      <c r="T747" s="330"/>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Methode_Keuze=""),"",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Methode_Keuze=""),"",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1"/>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5"/>
      <c r="H748" s="333"/>
      <c r="I748" s="334"/>
      <c r="J748" s="334"/>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8"/>
      <c r="R748" s="368"/>
      <c r="S748" s="330"/>
      <c r="T748" s="330"/>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Methode_Keuze=""),"",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Methode_Keuze=""),"",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1"/>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5"/>
      <c r="H749" s="333"/>
      <c r="I749" s="334"/>
      <c r="J749" s="334"/>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8"/>
      <c r="R749" s="368"/>
      <c r="S749" s="330"/>
      <c r="T749" s="330"/>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Methode_Keuze=""),"",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Methode_Keuze=""),"",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1"/>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5"/>
      <c r="H750" s="333"/>
      <c r="I750" s="334"/>
      <c r="J750" s="334"/>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8"/>
      <c r="R750" s="368"/>
      <c r="S750" s="330"/>
      <c r="T750" s="330"/>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Methode_Keuze=""),"",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Methode_Keuze=""),"",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1"/>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5"/>
      <c r="H751" s="333"/>
      <c r="I751" s="334"/>
      <c r="J751" s="334"/>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8"/>
      <c r="R751" s="368"/>
      <c r="S751" s="330"/>
      <c r="T751" s="330"/>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Methode_Keuze=""),"",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Methode_Keuze=""),"",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1"/>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5"/>
      <c r="H752" s="333"/>
      <c r="I752" s="334"/>
      <c r="J752" s="334"/>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8"/>
      <c r="R752" s="368"/>
      <c r="S752" s="330"/>
      <c r="T752" s="330"/>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Methode_Keuze=""),"",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Methode_Keuze=""),"",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1"/>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5"/>
      <c r="H753" s="333"/>
      <c r="I753" s="334"/>
      <c r="J753" s="334"/>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8"/>
      <c r="R753" s="368"/>
      <c r="S753" s="330"/>
      <c r="T753" s="330"/>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Methode_Keuze=""),"",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Methode_Keuze=""),"",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1"/>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5"/>
      <c r="H754" s="333"/>
      <c r="I754" s="334"/>
      <c r="J754" s="334"/>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8"/>
      <c r="R754" s="368"/>
      <c r="S754" s="330"/>
      <c r="T754" s="330"/>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Methode_Keuze=""),"",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Methode_Keuze=""),"",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1"/>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5"/>
      <c r="H755" s="333"/>
      <c r="I755" s="334"/>
      <c r="J755" s="334"/>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8"/>
      <c r="R755" s="368"/>
      <c r="S755" s="330"/>
      <c r="T755" s="330"/>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Methode_Keuze=""),"",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Methode_Keuze=""),"",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1"/>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5"/>
      <c r="H756" s="333"/>
      <c r="I756" s="334"/>
      <c r="J756" s="334"/>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8"/>
      <c r="R756" s="368"/>
      <c r="S756" s="330"/>
      <c r="T756" s="330"/>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Methode_Keuze=""),"",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Methode_Keuze=""),"",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1"/>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5"/>
      <c r="H757" s="333"/>
      <c r="I757" s="334"/>
      <c r="J757" s="334"/>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8"/>
      <c r="R757" s="368"/>
      <c r="S757" s="330"/>
      <c r="T757" s="330"/>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Methode_Keuze=""),"",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Methode_Keuze=""),"",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1"/>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5"/>
      <c r="H758" s="333"/>
      <c r="I758" s="334"/>
      <c r="J758" s="334"/>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8"/>
      <c r="R758" s="368"/>
      <c r="S758" s="330"/>
      <c r="T758" s="330"/>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Methode_Keuze=""),"",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Methode_Keuze=""),"",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1"/>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5"/>
      <c r="H759" s="333"/>
      <c r="I759" s="334"/>
      <c r="J759" s="334"/>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8"/>
      <c r="R759" s="368"/>
      <c r="S759" s="330"/>
      <c r="T759" s="330"/>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Methode_Keuze=""),"",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Methode_Keuze=""),"",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1"/>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5"/>
      <c r="H760" s="333"/>
      <c r="I760" s="334"/>
      <c r="J760" s="334"/>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8"/>
      <c r="R760" s="368"/>
      <c r="S760" s="330"/>
      <c r="T760" s="330"/>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Methode_Keuze=""),"",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Methode_Keuze=""),"",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1"/>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5"/>
      <c r="H761" s="333"/>
      <c r="I761" s="334"/>
      <c r="J761" s="334"/>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8"/>
      <c r="R761" s="368"/>
      <c r="S761" s="330"/>
      <c r="T761" s="330"/>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Methode_Keuze=""),"",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Methode_Keuze=""),"",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1"/>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5"/>
      <c r="H762" s="333"/>
      <c r="I762" s="334"/>
      <c r="J762" s="334"/>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8"/>
      <c r="R762" s="368"/>
      <c r="S762" s="330"/>
      <c r="T762" s="330"/>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Methode_Keuze=""),"",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Methode_Keuze=""),"",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1"/>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5"/>
      <c r="H763" s="333"/>
      <c r="I763" s="334"/>
      <c r="J763" s="334"/>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8"/>
      <c r="R763" s="368"/>
      <c r="S763" s="330"/>
      <c r="T763" s="330"/>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Methode_Keuze=""),"",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Methode_Keuze=""),"",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1"/>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5"/>
      <c r="H764" s="333"/>
      <c r="I764" s="334"/>
      <c r="J764" s="334"/>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8"/>
      <c r="R764" s="368"/>
      <c r="S764" s="330"/>
      <c r="T764" s="330"/>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Methode_Keuze=""),"",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Methode_Keuze=""),"",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1"/>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5"/>
      <c r="H765" s="333"/>
      <c r="I765" s="334"/>
      <c r="J765" s="334"/>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8"/>
      <c r="R765" s="368"/>
      <c r="S765" s="330"/>
      <c r="T765" s="330"/>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Methode_Keuze=""),"",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Methode_Keuze=""),"",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1"/>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5"/>
      <c r="H766" s="333"/>
      <c r="I766" s="334"/>
      <c r="J766" s="334"/>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8"/>
      <c r="R766" s="368"/>
      <c r="S766" s="330"/>
      <c r="T766" s="330"/>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Methode_Keuze=""),"",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Methode_Keuze=""),"",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1"/>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5"/>
      <c r="H767" s="333"/>
      <c r="I767" s="334"/>
      <c r="J767" s="334"/>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8"/>
      <c r="R767" s="368"/>
      <c r="S767" s="330"/>
      <c r="T767" s="330"/>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Methode_Keuze=""),"",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Methode_Keuze=""),"",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1"/>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5"/>
      <c r="H768" s="333"/>
      <c r="I768" s="334"/>
      <c r="J768" s="334"/>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8"/>
      <c r="R768" s="368"/>
      <c r="S768" s="330"/>
      <c r="T768" s="330"/>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Methode_Keuze=""),"",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Methode_Keuze=""),"",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1"/>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5"/>
      <c r="H769" s="333"/>
      <c r="I769" s="334"/>
      <c r="J769" s="334"/>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8"/>
      <c r="R769" s="368"/>
      <c r="S769" s="330"/>
      <c r="T769" s="330"/>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Methode_Keuze=""),"",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Methode_Keuze=""),"",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1"/>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5"/>
      <c r="H770" s="333"/>
      <c r="I770" s="334"/>
      <c r="J770" s="334"/>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8"/>
      <c r="R770" s="368"/>
      <c r="S770" s="330"/>
      <c r="T770" s="330"/>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Methode_Keuze=""),"",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Methode_Keuze=""),"",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1"/>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5"/>
      <c r="H771" s="333"/>
      <c r="I771" s="334"/>
      <c r="J771" s="334"/>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8"/>
      <c r="R771" s="368"/>
      <c r="S771" s="330"/>
      <c r="T771" s="330"/>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Methode_Keuze=""),"",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Methode_Keuze=""),"",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1"/>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5"/>
      <c r="H772" s="333"/>
      <c r="I772" s="334"/>
      <c r="J772" s="334"/>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8"/>
      <c r="R772" s="368"/>
      <c r="S772" s="330"/>
      <c r="T772" s="330"/>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Methode_Keuze=""),"",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Methode_Keuze=""),"",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1"/>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5"/>
      <c r="H773" s="333"/>
      <c r="I773" s="334"/>
      <c r="J773" s="334"/>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8"/>
      <c r="R773" s="368"/>
      <c r="S773" s="330"/>
      <c r="T773" s="330"/>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Methode_Keuze=""),"",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Methode_Keuze=""),"",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1"/>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5"/>
      <c r="H774" s="333"/>
      <c r="I774" s="334"/>
      <c r="J774" s="334"/>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8"/>
      <c r="R774" s="368"/>
      <c r="S774" s="330"/>
      <c r="T774" s="330"/>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Methode_Keuze=""),"",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Methode_Keuze=""),"",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1"/>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5"/>
      <c r="H775" s="333"/>
      <c r="I775" s="334"/>
      <c r="J775" s="334"/>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8"/>
      <c r="R775" s="368"/>
      <c r="S775" s="330"/>
      <c r="T775" s="330"/>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Methode_Keuze=""),"",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Methode_Keuze=""),"",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1"/>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5"/>
      <c r="H776" s="333"/>
      <c r="I776" s="334"/>
      <c r="J776" s="334"/>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8"/>
      <c r="R776" s="368"/>
      <c r="S776" s="330"/>
      <c r="T776" s="330"/>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Methode_Keuze=""),"",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Methode_Keuze=""),"",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1"/>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5"/>
      <c r="H777" s="333"/>
      <c r="I777" s="334"/>
      <c r="J777" s="334"/>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8"/>
      <c r="R777" s="368"/>
      <c r="S777" s="330"/>
      <c r="T777" s="330"/>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Methode_Keuze=""),"",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Methode_Keuze=""),"",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1"/>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5"/>
      <c r="H778" s="333"/>
      <c r="I778" s="334"/>
      <c r="J778" s="334"/>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8"/>
      <c r="R778" s="368"/>
      <c r="S778" s="330"/>
      <c r="T778" s="330"/>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Methode_Keuze=""),"",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Methode_Keuze=""),"",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1"/>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5"/>
      <c r="H779" s="333"/>
      <c r="I779" s="334"/>
      <c r="J779" s="334"/>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8"/>
      <c r="R779" s="368"/>
      <c r="S779" s="330"/>
      <c r="T779" s="330"/>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Methode_Keuze=""),"",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Methode_Keuze=""),"",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1"/>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5"/>
      <c r="H780" s="333"/>
      <c r="I780" s="334"/>
      <c r="J780" s="334"/>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8"/>
      <c r="R780" s="368"/>
      <c r="S780" s="330"/>
      <c r="T780" s="330"/>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Methode_Keuze=""),"",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Methode_Keuze=""),"",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1"/>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5"/>
      <c r="H781" s="333"/>
      <c r="I781" s="334"/>
      <c r="J781" s="334"/>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8"/>
      <c r="R781" s="368"/>
      <c r="S781" s="330"/>
      <c r="T781" s="330"/>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Methode_Keuze=""),"",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Methode_Keuze=""),"",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1"/>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5"/>
      <c r="H782" s="333"/>
      <c r="I782" s="334"/>
      <c r="J782" s="334"/>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8"/>
      <c r="R782" s="368"/>
      <c r="S782" s="330"/>
      <c r="T782" s="330"/>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Methode_Keuze=""),"",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Methode_Keuze=""),"",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1"/>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5"/>
      <c r="H783" s="333"/>
      <c r="I783" s="334"/>
      <c r="J783" s="334"/>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8"/>
      <c r="R783" s="368"/>
      <c r="S783" s="330"/>
      <c r="T783" s="330"/>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Methode_Keuze=""),"",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Methode_Keuze=""),"",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1"/>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5"/>
      <c r="H784" s="333"/>
      <c r="I784" s="334"/>
      <c r="J784" s="334"/>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8"/>
      <c r="R784" s="368"/>
      <c r="S784" s="330"/>
      <c r="T784" s="330"/>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Methode_Keuze=""),"",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Methode_Keuze=""),"",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1"/>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5"/>
      <c r="H785" s="333"/>
      <c r="I785" s="334"/>
      <c r="J785" s="334"/>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8"/>
      <c r="R785" s="368"/>
      <c r="S785" s="330"/>
      <c r="T785" s="330"/>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Methode_Keuze=""),"",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Methode_Keuze=""),"",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1"/>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5"/>
      <c r="H786" s="333"/>
      <c r="I786" s="334"/>
      <c r="J786" s="334"/>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8"/>
      <c r="R786" s="368"/>
      <c r="S786" s="330"/>
      <c r="T786" s="330"/>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Methode_Keuze=""),"",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Methode_Keuze=""),"",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1"/>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5"/>
      <c r="H787" s="333"/>
      <c r="I787" s="334"/>
      <c r="J787" s="334"/>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8"/>
      <c r="R787" s="368"/>
      <c r="S787" s="330"/>
      <c r="T787" s="330"/>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Methode_Keuze=""),"",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Methode_Keuze=""),"",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1"/>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5"/>
      <c r="H788" s="333"/>
      <c r="I788" s="334"/>
      <c r="J788" s="334"/>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8"/>
      <c r="R788" s="368"/>
      <c r="S788" s="330"/>
      <c r="T788" s="330"/>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Methode_Keuze=""),"",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Methode_Keuze=""),"",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1"/>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5"/>
      <c r="H789" s="333"/>
      <c r="I789" s="334"/>
      <c r="J789" s="334"/>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8"/>
      <c r="R789" s="368"/>
      <c r="S789" s="330"/>
      <c r="T789" s="330"/>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Methode_Keuze=""),"",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Methode_Keuze=""),"",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1"/>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5"/>
      <c r="H790" s="333"/>
      <c r="I790" s="334"/>
      <c r="J790" s="334"/>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8"/>
      <c r="R790" s="368"/>
      <c r="S790" s="330"/>
      <c r="T790" s="330"/>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Methode_Keuze=""),"",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Methode_Keuze=""),"",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1"/>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5"/>
      <c r="H791" s="333"/>
      <c r="I791" s="334"/>
      <c r="J791" s="334"/>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8"/>
      <c r="R791" s="368"/>
      <c r="S791" s="330"/>
      <c r="T791" s="330"/>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Methode_Keuze=""),"",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Methode_Keuze=""),"",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1"/>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5"/>
      <c r="H792" s="333"/>
      <c r="I792" s="334"/>
      <c r="J792" s="334"/>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8"/>
      <c r="R792" s="368"/>
      <c r="S792" s="330"/>
      <c r="T792" s="330"/>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Methode_Keuze=""),"",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Methode_Keuze=""),"",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1"/>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5"/>
      <c r="H793" s="333"/>
      <c r="I793" s="334"/>
      <c r="J793" s="334"/>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8"/>
      <c r="R793" s="368"/>
      <c r="S793" s="330"/>
      <c r="T793" s="330"/>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Methode_Keuze=""),"",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Methode_Keuze=""),"",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1"/>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5"/>
      <c r="H794" s="333"/>
      <c r="I794" s="334"/>
      <c r="J794" s="334"/>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8"/>
      <c r="R794" s="368"/>
      <c r="S794" s="330"/>
      <c r="T794" s="330"/>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Methode_Keuze=""),"",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Methode_Keuze=""),"",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1"/>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5"/>
      <c r="H795" s="333"/>
      <c r="I795" s="334"/>
      <c r="J795" s="334"/>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8"/>
      <c r="R795" s="368"/>
      <c r="S795" s="330"/>
      <c r="T795" s="330"/>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Methode_Keuze=""),"",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Methode_Keuze=""),"",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1"/>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5"/>
      <c r="H796" s="333"/>
      <c r="I796" s="334"/>
      <c r="J796" s="334"/>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8"/>
      <c r="R796" s="368"/>
      <c r="S796" s="330"/>
      <c r="T796" s="330"/>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Methode_Keuze=""),"",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Methode_Keuze=""),"",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1"/>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5"/>
      <c r="H797" s="333"/>
      <c r="I797" s="334"/>
      <c r="J797" s="334"/>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8"/>
      <c r="R797" s="368"/>
      <c r="S797" s="330"/>
      <c r="T797" s="330"/>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Methode_Keuze=""),"",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Methode_Keuze=""),"",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1"/>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5"/>
      <c r="H798" s="333"/>
      <c r="I798" s="334"/>
      <c r="J798" s="334"/>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8"/>
      <c r="R798" s="368"/>
      <c r="S798" s="330"/>
      <c r="T798" s="330"/>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Methode_Keuze=""),"",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Methode_Keuze=""),"",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1"/>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5"/>
      <c r="H799" s="333"/>
      <c r="I799" s="334"/>
      <c r="J799" s="334"/>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8"/>
      <c r="R799" s="368"/>
      <c r="S799" s="330"/>
      <c r="T799" s="330"/>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Methode_Keuze=""),"",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Methode_Keuze=""),"",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1"/>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5"/>
      <c r="H800" s="333"/>
      <c r="I800" s="334"/>
      <c r="J800" s="334"/>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8"/>
      <c r="R800" s="368"/>
      <c r="S800" s="330"/>
      <c r="T800" s="330"/>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Methode_Keuze=""),"",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Methode_Keuze=""),"",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1"/>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5"/>
      <c r="H801" s="333"/>
      <c r="I801" s="334"/>
      <c r="J801" s="334"/>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8"/>
      <c r="R801" s="368"/>
      <c r="S801" s="330"/>
      <c r="T801" s="330"/>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Methode_Keuze=""),"",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Methode_Keuze=""),"",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1"/>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5"/>
      <c r="H802" s="333"/>
      <c r="I802" s="334"/>
      <c r="J802" s="334"/>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8"/>
      <c r="R802" s="368"/>
      <c r="S802" s="330"/>
      <c r="T802" s="330"/>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Methode_Keuze=""),"",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Methode_Keuze=""),"",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1"/>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5"/>
      <c r="H803" s="333"/>
      <c r="I803" s="334"/>
      <c r="J803" s="334"/>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8"/>
      <c r="R803" s="368"/>
      <c r="S803" s="330"/>
      <c r="T803" s="330"/>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Methode_Keuze=""),"",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Methode_Keuze=""),"",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1"/>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5"/>
      <c r="H804" s="333"/>
      <c r="I804" s="334"/>
      <c r="J804" s="334"/>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8"/>
      <c r="R804" s="368"/>
      <c r="S804" s="330"/>
      <c r="T804" s="330"/>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Methode_Keuze=""),"",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Methode_Keuze=""),"",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1"/>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5"/>
      <c r="H805" s="333"/>
      <c r="I805" s="334"/>
      <c r="J805" s="334"/>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8"/>
      <c r="R805" s="368"/>
      <c r="S805" s="330"/>
      <c r="T805" s="330"/>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Methode_Keuze=""),"",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Methode_Keuze=""),"",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1"/>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5"/>
      <c r="H806" s="333"/>
      <c r="I806" s="334"/>
      <c r="J806" s="334"/>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8"/>
      <c r="R806" s="368"/>
      <c r="S806" s="330"/>
      <c r="T806" s="330"/>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Methode_Keuze=""),"",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Methode_Keuze=""),"",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1"/>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5"/>
      <c r="H807" s="333"/>
      <c r="I807" s="334"/>
      <c r="J807" s="334"/>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8"/>
      <c r="R807" s="368"/>
      <c r="S807" s="330"/>
      <c r="T807" s="330"/>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Methode_Keuze=""),"",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Methode_Keuze=""),"",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1"/>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5"/>
      <c r="H808" s="333"/>
      <c r="I808" s="334"/>
      <c r="J808" s="334"/>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8"/>
      <c r="R808" s="368"/>
      <c r="S808" s="330"/>
      <c r="T808" s="330"/>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Methode_Keuze=""),"",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Methode_Keuze=""),"",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1"/>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5"/>
      <c r="H809" s="333"/>
      <c r="I809" s="334"/>
      <c r="J809" s="334"/>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8"/>
      <c r="R809" s="368"/>
      <c r="S809" s="330"/>
      <c r="T809" s="330"/>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Methode_Keuze=""),"",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Methode_Keuze=""),"",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1"/>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5"/>
      <c r="H810" s="333"/>
      <c r="I810" s="334"/>
      <c r="J810" s="334"/>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8"/>
      <c r="R810" s="368"/>
      <c r="S810" s="330"/>
      <c r="T810" s="330"/>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Methode_Keuze=""),"",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Methode_Keuze=""),"",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1"/>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5"/>
      <c r="H811" s="333"/>
      <c r="I811" s="334"/>
      <c r="J811" s="334"/>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8"/>
      <c r="R811" s="368"/>
      <c r="S811" s="330"/>
      <c r="T811" s="330"/>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Methode_Keuze=""),"",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Methode_Keuze=""),"",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1"/>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5"/>
      <c r="H812" s="333"/>
      <c r="I812" s="334"/>
      <c r="J812" s="334"/>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8"/>
      <c r="R812" s="368"/>
      <c r="S812" s="330"/>
      <c r="T812" s="330"/>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Methode_Keuze=""),"",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Methode_Keuze=""),"",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1"/>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5"/>
      <c r="H813" s="333"/>
      <c r="I813" s="334"/>
      <c r="J813" s="334"/>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8"/>
      <c r="R813" s="368"/>
      <c r="S813" s="330"/>
      <c r="T813" s="330"/>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Methode_Keuze=""),"",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Methode_Keuze=""),"",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1"/>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5"/>
      <c r="H814" s="333"/>
      <c r="I814" s="334"/>
      <c r="J814" s="334"/>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8"/>
      <c r="R814" s="368"/>
      <c r="S814" s="330"/>
      <c r="T814" s="330"/>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Methode_Keuze=""),"",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Methode_Keuze=""),"",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1"/>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5"/>
      <c r="H815" s="333"/>
      <c r="I815" s="334"/>
      <c r="J815" s="334"/>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8"/>
      <c r="R815" s="368"/>
      <c r="S815" s="330"/>
      <c r="T815" s="330"/>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Methode_Keuze=""),"",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Methode_Keuze=""),"",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1"/>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5"/>
      <c r="H816" s="333"/>
      <c r="I816" s="334"/>
      <c r="J816" s="334"/>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8"/>
      <c r="R816" s="368"/>
      <c r="S816" s="330"/>
      <c r="T816" s="330"/>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Methode_Keuze=""),"",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Methode_Keuze=""),"",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1"/>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5"/>
      <c r="H817" s="333"/>
      <c r="I817" s="334"/>
      <c r="J817" s="334"/>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8"/>
      <c r="R817" s="368"/>
      <c r="S817" s="330"/>
      <c r="T817" s="330"/>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Methode_Keuze=""),"",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Methode_Keuze=""),"",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1"/>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5"/>
      <c r="H818" s="333"/>
      <c r="I818" s="334"/>
      <c r="J818" s="334"/>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8"/>
      <c r="R818" s="368"/>
      <c r="S818" s="330"/>
      <c r="T818" s="330"/>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Methode_Keuze=""),"",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Methode_Keuze=""),"",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1"/>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5"/>
      <c r="H819" s="333"/>
      <c r="I819" s="334"/>
      <c r="J819" s="334"/>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8"/>
      <c r="R819" s="368"/>
      <c r="S819" s="330"/>
      <c r="T819" s="330"/>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Methode_Keuze=""),"",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Methode_Keuze=""),"",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1"/>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5"/>
      <c r="H820" s="333"/>
      <c r="I820" s="334"/>
      <c r="J820" s="334"/>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8"/>
      <c r="R820" s="368"/>
      <c r="S820" s="330"/>
      <c r="T820" s="330"/>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Methode_Keuze=""),"",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Methode_Keuze=""),"",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1"/>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5"/>
      <c r="H821" s="333"/>
      <c r="I821" s="334"/>
      <c r="J821" s="334"/>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8"/>
      <c r="R821" s="368"/>
      <c r="S821" s="330"/>
      <c r="T821" s="330"/>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Methode_Keuze=""),"",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Methode_Keuze=""),"",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1"/>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5"/>
      <c r="H822" s="333"/>
      <c r="I822" s="334"/>
      <c r="J822" s="334"/>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8"/>
      <c r="R822" s="368"/>
      <c r="S822" s="330"/>
      <c r="T822" s="330"/>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Methode_Keuze=""),"",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Methode_Keuze=""),"",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1"/>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5"/>
      <c r="H823" s="333"/>
      <c r="I823" s="334"/>
      <c r="J823" s="334"/>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8"/>
      <c r="R823" s="368"/>
      <c r="S823" s="330"/>
      <c r="T823" s="330"/>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Methode_Keuze=""),"",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Methode_Keuze=""),"",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1"/>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5"/>
      <c r="H824" s="333"/>
      <c r="I824" s="334"/>
      <c r="J824" s="334"/>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8"/>
      <c r="R824" s="368"/>
      <c r="S824" s="330"/>
      <c r="T824" s="330"/>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Methode_Keuze=""),"",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Methode_Keuze=""),"",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1"/>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5"/>
      <c r="H825" s="333"/>
      <c r="I825" s="334"/>
      <c r="J825" s="334"/>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8"/>
      <c r="R825" s="368"/>
      <c r="S825" s="330"/>
      <c r="T825" s="330"/>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Methode_Keuze=""),"",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Methode_Keuze=""),"",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1"/>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5"/>
      <c r="H826" s="333"/>
      <c r="I826" s="334"/>
      <c r="J826" s="334"/>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8"/>
      <c r="R826" s="368"/>
      <c r="S826" s="330"/>
      <c r="T826" s="330"/>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Methode_Keuze=""),"",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Methode_Keuze=""),"",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1"/>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5"/>
      <c r="H827" s="333"/>
      <c r="I827" s="334"/>
      <c r="J827" s="334"/>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8"/>
      <c r="R827" s="368"/>
      <c r="S827" s="330"/>
      <c r="T827" s="330"/>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Methode_Keuze=""),"",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Methode_Keuze=""),"",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1"/>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5"/>
      <c r="H828" s="333"/>
      <c r="I828" s="334"/>
      <c r="J828" s="334"/>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8"/>
      <c r="R828" s="368"/>
      <c r="S828" s="330"/>
      <c r="T828" s="330"/>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Methode_Keuze=""),"",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Methode_Keuze=""),"",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1"/>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5"/>
      <c r="H829" s="333"/>
      <c r="I829" s="334"/>
      <c r="J829" s="334"/>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8"/>
      <c r="R829" s="368"/>
      <c r="S829" s="330"/>
      <c r="T829" s="330"/>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Methode_Keuze=""),"",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Methode_Keuze=""),"",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1"/>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5"/>
      <c r="H830" s="333"/>
      <c r="I830" s="334"/>
      <c r="J830" s="334"/>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8"/>
      <c r="R830" s="368"/>
      <c r="S830" s="330"/>
      <c r="T830" s="330"/>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Methode_Keuze=""),"",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Methode_Keuze=""),"",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1"/>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5"/>
      <c r="H831" s="333"/>
      <c r="I831" s="334"/>
      <c r="J831" s="334"/>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8"/>
      <c r="R831" s="368"/>
      <c r="S831" s="330"/>
      <c r="T831" s="330"/>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Methode_Keuze=""),"",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Methode_Keuze=""),"",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1"/>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5"/>
      <c r="H832" s="333"/>
      <c r="I832" s="334"/>
      <c r="J832" s="334"/>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8"/>
      <c r="R832" s="368"/>
      <c r="S832" s="330"/>
      <c r="T832" s="330"/>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Methode_Keuze=""),"",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Methode_Keuze=""),"",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1"/>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5"/>
      <c r="H833" s="333"/>
      <c r="I833" s="334"/>
      <c r="J833" s="334"/>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8"/>
      <c r="R833" s="368"/>
      <c r="S833" s="330"/>
      <c r="T833" s="330"/>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Methode_Keuze=""),"",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Methode_Keuze=""),"",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1"/>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5"/>
      <c r="H834" s="333"/>
      <c r="I834" s="334"/>
      <c r="J834" s="334"/>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8"/>
      <c r="R834" s="368"/>
      <c r="S834" s="330"/>
      <c r="T834" s="330"/>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Methode_Keuze=""),"",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Methode_Keuze=""),"",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1"/>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5"/>
      <c r="H835" s="333"/>
      <c r="I835" s="334"/>
      <c r="J835" s="334"/>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8"/>
      <c r="R835" s="368"/>
      <c r="S835" s="330"/>
      <c r="T835" s="330"/>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Methode_Keuze=""),"",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Methode_Keuze=""),"",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1"/>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5"/>
      <c r="H836" s="333"/>
      <c r="I836" s="334"/>
      <c r="J836" s="334"/>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8"/>
      <c r="R836" s="368"/>
      <c r="S836" s="330"/>
      <c r="T836" s="330"/>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Methode_Keuze=""),"",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Methode_Keuze=""),"",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1"/>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5"/>
      <c r="H837" s="333"/>
      <c r="I837" s="334"/>
      <c r="J837" s="334"/>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8"/>
      <c r="R837" s="368"/>
      <c r="S837" s="330"/>
      <c r="T837" s="330"/>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Methode_Keuze=""),"",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Methode_Keuze=""),"",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1"/>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5"/>
      <c r="H838" s="333"/>
      <c r="I838" s="334"/>
      <c r="J838" s="334"/>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8"/>
      <c r="R838" s="368"/>
      <c r="S838" s="330"/>
      <c r="T838" s="330"/>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Methode_Keuze=""),"",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Methode_Keuze=""),"",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1"/>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5"/>
      <c r="H839" s="333"/>
      <c r="I839" s="334"/>
      <c r="J839" s="334"/>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8"/>
      <c r="R839" s="368"/>
      <c r="S839" s="330"/>
      <c r="T839" s="330"/>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Methode_Keuze=""),"",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Methode_Keuze=""),"",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1"/>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5"/>
      <c r="H840" s="333"/>
      <c r="I840" s="334"/>
      <c r="J840" s="334"/>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8"/>
      <c r="R840" s="368"/>
      <c r="S840" s="330"/>
      <c r="T840" s="330"/>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Methode_Keuze=""),"",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Methode_Keuze=""),"",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1"/>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5"/>
      <c r="H841" s="333"/>
      <c r="I841" s="334"/>
      <c r="J841" s="334"/>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8"/>
      <c r="R841" s="368"/>
      <c r="S841" s="330"/>
      <c r="T841" s="330"/>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Methode_Keuze=""),"",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Methode_Keuze=""),"",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1"/>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5"/>
      <c r="H842" s="333"/>
      <c r="I842" s="334"/>
      <c r="J842" s="334"/>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8"/>
      <c r="R842" s="368"/>
      <c r="S842" s="330"/>
      <c r="T842" s="330"/>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Methode_Keuze=""),"",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Methode_Keuze=""),"",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1"/>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5"/>
      <c r="H843" s="333"/>
      <c r="I843" s="334"/>
      <c r="J843" s="334"/>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8"/>
      <c r="R843" s="368"/>
      <c r="S843" s="330"/>
      <c r="T843" s="330"/>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Methode_Keuze=""),"",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Methode_Keuze=""),"",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1"/>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5"/>
      <c r="H844" s="333"/>
      <c r="I844" s="334"/>
      <c r="J844" s="334"/>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8"/>
      <c r="R844" s="368"/>
      <c r="S844" s="330"/>
      <c r="T844" s="330"/>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Methode_Keuze=""),"",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Methode_Keuze=""),"",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1"/>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5"/>
      <c r="H845" s="333"/>
      <c r="I845" s="334"/>
      <c r="J845" s="334"/>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8"/>
      <c r="R845" s="368"/>
      <c r="S845" s="330"/>
      <c r="T845" s="330"/>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Methode_Keuze=""),"",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Methode_Keuze=""),"",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1"/>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5"/>
      <c r="H846" s="333"/>
      <c r="I846" s="334"/>
      <c r="J846" s="334"/>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8"/>
      <c r="R846" s="368"/>
      <c r="S846" s="330"/>
      <c r="T846" s="330"/>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Methode_Keuze=""),"",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Methode_Keuze=""),"",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1"/>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5"/>
      <c r="H847" s="333"/>
      <c r="I847" s="334"/>
      <c r="J847" s="334"/>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8"/>
      <c r="R847" s="368"/>
      <c r="S847" s="330"/>
      <c r="T847" s="330"/>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Methode_Keuze=""),"",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Methode_Keuze=""),"",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1"/>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5"/>
      <c r="H848" s="333"/>
      <c r="I848" s="334"/>
      <c r="J848" s="334"/>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8"/>
      <c r="R848" s="368"/>
      <c r="S848" s="330"/>
      <c r="T848" s="330"/>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Methode_Keuze=""),"",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Methode_Keuze=""),"",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1"/>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5"/>
      <c r="H849" s="333"/>
      <c r="I849" s="334"/>
      <c r="J849" s="334"/>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8"/>
      <c r="R849" s="368"/>
      <c r="S849" s="330"/>
      <c r="T849" s="330"/>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Methode_Keuze=""),"",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Methode_Keuze=""),"",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1"/>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5"/>
      <c r="H850" s="333"/>
      <c r="I850" s="334"/>
      <c r="J850" s="334"/>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8"/>
      <c r="R850" s="368"/>
      <c r="S850" s="330"/>
      <c r="T850" s="330"/>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Methode_Keuze=""),"",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Methode_Keuze=""),"",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1"/>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5"/>
      <c r="H851" s="333"/>
      <c r="I851" s="334"/>
      <c r="J851" s="334"/>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8"/>
      <c r="R851" s="368"/>
      <c r="S851" s="330"/>
      <c r="T851" s="330"/>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Methode_Keuze=""),"",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Methode_Keuze=""),"",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1"/>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5"/>
      <c r="H852" s="333"/>
      <c r="I852" s="334"/>
      <c r="J852" s="334"/>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8"/>
      <c r="R852" s="368"/>
      <c r="S852" s="330"/>
      <c r="T852" s="330"/>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Methode_Keuze=""),"",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Methode_Keuze=""),"",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1"/>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5"/>
      <c r="H853" s="333"/>
      <c r="I853" s="334"/>
      <c r="J853" s="334"/>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8"/>
      <c r="R853" s="368"/>
      <c r="S853" s="330"/>
      <c r="T853" s="330"/>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Methode_Keuze=""),"",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Methode_Keuze=""),"",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1"/>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5"/>
      <c r="H854" s="333"/>
      <c r="I854" s="334"/>
      <c r="J854" s="334"/>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8"/>
      <c r="R854" s="368"/>
      <c r="S854" s="330"/>
      <c r="T854" s="330"/>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Methode_Keuze=""),"",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Methode_Keuze=""),"",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1"/>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5"/>
      <c r="H855" s="333"/>
      <c r="I855" s="334"/>
      <c r="J855" s="334"/>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8"/>
      <c r="R855" s="368"/>
      <c r="S855" s="330"/>
      <c r="T855" s="330"/>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Methode_Keuze=""),"",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Methode_Keuze=""),"",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1"/>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5"/>
      <c r="H856" s="333"/>
      <c r="I856" s="334"/>
      <c r="J856" s="334"/>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8"/>
      <c r="R856" s="368"/>
      <c r="S856" s="330"/>
      <c r="T856" s="330"/>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Methode_Keuze=""),"",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Methode_Keuze=""),"",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1"/>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5"/>
      <c r="H857" s="333"/>
      <c r="I857" s="334"/>
      <c r="J857" s="334"/>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8"/>
      <c r="R857" s="368"/>
      <c r="S857" s="330"/>
      <c r="T857" s="330"/>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Methode_Keuze=""),"",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Methode_Keuze=""),"",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1"/>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5"/>
      <c r="H858" s="333"/>
      <c r="I858" s="334"/>
      <c r="J858" s="334"/>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8"/>
      <c r="R858" s="368"/>
      <c r="S858" s="330"/>
      <c r="T858" s="330"/>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Methode_Keuze=""),"",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Methode_Keuze=""),"",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1"/>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5"/>
      <c r="H859" s="333"/>
      <c r="I859" s="334"/>
      <c r="J859" s="334"/>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8"/>
      <c r="R859" s="368"/>
      <c r="S859" s="330"/>
      <c r="T859" s="330"/>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Methode_Keuze=""),"",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Methode_Keuze=""),"",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1"/>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5"/>
      <c r="H860" s="333"/>
      <c r="I860" s="334"/>
      <c r="J860" s="334"/>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8"/>
      <c r="R860" s="368"/>
      <c r="S860" s="330"/>
      <c r="T860" s="330"/>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Methode_Keuze=""),"",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Methode_Keuze=""),"",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1"/>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5"/>
      <c r="H861" s="333"/>
      <c r="I861" s="334"/>
      <c r="J861" s="334"/>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8"/>
      <c r="R861" s="368"/>
      <c r="S861" s="330"/>
      <c r="T861" s="330"/>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Methode_Keuze=""),"",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Methode_Keuze=""),"",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1"/>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5"/>
      <c r="H862" s="333"/>
      <c r="I862" s="334"/>
      <c r="J862" s="334"/>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8"/>
      <c r="R862" s="368"/>
      <c r="S862" s="330"/>
      <c r="T862" s="330"/>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Methode_Keuze=""),"",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Methode_Keuze=""),"",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1"/>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5"/>
      <c r="H863" s="333"/>
      <c r="I863" s="334"/>
      <c r="J863" s="334"/>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8"/>
      <c r="R863" s="368"/>
      <c r="S863" s="330"/>
      <c r="T863" s="330"/>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Methode_Keuze=""),"",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Methode_Keuze=""),"",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1"/>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5"/>
      <c r="H864" s="333"/>
      <c r="I864" s="334"/>
      <c r="J864" s="334"/>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8"/>
      <c r="R864" s="368"/>
      <c r="S864" s="330"/>
      <c r="T864" s="330"/>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Methode_Keuze=""),"",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Methode_Keuze=""),"",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1"/>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5"/>
      <c r="H865" s="333"/>
      <c r="I865" s="334"/>
      <c r="J865" s="334"/>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8"/>
      <c r="R865" s="368"/>
      <c r="S865" s="330"/>
      <c r="T865" s="330"/>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Methode_Keuze=""),"",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Methode_Keuze=""),"",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1"/>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5"/>
      <c r="H866" s="333"/>
      <c r="I866" s="334"/>
      <c r="J866" s="334"/>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8"/>
      <c r="R866" s="368"/>
      <c r="S866" s="330"/>
      <c r="T866" s="330"/>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Methode_Keuze=""),"",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Methode_Keuze=""),"",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1"/>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5"/>
      <c r="H867" s="333"/>
      <c r="I867" s="334"/>
      <c r="J867" s="334"/>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8"/>
      <c r="R867" s="368"/>
      <c r="S867" s="330"/>
      <c r="T867" s="330"/>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Methode_Keuze=""),"",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Methode_Keuze=""),"",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1"/>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5"/>
      <c r="H868" s="333"/>
      <c r="I868" s="334"/>
      <c r="J868" s="334"/>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8"/>
      <c r="R868" s="368"/>
      <c r="S868" s="330"/>
      <c r="T868" s="330"/>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Methode_Keuze=""),"",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Methode_Keuze=""),"",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1"/>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5"/>
      <c r="H869" s="333"/>
      <c r="I869" s="334"/>
      <c r="J869" s="334"/>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8"/>
      <c r="R869" s="368"/>
      <c r="S869" s="330"/>
      <c r="T869" s="330"/>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Methode_Keuze=""),"",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Methode_Keuze=""),"",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1"/>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5"/>
      <c r="H870" s="333"/>
      <c r="I870" s="334"/>
      <c r="J870" s="334"/>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8"/>
      <c r="R870" s="368"/>
      <c r="S870" s="330"/>
      <c r="T870" s="330"/>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Methode_Keuze=""),"",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Methode_Keuze=""),"",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1"/>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5"/>
      <c r="H871" s="333"/>
      <c r="I871" s="334"/>
      <c r="J871" s="334"/>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8"/>
      <c r="R871" s="368"/>
      <c r="S871" s="330"/>
      <c r="T871" s="330"/>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Methode_Keuze=""),"",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Methode_Keuze=""),"",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1"/>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5"/>
      <c r="H872" s="333"/>
      <c r="I872" s="334"/>
      <c r="J872" s="334"/>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8"/>
      <c r="R872" s="368"/>
      <c r="S872" s="330"/>
      <c r="T872" s="330"/>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Methode_Keuze=""),"",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Methode_Keuze=""),"",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1"/>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5"/>
      <c r="H873" s="333"/>
      <c r="I873" s="334"/>
      <c r="J873" s="334"/>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8"/>
      <c r="R873" s="368"/>
      <c r="S873" s="330"/>
      <c r="T873" s="330"/>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Methode_Keuze=""),"",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Methode_Keuze=""),"",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1"/>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5"/>
      <c r="H874" s="333"/>
      <c r="I874" s="334"/>
      <c r="J874" s="334"/>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8"/>
      <c r="R874" s="368"/>
      <c r="S874" s="330"/>
      <c r="T874" s="330"/>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Methode_Keuze=""),"",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Methode_Keuze=""),"",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1"/>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5"/>
      <c r="H875" s="333"/>
      <c r="I875" s="334"/>
      <c r="J875" s="334"/>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8"/>
      <c r="R875" s="368"/>
      <c r="S875" s="330"/>
      <c r="T875" s="330"/>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Methode_Keuze=""),"",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Methode_Keuze=""),"",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1"/>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5"/>
      <c r="H876" s="333"/>
      <c r="I876" s="334"/>
      <c r="J876" s="334"/>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8"/>
      <c r="R876" s="368"/>
      <c r="S876" s="330"/>
      <c r="T876" s="330"/>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Methode_Keuze=""),"",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Methode_Keuze=""),"",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1"/>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5"/>
      <c r="H877" s="333"/>
      <c r="I877" s="334"/>
      <c r="J877" s="334"/>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8"/>
      <c r="R877" s="368"/>
      <c r="S877" s="330"/>
      <c r="T877" s="330"/>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Methode_Keuze=""),"",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Methode_Keuze=""),"",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1"/>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5"/>
      <c r="H878" s="333"/>
      <c r="I878" s="334"/>
      <c r="J878" s="334"/>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8"/>
      <c r="R878" s="368"/>
      <c r="S878" s="330"/>
      <c r="T878" s="330"/>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Methode_Keuze=""),"",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Methode_Keuze=""),"",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1"/>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5"/>
      <c r="H879" s="333"/>
      <c r="I879" s="334"/>
      <c r="J879" s="334"/>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8"/>
      <c r="R879" s="368"/>
      <c r="S879" s="330"/>
      <c r="T879" s="330"/>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Methode_Keuze=""),"",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Methode_Keuze=""),"",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1"/>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5"/>
      <c r="H880" s="333"/>
      <c r="I880" s="334"/>
      <c r="J880" s="334"/>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8"/>
      <c r="R880" s="368"/>
      <c r="S880" s="330"/>
      <c r="T880" s="330"/>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Methode_Keuze=""),"",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Methode_Keuze=""),"",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1"/>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5"/>
      <c r="H881" s="333"/>
      <c r="I881" s="334"/>
      <c r="J881" s="334"/>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8"/>
      <c r="R881" s="368"/>
      <c r="S881" s="330"/>
      <c r="T881" s="330"/>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Methode_Keuze=""),"",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Methode_Keuze=""),"",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1"/>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5"/>
      <c r="H882" s="333"/>
      <c r="I882" s="334"/>
      <c r="J882" s="334"/>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8"/>
      <c r="R882" s="368"/>
      <c r="S882" s="330"/>
      <c r="T882" s="330"/>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Methode_Keuze=""),"",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Methode_Keuze=""),"",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1"/>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5"/>
      <c r="H883" s="333"/>
      <c r="I883" s="334"/>
      <c r="J883" s="334"/>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8"/>
      <c r="R883" s="368"/>
      <c r="S883" s="330"/>
      <c r="T883" s="330"/>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Methode_Keuze=""),"",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Methode_Keuze=""),"",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1"/>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5"/>
      <c r="H884" s="333"/>
      <c r="I884" s="334"/>
      <c r="J884" s="334"/>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8"/>
      <c r="R884" s="368"/>
      <c r="S884" s="330"/>
      <c r="T884" s="330"/>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Methode_Keuze=""),"",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Methode_Keuze=""),"",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1"/>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5"/>
      <c r="H885" s="333"/>
      <c r="I885" s="334"/>
      <c r="J885" s="334"/>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8"/>
      <c r="R885" s="368"/>
      <c r="S885" s="330"/>
      <c r="T885" s="330"/>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Methode_Keuze=""),"",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Methode_Keuze=""),"",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1"/>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5"/>
      <c r="H886" s="333"/>
      <c r="I886" s="334"/>
      <c r="J886" s="334"/>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8"/>
      <c r="R886" s="368"/>
      <c r="S886" s="330"/>
      <c r="T886" s="330"/>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Methode_Keuze=""),"",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Methode_Keuze=""),"",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1"/>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5"/>
      <c r="H887" s="333"/>
      <c r="I887" s="334"/>
      <c r="J887" s="334"/>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8"/>
      <c r="R887" s="368"/>
      <c r="S887" s="330"/>
      <c r="T887" s="330"/>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Methode_Keuze=""),"",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Methode_Keuze=""),"",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1"/>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5"/>
      <c r="H888" s="333"/>
      <c r="I888" s="334"/>
      <c r="J888" s="334"/>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8"/>
      <c r="R888" s="368"/>
      <c r="S888" s="330"/>
      <c r="T888" s="330"/>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Methode_Keuze=""),"",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Methode_Keuze=""),"",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1"/>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5"/>
      <c r="H889" s="333"/>
      <c r="I889" s="334"/>
      <c r="J889" s="334"/>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8"/>
      <c r="R889" s="368"/>
      <c r="S889" s="330"/>
      <c r="T889" s="330"/>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Methode_Keuze=""),"",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Methode_Keuze=""),"",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1"/>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5"/>
      <c r="H890" s="333"/>
      <c r="I890" s="334"/>
      <c r="J890" s="334"/>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8"/>
      <c r="R890" s="368"/>
      <c r="S890" s="330"/>
      <c r="T890" s="330"/>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Methode_Keuze=""),"",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Methode_Keuze=""),"",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1"/>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5"/>
      <c r="H891" s="333"/>
      <c r="I891" s="334"/>
      <c r="J891" s="334"/>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8"/>
      <c r="R891" s="368"/>
      <c r="S891" s="330"/>
      <c r="T891" s="330"/>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Methode_Keuze=""),"",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Methode_Keuze=""),"",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1"/>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5"/>
      <c r="H892" s="333"/>
      <c r="I892" s="334"/>
      <c r="J892" s="334"/>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8"/>
      <c r="R892" s="368"/>
      <c r="S892" s="330"/>
      <c r="T892" s="330"/>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Methode_Keuze=""),"",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Methode_Keuze=""),"",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1"/>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5"/>
      <c r="H893" s="333"/>
      <c r="I893" s="334"/>
      <c r="J893" s="334"/>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8"/>
      <c r="R893" s="368"/>
      <c r="S893" s="330"/>
      <c r="T893" s="330"/>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Methode_Keuze=""),"",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Methode_Keuze=""),"",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1"/>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5"/>
      <c r="H894" s="333"/>
      <c r="I894" s="334"/>
      <c r="J894" s="334"/>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8"/>
      <c r="R894" s="368"/>
      <c r="S894" s="330"/>
      <c r="T894" s="330"/>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Methode_Keuze=""),"",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Methode_Keuze=""),"",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1"/>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5"/>
      <c r="H895" s="333"/>
      <c r="I895" s="334"/>
      <c r="J895" s="334"/>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8"/>
      <c r="R895" s="368"/>
      <c r="S895" s="330"/>
      <c r="T895" s="330"/>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Methode_Keuze=""),"",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Methode_Keuze=""),"",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1"/>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5"/>
      <c r="H896" s="333"/>
      <c r="I896" s="334"/>
      <c r="J896" s="334"/>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8"/>
      <c r="R896" s="368"/>
      <c r="S896" s="330"/>
      <c r="T896" s="330"/>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Methode_Keuze=""),"",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Methode_Keuze=""),"",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1"/>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5"/>
      <c r="H897" s="333"/>
      <c r="I897" s="334"/>
      <c r="J897" s="334"/>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8"/>
      <c r="R897" s="368"/>
      <c r="S897" s="330"/>
      <c r="T897" s="330"/>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Methode_Keuze=""),"",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Methode_Keuze=""),"",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1"/>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5"/>
      <c r="H898" s="333"/>
      <c r="I898" s="334"/>
      <c r="J898" s="334"/>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8"/>
      <c r="R898" s="368"/>
      <c r="S898" s="330"/>
      <c r="T898" s="330"/>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Methode_Keuze=""),"",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Methode_Keuze=""),"",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1"/>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5"/>
      <c r="H899" s="333"/>
      <c r="I899" s="334"/>
      <c r="J899" s="334"/>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8"/>
      <c r="R899" s="368"/>
      <c r="S899" s="330"/>
      <c r="T899" s="330"/>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Methode_Keuze=""),"",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Methode_Keuze=""),"",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1"/>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5"/>
      <c r="H900" s="333"/>
      <c r="I900" s="334"/>
      <c r="J900" s="334"/>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8"/>
      <c r="R900" s="368"/>
      <c r="S900" s="330"/>
      <c r="T900" s="330"/>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Methode_Keuze=""),"",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Methode_Keuze=""),"",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1"/>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5"/>
      <c r="H901" s="333"/>
      <c r="I901" s="334"/>
      <c r="J901" s="334"/>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8"/>
      <c r="R901" s="368"/>
      <c r="S901" s="330"/>
      <c r="T901" s="330"/>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Methode_Keuze=""),"",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Methode_Keuze=""),"",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1"/>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5"/>
      <c r="H902" s="333"/>
      <c r="I902" s="334"/>
      <c r="J902" s="334"/>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8"/>
      <c r="R902" s="368"/>
      <c r="S902" s="330"/>
      <c r="T902" s="330"/>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Methode_Keuze=""),"",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Methode_Keuze=""),"",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1"/>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5"/>
      <c r="H903" s="333"/>
      <c r="I903" s="334"/>
      <c r="J903" s="334"/>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8"/>
      <c r="R903" s="368"/>
      <c r="S903" s="330"/>
      <c r="T903" s="330"/>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Methode_Keuze=""),"",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Methode_Keuze=""),"",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1"/>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5"/>
      <c r="H904" s="333"/>
      <c r="I904" s="334"/>
      <c r="J904" s="334"/>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8"/>
      <c r="R904" s="368"/>
      <c r="S904" s="330"/>
      <c r="T904" s="330"/>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Methode_Keuze=""),"",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Methode_Keuze=""),"",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1"/>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5"/>
      <c r="H905" s="333"/>
      <c r="I905" s="334"/>
      <c r="J905" s="334"/>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8"/>
      <c r="R905" s="368"/>
      <c r="S905" s="330"/>
      <c r="T905" s="330"/>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Methode_Keuze=""),"",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Methode_Keuze=""),"",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1"/>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5"/>
      <c r="H906" s="333"/>
      <c r="I906" s="334"/>
      <c r="J906" s="334"/>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8"/>
      <c r="R906" s="368"/>
      <c r="S906" s="330"/>
      <c r="T906" s="330"/>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Methode_Keuze=""),"",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Methode_Keuze=""),"",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1"/>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5"/>
      <c r="H907" s="333"/>
      <c r="I907" s="334"/>
      <c r="J907" s="334"/>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8"/>
      <c r="R907" s="368"/>
      <c r="S907" s="330"/>
      <c r="T907" s="330"/>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Methode_Keuze=""),"",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Methode_Keuze=""),"",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1"/>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5"/>
      <c r="H908" s="333"/>
      <c r="I908" s="334"/>
      <c r="J908" s="334"/>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8"/>
      <c r="R908" s="368"/>
      <c r="S908" s="330"/>
      <c r="T908" s="330"/>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Methode_Keuze=""),"",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Methode_Keuze=""),"",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1"/>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5"/>
      <c r="H909" s="333"/>
      <c r="I909" s="334"/>
      <c r="J909" s="334"/>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8"/>
      <c r="R909" s="368"/>
      <c r="S909" s="330"/>
      <c r="T909" s="330"/>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Methode_Keuze=""),"",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Methode_Keuze=""),"",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1"/>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5"/>
      <c r="H910" s="333"/>
      <c r="I910" s="334"/>
      <c r="J910" s="334"/>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8"/>
      <c r="R910" s="368"/>
      <c r="S910" s="330"/>
      <c r="T910" s="330"/>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Methode_Keuze=""),"",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Methode_Keuze=""),"",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1"/>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5"/>
      <c r="H911" s="333"/>
      <c r="I911" s="334"/>
      <c r="J911" s="334"/>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8"/>
      <c r="R911" s="368"/>
      <c r="S911" s="330"/>
      <c r="T911" s="330"/>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Methode_Keuze=""),"",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Methode_Keuze=""),"",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1"/>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5"/>
      <c r="H912" s="333"/>
      <c r="I912" s="334"/>
      <c r="J912" s="334"/>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8"/>
      <c r="R912" s="368"/>
      <c r="S912" s="330"/>
      <c r="T912" s="330"/>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Methode_Keuze=""),"",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Methode_Keuze=""),"",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1"/>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5"/>
      <c r="H913" s="333"/>
      <c r="I913" s="334"/>
      <c r="J913" s="334"/>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8"/>
      <c r="R913" s="368"/>
      <c r="S913" s="330"/>
      <c r="T913" s="330"/>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Methode_Keuze=""),"",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Methode_Keuze=""),"",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1"/>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5"/>
      <c r="H914" s="333"/>
      <c r="I914" s="334"/>
      <c r="J914" s="334"/>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8"/>
      <c r="R914" s="368"/>
      <c r="S914" s="330"/>
      <c r="T914" s="330"/>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Methode_Keuze=""),"",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Methode_Keuze=""),"",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1"/>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5"/>
      <c r="H915" s="333"/>
      <c r="I915" s="334"/>
      <c r="J915" s="334"/>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8"/>
      <c r="R915" s="368"/>
      <c r="S915" s="330"/>
      <c r="T915" s="330"/>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Methode_Keuze=""),"",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Methode_Keuze=""),"",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1"/>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5"/>
      <c r="H916" s="333"/>
      <c r="I916" s="334"/>
      <c r="J916" s="334"/>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8"/>
      <c r="R916" s="368"/>
      <c r="S916" s="330"/>
      <c r="T916" s="330"/>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Methode_Keuze=""),"",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Methode_Keuze=""),"",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1"/>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5"/>
      <c r="H917" s="333"/>
      <c r="I917" s="334"/>
      <c r="J917" s="334"/>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8"/>
      <c r="R917" s="368"/>
      <c r="S917" s="330"/>
      <c r="T917" s="330"/>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Methode_Keuze=""),"",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Methode_Keuze=""),"",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1"/>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5"/>
      <c r="H918" s="333"/>
      <c r="I918" s="334"/>
      <c r="J918" s="334"/>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8"/>
      <c r="R918" s="368"/>
      <c r="S918" s="330"/>
      <c r="T918" s="330"/>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Methode_Keuze=""),"",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Methode_Keuze=""),"",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1"/>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5"/>
      <c r="H919" s="333"/>
      <c r="I919" s="334"/>
      <c r="J919" s="334"/>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8"/>
      <c r="R919" s="368"/>
      <c r="S919" s="330"/>
      <c r="T919" s="330"/>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Methode_Keuze=""),"",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Methode_Keuze=""),"",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1"/>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5"/>
      <c r="H920" s="333"/>
      <c r="I920" s="334"/>
      <c r="J920" s="334"/>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8"/>
      <c r="R920" s="368"/>
      <c r="S920" s="330"/>
      <c r="T920" s="330"/>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Methode_Keuze=""),"",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Methode_Keuze=""),"",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1"/>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5"/>
      <c r="H921" s="333"/>
      <c r="I921" s="334"/>
      <c r="J921" s="334"/>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8"/>
      <c r="R921" s="368"/>
      <c r="S921" s="330"/>
      <c r="T921" s="330"/>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Methode_Keuze=""),"",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Methode_Keuze=""),"",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1"/>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5"/>
      <c r="H922" s="333"/>
      <c r="I922" s="334"/>
      <c r="J922" s="334"/>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8"/>
      <c r="R922" s="368"/>
      <c r="S922" s="330"/>
      <c r="T922" s="330"/>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Methode_Keuze=""),"",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Methode_Keuze=""),"",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1"/>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5"/>
      <c r="H923" s="333"/>
      <c r="I923" s="334"/>
      <c r="J923" s="334"/>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8"/>
      <c r="R923" s="368"/>
      <c r="S923" s="330"/>
      <c r="T923" s="330"/>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Methode_Keuze=""),"",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Methode_Keuze=""),"",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1"/>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5"/>
      <c r="H924" s="333"/>
      <c r="I924" s="334"/>
      <c r="J924" s="334"/>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8"/>
      <c r="R924" s="368"/>
      <c r="S924" s="330"/>
      <c r="T924" s="330"/>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Methode_Keuze=""),"",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Methode_Keuze=""),"",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1"/>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5"/>
      <c r="H925" s="333"/>
      <c r="I925" s="334"/>
      <c r="J925" s="334"/>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8"/>
      <c r="R925" s="368"/>
      <c r="S925" s="330"/>
      <c r="T925" s="330"/>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Methode_Keuze=""),"",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Methode_Keuze=""),"",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1"/>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5"/>
      <c r="H926" s="333"/>
      <c r="I926" s="334"/>
      <c r="J926" s="334"/>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8"/>
      <c r="R926" s="368"/>
      <c r="S926" s="330"/>
      <c r="T926" s="330"/>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Methode_Keuze=""),"",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Methode_Keuze=""),"",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1"/>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5"/>
      <c r="H927" s="333"/>
      <c r="I927" s="334"/>
      <c r="J927" s="334"/>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8"/>
      <c r="R927" s="368"/>
      <c r="S927" s="330"/>
      <c r="T927" s="330"/>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Methode_Keuze=""),"",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Methode_Keuze=""),"",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1"/>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5"/>
      <c r="H928" s="333"/>
      <c r="I928" s="334"/>
      <c r="J928" s="334"/>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8"/>
      <c r="R928" s="368"/>
      <c r="S928" s="330"/>
      <c r="T928" s="330"/>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Methode_Keuze=""),"",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Methode_Keuze=""),"",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1"/>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5"/>
      <c r="H929" s="333"/>
      <c r="I929" s="334"/>
      <c r="J929" s="334"/>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8"/>
      <c r="R929" s="368"/>
      <c r="S929" s="330"/>
      <c r="T929" s="330"/>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Methode_Keuze=""),"",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Methode_Keuze=""),"",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1"/>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5"/>
      <c r="H930" s="333"/>
      <c r="I930" s="334"/>
      <c r="J930" s="334"/>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8"/>
      <c r="R930" s="368"/>
      <c r="S930" s="330"/>
      <c r="T930" s="330"/>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Methode_Keuze=""),"",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Methode_Keuze=""),"",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1"/>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5"/>
      <c r="H931" s="333"/>
      <c r="I931" s="334"/>
      <c r="J931" s="334"/>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8"/>
      <c r="R931" s="368"/>
      <c r="S931" s="330"/>
      <c r="T931" s="330"/>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Methode_Keuze=""),"",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Methode_Keuze=""),"",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1"/>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5"/>
      <c r="H932" s="333"/>
      <c r="I932" s="334"/>
      <c r="J932" s="334"/>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8"/>
      <c r="R932" s="368"/>
      <c r="S932" s="330"/>
      <c r="T932" s="330"/>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Methode_Keuze=""),"",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Methode_Keuze=""),"",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1"/>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5"/>
      <c r="H933" s="333"/>
      <c r="I933" s="334"/>
      <c r="J933" s="334"/>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8"/>
      <c r="R933" s="368"/>
      <c r="S933" s="330"/>
      <c r="T933" s="330"/>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Methode_Keuze=""),"",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Methode_Keuze=""),"",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1"/>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5"/>
      <c r="H934" s="333"/>
      <c r="I934" s="334"/>
      <c r="J934" s="334"/>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8"/>
      <c r="R934" s="368"/>
      <c r="S934" s="330"/>
      <c r="T934" s="330"/>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Methode_Keuze=""),"",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Methode_Keuze=""),"",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1"/>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5"/>
      <c r="H935" s="333"/>
      <c r="I935" s="334"/>
      <c r="J935" s="334"/>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8"/>
      <c r="R935" s="368"/>
      <c r="S935" s="330"/>
      <c r="T935" s="330"/>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Methode_Keuze=""),"",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Methode_Keuze=""),"",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1"/>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5"/>
      <c r="H936" s="333"/>
      <c r="I936" s="334"/>
      <c r="J936" s="334"/>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8"/>
      <c r="R936" s="368"/>
      <c r="S936" s="330"/>
      <c r="T936" s="330"/>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Methode_Keuze=""),"",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Methode_Keuze=""),"",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1"/>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5"/>
      <c r="H937" s="333"/>
      <c r="I937" s="334"/>
      <c r="J937" s="334"/>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8"/>
      <c r="R937" s="368"/>
      <c r="S937" s="330"/>
      <c r="T937" s="330"/>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Methode_Keuze=""),"",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Methode_Keuze=""),"",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1"/>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5"/>
      <c r="H938" s="333"/>
      <c r="I938" s="334"/>
      <c r="J938" s="334"/>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8"/>
      <c r="R938" s="368"/>
      <c r="S938" s="330"/>
      <c r="T938" s="330"/>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Methode_Keuze=""),"",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Methode_Keuze=""),"",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1"/>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5"/>
      <c r="H939" s="333"/>
      <c r="I939" s="334"/>
      <c r="J939" s="334"/>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8"/>
      <c r="R939" s="368"/>
      <c r="S939" s="330"/>
      <c r="T939" s="330"/>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Methode_Keuze=""),"",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Methode_Keuze=""),"",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1"/>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5"/>
      <c r="H940" s="333"/>
      <c r="I940" s="334"/>
      <c r="J940" s="334"/>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8"/>
      <c r="R940" s="368"/>
      <c r="S940" s="330"/>
      <c r="T940" s="330"/>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Methode_Keuze=""),"",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Methode_Keuze=""),"",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1"/>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5"/>
      <c r="H941" s="333"/>
      <c r="I941" s="334"/>
      <c r="J941" s="334"/>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8"/>
      <c r="R941" s="368"/>
      <c r="S941" s="330"/>
      <c r="T941" s="330"/>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Methode_Keuze=""),"",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Methode_Keuze=""),"",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1"/>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5"/>
      <c r="H942" s="333"/>
      <c r="I942" s="334"/>
      <c r="J942" s="334"/>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8"/>
      <c r="R942" s="368"/>
      <c r="S942" s="330"/>
      <c r="T942" s="330"/>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Methode_Keuze=""),"",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Methode_Keuze=""),"",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1"/>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5"/>
      <c r="H943" s="333"/>
      <c r="I943" s="334"/>
      <c r="J943" s="334"/>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8"/>
      <c r="R943" s="368"/>
      <c r="S943" s="330"/>
      <c r="T943" s="330"/>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Methode_Keuze=""),"",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Methode_Keuze=""),"",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1"/>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5"/>
      <c r="H944" s="333"/>
      <c r="I944" s="334"/>
      <c r="J944" s="334"/>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8"/>
      <c r="R944" s="368"/>
      <c r="S944" s="330"/>
      <c r="T944" s="330"/>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Methode_Keuze=""),"",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Methode_Keuze=""),"",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1"/>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5"/>
      <c r="H945" s="333"/>
      <c r="I945" s="334"/>
      <c r="J945" s="334"/>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8"/>
      <c r="R945" s="368"/>
      <c r="S945" s="330"/>
      <c r="T945" s="330"/>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Methode_Keuze=""),"",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Methode_Keuze=""),"",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1"/>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5"/>
      <c r="H946" s="333"/>
      <c r="I946" s="334"/>
      <c r="J946" s="334"/>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8"/>
      <c r="R946" s="368"/>
      <c r="S946" s="330"/>
      <c r="T946" s="330"/>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Methode_Keuze=""),"",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Methode_Keuze=""),"",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1"/>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5"/>
      <c r="H947" s="333"/>
      <c r="I947" s="334"/>
      <c r="J947" s="334"/>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8"/>
      <c r="R947" s="368"/>
      <c r="S947" s="330"/>
      <c r="T947" s="330"/>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Methode_Keuze=""),"",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Methode_Keuze=""),"",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1"/>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5"/>
      <c r="H948" s="333"/>
      <c r="I948" s="334"/>
      <c r="J948" s="334"/>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8"/>
      <c r="R948" s="368"/>
      <c r="S948" s="330"/>
      <c r="T948" s="330"/>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Methode_Keuze=""),"",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Methode_Keuze=""),"",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1"/>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5"/>
      <c r="H949" s="333"/>
      <c r="I949" s="334"/>
      <c r="J949" s="334"/>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8"/>
      <c r="R949" s="368"/>
      <c r="S949" s="330"/>
      <c r="T949" s="330"/>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Methode_Keuze=""),"",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Methode_Keuze=""),"",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1"/>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5"/>
      <c r="H950" s="333"/>
      <c r="I950" s="334"/>
      <c r="J950" s="334"/>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8"/>
      <c r="R950" s="368"/>
      <c r="S950" s="330"/>
      <c r="T950" s="330"/>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Methode_Keuze=""),"",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Methode_Keuze=""),"",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1"/>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5"/>
      <c r="H951" s="333"/>
      <c r="I951" s="334"/>
      <c r="J951" s="334"/>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8"/>
      <c r="R951" s="368"/>
      <c r="S951" s="330"/>
      <c r="T951" s="330"/>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Methode_Keuze=""),"",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Methode_Keuze=""),"",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1"/>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5"/>
      <c r="H952" s="333"/>
      <c r="I952" s="334"/>
      <c r="J952" s="334"/>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8"/>
      <c r="R952" s="368"/>
      <c r="S952" s="330"/>
      <c r="T952" s="330"/>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Methode_Keuze=""),"",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Methode_Keuze=""),"",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1"/>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5"/>
      <c r="H953" s="333"/>
      <c r="I953" s="334"/>
      <c r="J953" s="334"/>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8"/>
      <c r="R953" s="368"/>
      <c r="S953" s="330"/>
      <c r="T953" s="330"/>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Methode_Keuze=""),"",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Methode_Keuze=""),"",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1"/>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5"/>
      <c r="H954" s="333"/>
      <c r="I954" s="334"/>
      <c r="J954" s="334"/>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8"/>
      <c r="R954" s="368"/>
      <c r="S954" s="330"/>
      <c r="T954" s="330"/>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Methode_Keuze=""),"",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Methode_Keuze=""),"",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1"/>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5"/>
      <c r="H955" s="333"/>
      <c r="I955" s="334"/>
      <c r="J955" s="334"/>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8"/>
      <c r="R955" s="368"/>
      <c r="S955" s="330"/>
      <c r="T955" s="330"/>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Methode_Keuze=""),"",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Methode_Keuze=""),"",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1"/>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5"/>
      <c r="H956" s="333"/>
      <c r="I956" s="334"/>
      <c r="J956" s="334"/>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8"/>
      <c r="R956" s="368"/>
      <c r="S956" s="330"/>
      <c r="T956" s="330"/>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Methode_Keuze=""),"",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Methode_Keuze=""),"",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1"/>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5"/>
      <c r="H957" s="333"/>
      <c r="I957" s="334"/>
      <c r="J957" s="334"/>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8"/>
      <c r="R957" s="368"/>
      <c r="S957" s="330"/>
      <c r="T957" s="330"/>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Methode_Keuze=""),"",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Methode_Keuze=""),"",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1"/>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5"/>
      <c r="H958" s="333"/>
      <c r="I958" s="334"/>
      <c r="J958" s="334"/>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8"/>
      <c r="R958" s="368"/>
      <c r="S958" s="330"/>
      <c r="T958" s="330"/>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Methode_Keuze=""),"",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Methode_Keuze=""),"",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1"/>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5"/>
      <c r="H959" s="333"/>
      <c r="I959" s="334"/>
      <c r="J959" s="334"/>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8"/>
      <c r="R959" s="368"/>
      <c r="S959" s="330"/>
      <c r="T959" s="330"/>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Methode_Keuze=""),"",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Methode_Keuze=""),"",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1"/>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5"/>
      <c r="H960" s="333"/>
      <c r="I960" s="334"/>
      <c r="J960" s="334"/>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8"/>
      <c r="R960" s="368"/>
      <c r="S960" s="330"/>
      <c r="T960" s="330"/>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Methode_Keuze=""),"",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Methode_Keuze=""),"",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1"/>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5"/>
      <c r="H961" s="333"/>
      <c r="I961" s="334"/>
      <c r="J961" s="334"/>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8"/>
      <c r="R961" s="368"/>
      <c r="S961" s="330"/>
      <c r="T961" s="330"/>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Methode_Keuze=""),"",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Methode_Keuze=""),"",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1"/>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5"/>
      <c r="H962" s="333"/>
      <c r="I962" s="334"/>
      <c r="J962" s="334"/>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8"/>
      <c r="R962" s="368"/>
      <c r="S962" s="330"/>
      <c r="T962" s="330"/>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Methode_Keuze=""),"",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Methode_Keuze=""),"",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1"/>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5"/>
      <c r="H963" s="333"/>
      <c r="I963" s="334"/>
      <c r="J963" s="334"/>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8"/>
      <c r="R963" s="368"/>
      <c r="S963" s="330"/>
      <c r="T963" s="330"/>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Methode_Keuze=""),"",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Methode_Keuze=""),"",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1"/>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5"/>
      <c r="H964" s="333"/>
      <c r="I964" s="334"/>
      <c r="J964" s="334"/>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8"/>
      <c r="R964" s="368"/>
      <c r="S964" s="330"/>
      <c r="T964" s="330"/>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Methode_Keuze=""),"",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Methode_Keuze=""),"",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1"/>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5"/>
      <c r="H965" s="333"/>
      <c r="I965" s="334"/>
      <c r="J965" s="334"/>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8"/>
      <c r="R965" s="368"/>
      <c r="S965" s="330"/>
      <c r="T965" s="330"/>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Methode_Keuze=""),"",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Methode_Keuze=""),"",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1"/>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5"/>
      <c r="H966" s="333"/>
      <c r="I966" s="334"/>
      <c r="J966" s="334"/>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8"/>
      <c r="R966" s="368"/>
      <c r="S966" s="330"/>
      <c r="T966" s="330"/>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Methode_Keuze=""),"",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Methode_Keuze=""),"",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1"/>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5"/>
      <c r="H967" s="333"/>
      <c r="I967" s="334"/>
      <c r="J967" s="334"/>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8"/>
      <c r="R967" s="368"/>
      <c r="S967" s="330"/>
      <c r="T967" s="330"/>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Methode_Keuze=""),"",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Methode_Keuze=""),"",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1"/>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5"/>
      <c r="H968" s="333"/>
      <c r="I968" s="334"/>
      <c r="J968" s="334"/>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8"/>
      <c r="R968" s="368"/>
      <c r="S968" s="330"/>
      <c r="T968" s="330"/>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Methode_Keuze=""),"",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Methode_Keuze=""),"",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1"/>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5"/>
      <c r="H969" s="333"/>
      <c r="I969" s="334"/>
      <c r="J969" s="334"/>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8"/>
      <c r="R969" s="368"/>
      <c r="S969" s="330"/>
      <c r="T969" s="330"/>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Methode_Keuze=""),"",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Methode_Keuze=""),"",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1"/>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5"/>
      <c r="H970" s="333"/>
      <c r="I970" s="334"/>
      <c r="J970" s="334"/>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8"/>
      <c r="R970" s="368"/>
      <c r="S970" s="330"/>
      <c r="T970" s="330"/>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Methode_Keuze=""),"",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Methode_Keuze=""),"",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1"/>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5"/>
      <c r="H971" s="333"/>
      <c r="I971" s="334"/>
      <c r="J971" s="334"/>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8"/>
      <c r="R971" s="368"/>
      <c r="S971" s="330"/>
      <c r="T971" s="330"/>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Methode_Keuze=""),"",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Methode_Keuze=""),"",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1"/>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5"/>
      <c r="H972" s="333"/>
      <c r="I972" s="334"/>
      <c r="J972" s="334"/>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8"/>
      <c r="R972" s="368"/>
      <c r="S972" s="330"/>
      <c r="T972" s="330"/>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Methode_Keuze=""),"",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Methode_Keuze=""),"",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1"/>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5"/>
      <c r="H973" s="333"/>
      <c r="I973" s="334"/>
      <c r="J973" s="334"/>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8"/>
      <c r="R973" s="368"/>
      <c r="S973" s="330"/>
      <c r="T973" s="330"/>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Methode_Keuze=""),"",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Methode_Keuze=""),"",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1"/>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5"/>
      <c r="H974" s="333"/>
      <c r="I974" s="334"/>
      <c r="J974" s="334"/>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8"/>
      <c r="R974" s="368"/>
      <c r="S974" s="330"/>
      <c r="T974" s="330"/>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Methode_Keuze=""),"",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Methode_Keuze=""),"",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1"/>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5"/>
      <c r="H975" s="333"/>
      <c r="I975" s="334"/>
      <c r="J975" s="334"/>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8"/>
      <c r="R975" s="368"/>
      <c r="S975" s="330"/>
      <c r="T975" s="330"/>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Methode_Keuze=""),"",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Methode_Keuze=""),"",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1"/>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5"/>
      <c r="H976" s="333"/>
      <c r="I976" s="334"/>
      <c r="J976" s="334"/>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8"/>
      <c r="R976" s="368"/>
      <c r="S976" s="330"/>
      <c r="T976" s="330"/>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Methode_Keuze=""),"",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Methode_Keuze=""),"",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1"/>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5"/>
      <c r="H977" s="333"/>
      <c r="I977" s="334"/>
      <c r="J977" s="334"/>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8"/>
      <c r="R977" s="368"/>
      <c r="S977" s="330"/>
      <c r="T977" s="330"/>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Methode_Keuze=""),"",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Methode_Keuze=""),"",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1"/>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5"/>
      <c r="H978" s="333"/>
      <c r="I978" s="334"/>
      <c r="J978" s="334"/>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8"/>
      <c r="R978" s="368"/>
      <c r="S978" s="330"/>
      <c r="T978" s="330"/>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Methode_Keuze=""),"",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Methode_Keuze=""),"",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1"/>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5"/>
      <c r="H979" s="333"/>
      <c r="I979" s="334"/>
      <c r="J979" s="334"/>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8"/>
      <c r="R979" s="368"/>
      <c r="S979" s="330"/>
      <c r="T979" s="330"/>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Methode_Keuze=""),"",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Methode_Keuze=""),"",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1"/>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5"/>
      <c r="H980" s="333"/>
      <c r="I980" s="334"/>
      <c r="J980" s="334"/>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8"/>
      <c r="R980" s="368"/>
      <c r="S980" s="330"/>
      <c r="T980" s="330"/>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Methode_Keuze=""),"",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Methode_Keuze=""),"",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1"/>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5"/>
      <c r="H981" s="333"/>
      <c r="I981" s="334"/>
      <c r="J981" s="334"/>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8"/>
      <c r="R981" s="368"/>
      <c r="S981" s="330"/>
      <c r="T981" s="330"/>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Methode_Keuze=""),"",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Methode_Keuze=""),"",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1"/>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5"/>
      <c r="H982" s="333"/>
      <c r="I982" s="334"/>
      <c r="J982" s="334"/>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8"/>
      <c r="R982" s="368"/>
      <c r="S982" s="330"/>
      <c r="T982" s="330"/>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Methode_Keuze=""),"",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Methode_Keuze=""),"",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1"/>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5"/>
      <c r="H983" s="333"/>
      <c r="I983" s="334"/>
      <c r="J983" s="334"/>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8"/>
      <c r="R983" s="368"/>
      <c r="S983" s="330"/>
      <c r="T983" s="330"/>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Methode_Keuze=""),"",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Methode_Keuze=""),"",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1"/>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5"/>
      <c r="H984" s="333"/>
      <c r="I984" s="334"/>
      <c r="J984" s="334"/>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8"/>
      <c r="R984" s="368"/>
      <c r="S984" s="330"/>
      <c r="T984" s="330"/>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Methode_Keuze=""),"",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Methode_Keuze=""),"",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1"/>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5"/>
      <c r="H985" s="333"/>
      <c r="I985" s="334"/>
      <c r="J985" s="334"/>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8"/>
      <c r="R985" s="368"/>
      <c r="S985" s="330"/>
      <c r="T985" s="330"/>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Methode_Keuze=""),"",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Methode_Keuze=""),"",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1"/>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5"/>
      <c r="H986" s="333"/>
      <c r="I986" s="334"/>
      <c r="J986" s="334"/>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8"/>
      <c r="R986" s="368"/>
      <c r="S986" s="330"/>
      <c r="T986" s="330"/>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Methode_Keuze=""),"",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Methode_Keuze=""),"",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1"/>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5"/>
      <c r="H987" s="333"/>
      <c r="I987" s="334"/>
      <c r="J987" s="334"/>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8"/>
      <c r="R987" s="368"/>
      <c r="S987" s="330"/>
      <c r="T987" s="330"/>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Methode_Keuze=""),"",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Methode_Keuze=""),"",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1"/>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5"/>
      <c r="H988" s="333"/>
      <c r="I988" s="334"/>
      <c r="J988" s="334"/>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8"/>
      <c r="R988" s="368"/>
      <c r="S988" s="330"/>
      <c r="T988" s="330"/>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Methode_Keuze=""),"",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Methode_Keuze=""),"",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1"/>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5"/>
      <c r="H989" s="333"/>
      <c r="I989" s="334"/>
      <c r="J989" s="334"/>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8"/>
      <c r="R989" s="368"/>
      <c r="S989" s="330"/>
      <c r="T989" s="330"/>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Methode_Keuze=""),"",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Methode_Keuze=""),"",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1"/>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5"/>
      <c r="H990" s="333"/>
      <c r="I990" s="334"/>
      <c r="J990" s="334"/>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8"/>
      <c r="R990" s="368"/>
      <c r="S990" s="330"/>
      <c r="T990" s="330"/>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Methode_Keuze=""),"",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Methode_Keuze=""),"",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1"/>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5"/>
      <c r="H991" s="333"/>
      <c r="I991" s="334"/>
      <c r="J991" s="334"/>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8"/>
      <c r="R991" s="368"/>
      <c r="S991" s="330"/>
      <c r="T991" s="330"/>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Methode_Keuze=""),"",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Methode_Keuze=""),"",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1"/>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5"/>
      <c r="H992" s="333"/>
      <c r="I992" s="334"/>
      <c r="J992" s="334"/>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8"/>
      <c r="R992" s="368"/>
      <c r="S992" s="330"/>
      <c r="T992" s="330"/>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Methode_Keuze=""),"",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Methode_Keuze=""),"",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1"/>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5"/>
      <c r="H993" s="333"/>
      <c r="I993" s="334"/>
      <c r="J993" s="334"/>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8"/>
      <c r="R993" s="368"/>
      <c r="S993" s="330"/>
      <c r="T993" s="330"/>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Methode_Keuze=""),"",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Methode_Keuze=""),"",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1"/>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5"/>
      <c r="H994" s="333"/>
      <c r="I994" s="334"/>
      <c r="J994" s="334"/>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8"/>
      <c r="R994" s="368"/>
      <c r="S994" s="330"/>
      <c r="T994" s="330"/>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Methode_Keuze=""),"",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Methode_Keuze=""),"",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1"/>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5"/>
      <c r="H995" s="333"/>
      <c r="I995" s="334"/>
      <c r="J995" s="334"/>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8"/>
      <c r="R995" s="368"/>
      <c r="S995" s="330"/>
      <c r="T995" s="330"/>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Methode_Keuze=""),"",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Methode_Keuze=""),"",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1"/>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5"/>
      <c r="H996" s="333"/>
      <c r="I996" s="334"/>
      <c r="J996" s="334"/>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8"/>
      <c r="R996" s="368"/>
      <c r="S996" s="330"/>
      <c r="T996" s="330"/>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Methode_Keuze=""),"",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Methode_Keuze=""),"",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1"/>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5"/>
      <c r="H997" s="333"/>
      <c r="I997" s="334"/>
      <c r="J997" s="334"/>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8"/>
      <c r="R997" s="368"/>
      <c r="S997" s="330"/>
      <c r="T997" s="330"/>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Methode_Keuze=""),"",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Methode_Keuze=""),"",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1"/>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5"/>
      <c r="H998" s="333"/>
      <c r="I998" s="334"/>
      <c r="J998" s="334"/>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8"/>
      <c r="R998" s="368"/>
      <c r="S998" s="330"/>
      <c r="T998" s="330"/>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Methode_Keuze=""),"",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Methode_Keuze=""),"",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1"/>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5"/>
      <c r="H999" s="333"/>
      <c r="I999" s="334"/>
      <c r="J999" s="334"/>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8"/>
      <c r="R999" s="368"/>
      <c r="S999" s="330"/>
      <c r="T999" s="330"/>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Methode_Keuze=""),"",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Methode_Keuze=""),"",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1"/>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5"/>
      <c r="H1000" s="333"/>
      <c r="I1000" s="334"/>
      <c r="J1000" s="334"/>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8"/>
      <c r="R1000" s="368"/>
      <c r="S1000" s="330"/>
      <c r="T1000" s="330"/>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Methode_Keuze=""),"",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Methode_Keuze=""),"",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1"/>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5"/>
      <c r="H1001" s="333"/>
      <c r="I1001" s="334"/>
      <c r="J1001" s="334"/>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8"/>
      <c r="R1001" s="368"/>
      <c r="S1001" s="330"/>
      <c r="T1001" s="330"/>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Methode_Keuze=""),"",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Methode_Keuze=""),"",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1"/>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5"/>
      <c r="H1002" s="333"/>
      <c r="I1002" s="334"/>
      <c r="J1002" s="334"/>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8"/>
      <c r="R1002" s="368"/>
      <c r="S1002" s="330"/>
      <c r="T1002" s="330"/>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Methode_Keuze=""),"",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Methode_Keuze=""),"",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1"/>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5"/>
      <c r="H1003" s="333"/>
      <c r="I1003" s="334"/>
      <c r="J1003" s="334"/>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8"/>
      <c r="R1003" s="368"/>
      <c r="S1003" s="330"/>
      <c r="T1003" s="330"/>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Methode_Keuze=""),"",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Methode_Keuze=""),"",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1"/>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5"/>
      <c r="H1004" s="333"/>
      <c r="I1004" s="334"/>
      <c r="J1004" s="334"/>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8"/>
      <c r="R1004" s="368"/>
      <c r="S1004" s="330"/>
      <c r="T1004" s="330"/>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Methode_Keuze=""),"",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Methode_Keuze=""),"",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1"/>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5"/>
      <c r="H1005" s="333"/>
      <c r="I1005" s="334"/>
      <c r="J1005" s="334"/>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8"/>
      <c r="R1005" s="368"/>
      <c r="S1005" s="330"/>
      <c r="T1005" s="330"/>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Methode_Keuze=""),"",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Methode_Keuze=""),"",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1"/>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5"/>
      <c r="H1006" s="333"/>
      <c r="I1006" s="334"/>
      <c r="J1006" s="334"/>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8"/>
      <c r="R1006" s="368"/>
      <c r="S1006" s="330"/>
      <c r="T1006" s="330"/>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Methode_Keuze=""),"",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Methode_Keuze=""),"",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1"/>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5"/>
      <c r="H1007" s="333"/>
      <c r="I1007" s="334"/>
      <c r="J1007" s="334"/>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8"/>
      <c r="R1007" s="368"/>
      <c r="S1007" s="330"/>
      <c r="T1007" s="330"/>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Methode_Keuze=""),"",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Methode_Keuze=""),"",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1"/>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5"/>
      <c r="H1008" s="333"/>
      <c r="I1008" s="334"/>
      <c r="J1008" s="334"/>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8"/>
      <c r="R1008" s="368"/>
      <c r="S1008" s="330"/>
      <c r="T1008" s="330"/>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Methode_Keuze=""),"",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Methode_Keuze=""),"",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1"/>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5"/>
      <c r="H1009" s="333"/>
      <c r="I1009" s="334"/>
      <c r="J1009" s="334"/>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8"/>
      <c r="R1009" s="368"/>
      <c r="S1009" s="330"/>
      <c r="T1009" s="330"/>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Methode_Keuze=""),"",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Methode_Keuze=""),"",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1"/>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5"/>
      <c r="H1010" s="333"/>
      <c r="I1010" s="334"/>
      <c r="J1010" s="334"/>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8"/>
      <c r="R1010" s="368"/>
      <c r="S1010" s="330"/>
      <c r="T1010" s="330"/>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Methode_Keuze=""),"",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Methode_Keuze=""),"",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1"/>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5"/>
      <c r="H1011" s="333"/>
      <c r="I1011" s="334"/>
      <c r="J1011" s="334"/>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8"/>
      <c r="R1011" s="368"/>
      <c r="S1011" s="330"/>
      <c r="T1011" s="330"/>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Methode_Keuze=""),"",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Methode_Keuze=""),"",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1"/>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5"/>
      <c r="H1012" s="333"/>
      <c r="I1012" s="334"/>
      <c r="J1012" s="334"/>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8"/>
      <c r="R1012" s="368"/>
      <c r="S1012" s="330"/>
      <c r="T1012" s="330"/>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Methode_Keuze=""),"",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Methode_Keuze=""),"",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1"/>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5"/>
      <c r="H1013" s="333"/>
      <c r="I1013" s="334"/>
      <c r="J1013" s="334"/>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8"/>
      <c r="R1013" s="368"/>
      <c r="S1013" s="330"/>
      <c r="T1013" s="330"/>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Methode_Keuze=""),"",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Methode_Keuze=""),"",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1"/>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5"/>
      <c r="H1014" s="333"/>
      <c r="I1014" s="334"/>
      <c r="J1014" s="334"/>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8"/>
      <c r="R1014" s="368"/>
      <c r="S1014" s="330"/>
      <c r="T1014" s="330"/>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Methode_Keuze=""),"",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Methode_Keuze=""),"",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1"/>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5"/>
      <c r="H1015" s="333"/>
      <c r="I1015" s="334"/>
      <c r="J1015" s="334"/>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8"/>
      <c r="R1015" s="368"/>
      <c r="S1015" s="330"/>
      <c r="T1015" s="330"/>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Methode_Keuze=""),"",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Methode_Keuze=""),"",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1"/>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5"/>
      <c r="H1016" s="333"/>
      <c r="I1016" s="334"/>
      <c r="J1016" s="334"/>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8"/>
      <c r="R1016" s="368"/>
      <c r="S1016" s="330"/>
      <c r="T1016" s="330"/>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Methode_Keuze=""),"",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Methode_Keuze=""),"",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1"/>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5"/>
      <c r="H1017" s="333"/>
      <c r="I1017" s="334"/>
      <c r="J1017" s="334"/>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8"/>
      <c r="R1017" s="368"/>
      <c r="S1017" s="330"/>
      <c r="T1017" s="330"/>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Methode_Keuze=""),"",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Methode_Keuze=""),"",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1"/>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5"/>
      <c r="H1018" s="333"/>
      <c r="I1018" s="334"/>
      <c r="J1018" s="334"/>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8"/>
      <c r="R1018" s="368"/>
      <c r="S1018" s="330"/>
      <c r="T1018" s="330"/>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Methode_Keuze=""),"",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Methode_Keuze=""),"",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1"/>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5"/>
      <c r="H1019" s="333"/>
      <c r="I1019" s="334"/>
      <c r="J1019" s="334"/>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8"/>
      <c r="R1019" s="368"/>
      <c r="S1019" s="330"/>
      <c r="T1019" s="330"/>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Methode_Keuze=""),"",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Methode_Keuze=""),"",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1"/>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5"/>
      <c r="H1020" s="333"/>
      <c r="I1020" s="334"/>
      <c r="J1020" s="334"/>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8"/>
      <c r="R1020" s="368"/>
      <c r="S1020" s="330"/>
      <c r="T1020" s="330"/>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Methode_Keuze=""),"",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Methode_Keuze=""),"",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1"/>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5"/>
      <c r="H1021" s="333"/>
      <c r="I1021" s="334"/>
      <c r="J1021" s="334"/>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8"/>
      <c r="R1021" s="368"/>
      <c r="S1021" s="330"/>
      <c r="T1021" s="330"/>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Methode_Keuze=""),"",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Methode_Keuze=""),"",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1"/>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5"/>
      <c r="H1022" s="333"/>
      <c r="I1022" s="334"/>
      <c r="J1022" s="334"/>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8"/>
      <c r="R1022" s="368"/>
      <c r="S1022" s="330"/>
      <c r="T1022" s="330"/>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Methode_Keuze=""),"",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Methode_Keuze=""),"",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1"/>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5"/>
      <c r="H1023" s="333"/>
      <c r="I1023" s="334"/>
      <c r="J1023" s="334"/>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8"/>
      <c r="R1023" s="368"/>
      <c r="S1023" s="330"/>
      <c r="T1023" s="330"/>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Methode_Keuze=""),"",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Methode_Keuze=""),"",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1"/>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5"/>
      <c r="H1024" s="333"/>
      <c r="I1024" s="334"/>
      <c r="J1024" s="334"/>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8"/>
      <c r="R1024" s="368"/>
      <c r="S1024" s="330"/>
      <c r="T1024" s="330"/>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Methode_Keuze=""),"",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Methode_Keuze=""),"",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1"/>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5"/>
      <c r="H1025" s="333"/>
      <c r="I1025" s="334"/>
      <c r="J1025" s="334"/>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8"/>
      <c r="R1025" s="368"/>
      <c r="S1025" s="330"/>
      <c r="T1025" s="330"/>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Methode_Keuze=""),"",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Methode_Keuze=""),"",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1"/>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5"/>
      <c r="H1026" s="333"/>
      <c r="I1026" s="334"/>
      <c r="J1026" s="334"/>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8"/>
      <c r="R1026" s="368"/>
      <c r="S1026" s="330"/>
      <c r="T1026" s="330"/>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Methode_Keuze=""),"",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Methode_Keuze=""),"",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1"/>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5"/>
      <c r="H1027" s="333"/>
      <c r="I1027" s="334"/>
      <c r="J1027" s="334"/>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8"/>
      <c r="R1027" s="368"/>
      <c r="S1027" s="330"/>
      <c r="T1027" s="330"/>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Methode_Keuze=""),"",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Methode_Keuze=""),"",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1"/>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5"/>
      <c r="H1028" s="333"/>
      <c r="I1028" s="334"/>
      <c r="J1028" s="334"/>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8"/>
      <c r="R1028" s="368"/>
      <c r="S1028" s="330"/>
      <c r="T1028" s="330"/>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Methode_Keuze=""),"",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Methode_Keuze=""),"",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1"/>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5"/>
      <c r="H1029" s="333"/>
      <c r="I1029" s="334"/>
      <c r="J1029" s="334"/>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8"/>
      <c r="R1029" s="368"/>
      <c r="S1029" s="330"/>
      <c r="T1029" s="330"/>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Methode_Keuze=""),"",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Methode_Keuze=""),"",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1"/>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5"/>
      <c r="H1030" s="333"/>
      <c r="I1030" s="334"/>
      <c r="J1030" s="334"/>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8"/>
      <c r="R1030" s="368"/>
      <c r="S1030" s="330"/>
      <c r="T1030" s="330"/>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Methode_Keuze=""),"",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Methode_Keuze=""),"",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1"/>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5"/>
      <c r="H1031" s="333"/>
      <c r="I1031" s="334"/>
      <c r="J1031" s="334"/>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8"/>
      <c r="R1031" s="368"/>
      <c r="S1031" s="330"/>
      <c r="T1031" s="330"/>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Methode_Keuze=""),"",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Methode_Keuze=""),"",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1"/>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5"/>
      <c r="H1032" s="333"/>
      <c r="I1032" s="334"/>
      <c r="J1032" s="334"/>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8"/>
      <c r="R1032" s="368"/>
      <c r="S1032" s="330"/>
      <c r="T1032" s="330"/>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Methode_Keuze=""),"",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Methode_Keuze=""),"",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1"/>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5"/>
      <c r="H1033" s="333"/>
      <c r="I1033" s="334"/>
      <c r="J1033" s="334"/>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8"/>
      <c r="R1033" s="368"/>
      <c r="S1033" s="330"/>
      <c r="T1033" s="330"/>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Methode_Keuze=""),"",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Methode_Keuze=""),"",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1"/>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5"/>
      <c r="H1034" s="333"/>
      <c r="I1034" s="334"/>
      <c r="J1034" s="334"/>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8"/>
      <c r="R1034" s="368"/>
      <c r="S1034" s="330"/>
      <c r="T1034" s="330"/>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Methode_Keuze=""),"",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Methode_Keuze=""),"",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1"/>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5"/>
      <c r="H1035" s="333"/>
      <c r="I1035" s="334"/>
      <c r="J1035" s="334"/>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8"/>
      <c r="R1035" s="368"/>
      <c r="S1035" s="330"/>
      <c r="T1035" s="330"/>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Methode_Keuze=""),"",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Methode_Keuze=""),"",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1"/>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5"/>
      <c r="H1036" s="333"/>
      <c r="I1036" s="334"/>
      <c r="J1036" s="334"/>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8"/>
      <c r="R1036" s="368"/>
      <c r="S1036" s="330"/>
      <c r="T1036" s="330"/>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Methode_Keuze=""),"",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Methode_Keuze=""),"",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1"/>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5"/>
      <c r="H1037" s="333"/>
      <c r="I1037" s="334"/>
      <c r="J1037" s="334"/>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8"/>
      <c r="R1037" s="368"/>
      <c r="S1037" s="330"/>
      <c r="T1037" s="330"/>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Methode_Keuze=""),"",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Methode_Keuze=""),"",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1"/>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5"/>
      <c r="H1038" s="333"/>
      <c r="I1038" s="334"/>
      <c r="J1038" s="334"/>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8"/>
      <c r="R1038" s="368"/>
      <c r="S1038" s="330"/>
      <c r="T1038" s="330"/>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Methode_Keuze=""),"",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Methode_Keuze=""),"",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1"/>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5"/>
      <c r="H1039" s="333"/>
      <c r="I1039" s="334"/>
      <c r="J1039" s="334"/>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8"/>
      <c r="R1039" s="368"/>
      <c r="S1039" s="330"/>
      <c r="T1039" s="330"/>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Methode_Keuze=""),"",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Methode_Keuze=""),"",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1"/>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5"/>
      <c r="H1040" s="333"/>
      <c r="I1040" s="334"/>
      <c r="J1040" s="334"/>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8"/>
      <c r="R1040" s="368"/>
      <c r="S1040" s="330"/>
      <c r="T1040" s="330"/>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Methode_Keuze=""),"",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Methode_Keuze=""),"",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1"/>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5"/>
      <c r="H1041" s="333"/>
      <c r="I1041" s="334"/>
      <c r="J1041" s="334"/>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8"/>
      <c r="R1041" s="368"/>
      <c r="S1041" s="330"/>
      <c r="T1041" s="330"/>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Methode_Keuze=""),"",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Methode_Keuze=""),"",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1"/>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5"/>
      <c r="H1042" s="333"/>
      <c r="I1042" s="334"/>
      <c r="J1042" s="334"/>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8"/>
      <c r="R1042" s="368"/>
      <c r="S1042" s="330"/>
      <c r="T1042" s="330"/>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Methode_Keuze=""),"",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Methode_Keuze=""),"",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1"/>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5"/>
      <c r="H1043" s="333"/>
      <c r="I1043" s="334"/>
      <c r="J1043" s="334"/>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8"/>
      <c r="R1043" s="368"/>
      <c r="S1043" s="330"/>
      <c r="T1043" s="330"/>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Methode_Keuze=""),"",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Methode_Keuze=""),"",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1"/>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5"/>
      <c r="H1044" s="333"/>
      <c r="I1044" s="334"/>
      <c r="J1044" s="334"/>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8"/>
      <c r="R1044" s="368"/>
      <c r="S1044" s="330"/>
      <c r="T1044" s="330"/>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Methode_Keuze=""),"",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Methode_Keuze=""),"",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1"/>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5"/>
      <c r="H1045" s="333"/>
      <c r="I1045" s="334"/>
      <c r="J1045" s="334"/>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8"/>
      <c r="R1045" s="368"/>
      <c r="S1045" s="330"/>
      <c r="T1045" s="330"/>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Methode_Keuze=""),"",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Methode_Keuze=""),"",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1"/>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5"/>
      <c r="H1046" s="333"/>
      <c r="I1046" s="334"/>
      <c r="J1046" s="334"/>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8"/>
      <c r="R1046" s="368"/>
      <c r="S1046" s="330"/>
      <c r="T1046" s="330"/>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Methode_Keuze=""),"",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Methode_Keuze=""),"",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1"/>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5"/>
      <c r="H1047" s="333"/>
      <c r="I1047" s="334"/>
      <c r="J1047" s="334"/>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8"/>
      <c r="R1047" s="368"/>
      <c r="S1047" s="330"/>
      <c r="T1047" s="330"/>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Methode_Keuze=""),"",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Methode_Keuze=""),"",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1"/>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5"/>
      <c r="H1048" s="333"/>
      <c r="I1048" s="334"/>
      <c r="J1048" s="334"/>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8"/>
      <c r="R1048" s="368"/>
      <c r="S1048" s="330"/>
      <c r="T1048" s="330"/>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Methode_Keuze=""),"",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Methode_Keuze=""),"",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1"/>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5"/>
      <c r="H1049" s="333"/>
      <c r="I1049" s="334"/>
      <c r="J1049" s="334"/>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8"/>
      <c r="R1049" s="368"/>
      <c r="S1049" s="330"/>
      <c r="T1049" s="330"/>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Methode_Keuze=""),"",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Methode_Keuze=""),"",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1"/>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5"/>
      <c r="H1050" s="333"/>
      <c r="I1050" s="334"/>
      <c r="J1050" s="334"/>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8"/>
      <c r="R1050" s="368"/>
      <c r="S1050" s="330"/>
      <c r="T1050" s="330"/>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Methode_Keuze=""),"",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Methode_Keuze=""),"",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1"/>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5"/>
      <c r="H1051" s="333"/>
      <c r="I1051" s="334"/>
      <c r="J1051" s="334"/>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8"/>
      <c r="R1051" s="368"/>
      <c r="S1051" s="330"/>
      <c r="T1051" s="330"/>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Methode_Keuze=""),"",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Methode_Keuze=""),"",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1"/>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5"/>
      <c r="H1052" s="333"/>
      <c r="I1052" s="334"/>
      <c r="J1052" s="334"/>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8"/>
      <c r="R1052" s="368"/>
      <c r="S1052" s="330"/>
      <c r="T1052" s="330"/>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Methode_Keuze=""),"",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Methode_Keuze=""),"",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1"/>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5"/>
      <c r="H1053" s="333"/>
      <c r="I1053" s="334"/>
      <c r="J1053" s="334"/>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8"/>
      <c r="R1053" s="368"/>
      <c r="S1053" s="330"/>
      <c r="T1053" s="330"/>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Methode_Keuze=""),"",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Methode_Keuze=""),"",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1"/>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5"/>
      <c r="H1054" s="333"/>
      <c r="I1054" s="334"/>
      <c r="J1054" s="334"/>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8"/>
      <c r="R1054" s="368"/>
      <c r="S1054" s="330"/>
      <c r="T1054" s="330"/>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Methode_Keuze=""),"",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Methode_Keuze=""),"",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1"/>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5"/>
      <c r="H1055" s="333"/>
      <c r="I1055" s="334"/>
      <c r="J1055" s="334"/>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8"/>
      <c r="R1055" s="368"/>
      <c r="S1055" s="330"/>
      <c r="T1055" s="330"/>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Methode_Keuze=""),"",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Methode_Keuze=""),"",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1"/>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5"/>
      <c r="H1056" s="333"/>
      <c r="I1056" s="334"/>
      <c r="J1056" s="334"/>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8"/>
      <c r="R1056" s="368"/>
      <c r="S1056" s="330"/>
      <c r="T1056" s="330"/>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Methode_Keuze=""),"",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Methode_Keuze=""),"",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1"/>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5"/>
      <c r="H1057" s="333"/>
      <c r="I1057" s="334"/>
      <c r="J1057" s="334"/>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8"/>
      <c r="R1057" s="368"/>
      <c r="S1057" s="330"/>
      <c r="T1057" s="330"/>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Methode_Keuze=""),"",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Methode_Keuze=""),"",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1"/>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5"/>
      <c r="H1058" s="333"/>
      <c r="I1058" s="334"/>
      <c r="J1058" s="334"/>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8"/>
      <c r="R1058" s="368"/>
      <c r="S1058" s="330"/>
      <c r="T1058" s="330"/>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Methode_Keuze=""),"",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Methode_Keuze=""),"",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1"/>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5"/>
      <c r="H1059" s="333"/>
      <c r="I1059" s="334"/>
      <c r="J1059" s="334"/>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8"/>
      <c r="R1059" s="368"/>
      <c r="S1059" s="330"/>
      <c r="T1059" s="330"/>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Methode_Keuze=""),"",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Methode_Keuze=""),"",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1"/>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5"/>
      <c r="H1060" s="333"/>
      <c r="I1060" s="334"/>
      <c r="J1060" s="334"/>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8"/>
      <c r="R1060" s="368"/>
      <c r="S1060" s="330"/>
      <c r="T1060" s="330"/>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Methode_Keuze=""),"",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Methode_Keuze=""),"",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1"/>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5"/>
      <c r="H1061" s="333"/>
      <c r="I1061" s="334"/>
      <c r="J1061" s="334"/>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8"/>
      <c r="R1061" s="368"/>
      <c r="S1061" s="330"/>
      <c r="T1061" s="330"/>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Methode_Keuze=""),"",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Methode_Keuze=""),"",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1"/>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5"/>
      <c r="H1062" s="333"/>
      <c r="I1062" s="334"/>
      <c r="J1062" s="334"/>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8"/>
      <c r="R1062" s="368"/>
      <c r="S1062" s="330"/>
      <c r="T1062" s="330"/>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Methode_Keuze=""),"",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Methode_Keuze=""),"",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1"/>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5"/>
      <c r="H1063" s="333"/>
      <c r="I1063" s="334"/>
      <c r="J1063" s="334"/>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8"/>
      <c r="R1063" s="368"/>
      <c r="S1063" s="330"/>
      <c r="T1063" s="330"/>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Methode_Keuze=""),"",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Methode_Keuze=""),"",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1"/>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5"/>
      <c r="H1064" s="333"/>
      <c r="I1064" s="334"/>
      <c r="J1064" s="334"/>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8"/>
      <c r="R1064" s="368"/>
      <c r="S1064" s="330"/>
      <c r="T1064" s="330"/>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Methode_Keuze=""),"",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Methode_Keuze=""),"",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1"/>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5"/>
      <c r="H1065" s="333"/>
      <c r="I1065" s="334"/>
      <c r="J1065" s="334"/>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8"/>
      <c r="R1065" s="368"/>
      <c r="S1065" s="330"/>
      <c r="T1065" s="330"/>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Methode_Keuze=""),"",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Methode_Keuze=""),"",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1"/>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5"/>
      <c r="H1066" s="333"/>
      <c r="I1066" s="334"/>
      <c r="J1066" s="334"/>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8"/>
      <c r="R1066" s="368"/>
      <c r="S1066" s="330"/>
      <c r="T1066" s="330"/>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Methode_Keuze=""),"",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Methode_Keuze=""),"",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1"/>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5"/>
      <c r="H1067" s="333"/>
      <c r="I1067" s="334"/>
      <c r="J1067" s="334"/>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8"/>
      <c r="R1067" s="368"/>
      <c r="S1067" s="330"/>
      <c r="T1067" s="330"/>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Methode_Keuze=""),"",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Methode_Keuze=""),"",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1"/>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5"/>
      <c r="H1068" s="333"/>
      <c r="I1068" s="334"/>
      <c r="J1068" s="334"/>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8"/>
      <c r="R1068" s="368"/>
      <c r="S1068" s="330"/>
      <c r="T1068" s="330"/>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Methode_Keuze=""),"",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Methode_Keuze=""),"",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1"/>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5"/>
      <c r="H1069" s="333"/>
      <c r="I1069" s="334"/>
      <c r="J1069" s="334"/>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8"/>
      <c r="R1069" s="368"/>
      <c r="S1069" s="330"/>
      <c r="T1069" s="330"/>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Methode_Keuze=""),"",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Methode_Keuze=""),"",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1"/>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5"/>
      <c r="H1070" s="333"/>
      <c r="I1070" s="334"/>
      <c r="J1070" s="334"/>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8"/>
      <c r="R1070" s="368"/>
      <c r="S1070" s="330"/>
      <c r="T1070" s="330"/>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Methode_Keuze=""),"",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Methode_Keuze=""),"",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1"/>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5"/>
      <c r="H1071" s="333"/>
      <c r="I1071" s="334"/>
      <c r="J1071" s="334"/>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8"/>
      <c r="R1071" s="368"/>
      <c r="S1071" s="330"/>
      <c r="T1071" s="330"/>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Methode_Keuze=""),"",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Methode_Keuze=""),"",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1"/>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5"/>
      <c r="H1072" s="333"/>
      <c r="I1072" s="334"/>
      <c r="J1072" s="334"/>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8"/>
      <c r="R1072" s="368"/>
      <c r="S1072" s="330"/>
      <c r="T1072" s="330"/>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Methode_Keuze=""),"",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Methode_Keuze=""),"",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1"/>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5"/>
      <c r="H1073" s="333"/>
      <c r="I1073" s="334"/>
      <c r="J1073" s="334"/>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8"/>
      <c r="R1073" s="368"/>
      <c r="S1073" s="330"/>
      <c r="T1073" s="330"/>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Methode_Keuze=""),"",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Methode_Keuze=""),"",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1"/>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5"/>
      <c r="H1074" s="333"/>
      <c r="I1074" s="334"/>
      <c r="J1074" s="334"/>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8"/>
      <c r="R1074" s="368"/>
      <c r="S1074" s="330"/>
      <c r="T1074" s="330"/>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Methode_Keuze=""),"",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Methode_Keuze=""),"",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1"/>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5"/>
      <c r="H1075" s="333"/>
      <c r="I1075" s="334"/>
      <c r="J1075" s="334"/>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8"/>
      <c r="R1075" s="368"/>
      <c r="S1075" s="330"/>
      <c r="T1075" s="330"/>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Methode_Keuze=""),"",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Methode_Keuze=""),"",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1"/>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5"/>
      <c r="H1076" s="333"/>
      <c r="I1076" s="334"/>
      <c r="J1076" s="334"/>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8"/>
      <c r="R1076" s="368"/>
      <c r="S1076" s="330"/>
      <c r="T1076" s="330"/>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Methode_Keuze=""),"",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Methode_Keuze=""),"",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1"/>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5"/>
      <c r="H1077" s="333"/>
      <c r="I1077" s="334"/>
      <c r="J1077" s="334"/>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8"/>
      <c r="R1077" s="368"/>
      <c r="S1077" s="330"/>
      <c r="T1077" s="330"/>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Methode_Keuze=""),"",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Methode_Keuze=""),"",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1"/>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5"/>
      <c r="H1078" s="333"/>
      <c r="I1078" s="334"/>
      <c r="J1078" s="334"/>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8"/>
      <c r="R1078" s="368"/>
      <c r="S1078" s="330"/>
      <c r="T1078" s="330"/>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Methode_Keuze=""),"",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Methode_Keuze=""),"",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1"/>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5"/>
      <c r="H1079" s="333"/>
      <c r="I1079" s="334"/>
      <c r="J1079" s="334"/>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8"/>
      <c r="R1079" s="368"/>
      <c r="S1079" s="330"/>
      <c r="T1079" s="330"/>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Methode_Keuze=""),"",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Methode_Keuze=""),"",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1"/>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5"/>
      <c r="H1080" s="333"/>
      <c r="I1080" s="334"/>
      <c r="J1080" s="334"/>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8"/>
      <c r="R1080" s="368"/>
      <c r="S1080" s="330"/>
      <c r="T1080" s="330"/>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Methode_Keuze=""),"",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Methode_Keuze=""),"",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1"/>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5"/>
      <c r="H1081" s="333"/>
      <c r="I1081" s="334"/>
      <c r="J1081" s="334"/>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8"/>
      <c r="R1081" s="368"/>
      <c r="S1081" s="330"/>
      <c r="T1081" s="330"/>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Methode_Keuze=""),"",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Methode_Keuze=""),"",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1"/>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5"/>
      <c r="H1082" s="333"/>
      <c r="I1082" s="334"/>
      <c r="J1082" s="334"/>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8"/>
      <c r="R1082" s="368"/>
      <c r="S1082" s="330"/>
      <c r="T1082" s="330"/>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Methode_Keuze=""),"",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Methode_Keuze=""),"",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1"/>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5"/>
      <c r="H1083" s="333"/>
      <c r="I1083" s="334"/>
      <c r="J1083" s="334"/>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8"/>
      <c r="R1083" s="368"/>
      <c r="S1083" s="330"/>
      <c r="T1083" s="330"/>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Methode_Keuze=""),"",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Methode_Keuze=""),"",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1"/>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5"/>
      <c r="H1084" s="333"/>
      <c r="I1084" s="334"/>
      <c r="J1084" s="334"/>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8"/>
      <c r="R1084" s="368"/>
      <c r="S1084" s="330"/>
      <c r="T1084" s="330"/>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Methode_Keuze=""),"",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Methode_Keuze=""),"",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1"/>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5"/>
      <c r="H1085" s="333"/>
      <c r="I1085" s="334"/>
      <c r="J1085" s="334"/>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8"/>
      <c r="R1085" s="368"/>
      <c r="S1085" s="330"/>
      <c r="T1085" s="330"/>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Methode_Keuze=""),"",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Methode_Keuze=""),"",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1"/>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5"/>
      <c r="H1086" s="333"/>
      <c r="I1086" s="334"/>
      <c r="J1086" s="334"/>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8"/>
      <c r="R1086" s="368"/>
      <c r="S1086" s="330"/>
      <c r="T1086" s="330"/>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Methode_Keuze=""),"",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Methode_Keuze=""),"",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1"/>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5"/>
      <c r="H1087" s="333"/>
      <c r="I1087" s="334"/>
      <c r="J1087" s="334"/>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8"/>
      <c r="R1087" s="368"/>
      <c r="S1087" s="330"/>
      <c r="T1087" s="330"/>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Methode_Keuze=""),"",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Methode_Keuze=""),"",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1"/>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5"/>
      <c r="H1088" s="333"/>
      <c r="I1088" s="334"/>
      <c r="J1088" s="334"/>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8"/>
      <c r="R1088" s="368"/>
      <c r="S1088" s="330"/>
      <c r="T1088" s="330"/>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Methode_Keuze=""),"",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Methode_Keuze=""),"",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1"/>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5"/>
      <c r="H1089" s="333"/>
      <c r="I1089" s="334"/>
      <c r="J1089" s="334"/>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8"/>
      <c r="R1089" s="368"/>
      <c r="S1089" s="330"/>
      <c r="T1089" s="330"/>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Methode_Keuze=""),"",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Methode_Keuze=""),"",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1"/>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5"/>
      <c r="H1090" s="333"/>
      <c r="I1090" s="334"/>
      <c r="J1090" s="334"/>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8"/>
      <c r="R1090" s="368"/>
      <c r="S1090" s="330"/>
      <c r="T1090" s="330"/>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Methode_Keuze=""),"",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Methode_Keuze=""),"",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1"/>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5"/>
      <c r="H1091" s="333"/>
      <c r="I1091" s="334"/>
      <c r="J1091" s="334"/>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8"/>
      <c r="R1091" s="368"/>
      <c r="S1091" s="330"/>
      <c r="T1091" s="330"/>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Methode_Keuze=""),"",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Methode_Keuze=""),"",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1"/>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5"/>
      <c r="H1092" s="333"/>
      <c r="I1092" s="334"/>
      <c r="J1092" s="334"/>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8"/>
      <c r="R1092" s="368"/>
      <c r="S1092" s="330"/>
      <c r="T1092" s="330"/>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Methode_Keuze=""),"",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Methode_Keuze=""),"",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1"/>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5"/>
      <c r="H1093" s="333"/>
      <c r="I1093" s="334"/>
      <c r="J1093" s="334"/>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8"/>
      <c r="R1093" s="368"/>
      <c r="S1093" s="330"/>
      <c r="T1093" s="330"/>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Methode_Keuze=""),"",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Methode_Keuze=""),"",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1"/>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5"/>
      <c r="H1094" s="333"/>
      <c r="I1094" s="334"/>
      <c r="J1094" s="334"/>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8"/>
      <c r="R1094" s="368"/>
      <c r="S1094" s="330"/>
      <c r="T1094" s="330"/>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Methode_Keuze=""),"",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Methode_Keuze=""),"",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1"/>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5"/>
      <c r="H1095" s="333"/>
      <c r="I1095" s="334"/>
      <c r="J1095" s="334"/>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8"/>
      <c r="R1095" s="368"/>
      <c r="S1095" s="330"/>
      <c r="T1095" s="330"/>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Methode_Keuze=""),"",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Methode_Keuze=""),"",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1"/>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5"/>
      <c r="H1096" s="333"/>
      <c r="I1096" s="334"/>
      <c r="J1096" s="334"/>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8"/>
      <c r="R1096" s="368"/>
      <c r="S1096" s="330"/>
      <c r="T1096" s="330"/>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Methode_Keuze=""),"",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Methode_Keuze=""),"",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1"/>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5"/>
      <c r="H1097" s="333"/>
      <c r="I1097" s="334"/>
      <c r="J1097" s="334"/>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8"/>
      <c r="R1097" s="368"/>
      <c r="S1097" s="330"/>
      <c r="T1097" s="330"/>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Methode_Keuze=""),"",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Methode_Keuze=""),"",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1"/>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5"/>
      <c r="H1098" s="333"/>
      <c r="I1098" s="334"/>
      <c r="J1098" s="334"/>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8"/>
      <c r="R1098" s="368"/>
      <c r="S1098" s="330"/>
      <c r="T1098" s="330"/>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Methode_Keuze=""),"",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Methode_Keuze=""),"",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1"/>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5"/>
      <c r="H1099" s="333"/>
      <c r="I1099" s="334"/>
      <c r="J1099" s="334"/>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8"/>
      <c r="R1099" s="368"/>
      <c r="S1099" s="330"/>
      <c r="T1099" s="330"/>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Methode_Keuze=""),"",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Methode_Keuze=""),"",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1"/>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5"/>
      <c r="H1100" s="333"/>
      <c r="I1100" s="334"/>
      <c r="J1100" s="334"/>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8"/>
      <c r="R1100" s="368"/>
      <c r="S1100" s="330"/>
      <c r="T1100" s="330"/>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Methode_Keuze=""),"",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Methode_Keuze=""),"",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1"/>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5"/>
      <c r="H1101" s="333"/>
      <c r="I1101" s="334"/>
      <c r="J1101" s="334"/>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8"/>
      <c r="R1101" s="368"/>
      <c r="S1101" s="330"/>
      <c r="T1101" s="330"/>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Methode_Keuze=""),"",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Methode_Keuze=""),"",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1"/>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5"/>
      <c r="H1102" s="333"/>
      <c r="I1102" s="334"/>
      <c r="J1102" s="334"/>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8"/>
      <c r="R1102" s="368"/>
      <c r="S1102" s="330"/>
      <c r="T1102" s="330"/>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Methode_Keuze=""),"",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Methode_Keuze=""),"",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1"/>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5"/>
      <c r="H1103" s="333"/>
      <c r="I1103" s="334"/>
      <c r="J1103" s="334"/>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8"/>
      <c r="R1103" s="368"/>
      <c r="S1103" s="330"/>
      <c r="T1103" s="330"/>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Methode_Keuze=""),"",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Methode_Keuze=""),"",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1"/>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5"/>
      <c r="H1104" s="333"/>
      <c r="I1104" s="334"/>
      <c r="J1104" s="334"/>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8"/>
      <c r="R1104" s="368"/>
      <c r="S1104" s="330"/>
      <c r="T1104" s="330"/>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Methode_Keuze=""),"",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Methode_Keuze=""),"",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1"/>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5"/>
      <c r="H1105" s="333"/>
      <c r="I1105" s="334"/>
      <c r="J1105" s="334"/>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8"/>
      <c r="R1105" s="368"/>
      <c r="S1105" s="330"/>
      <c r="T1105" s="330"/>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Methode_Keuze=""),"",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Methode_Keuze=""),"",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1"/>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5"/>
      <c r="H1106" s="333"/>
      <c r="I1106" s="334"/>
      <c r="J1106" s="334"/>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8"/>
      <c r="R1106" s="368"/>
      <c r="S1106" s="330"/>
      <c r="T1106" s="330"/>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Methode_Keuze=""),"",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Methode_Keuze=""),"",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1"/>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5"/>
      <c r="H1107" s="333"/>
      <c r="I1107" s="334"/>
      <c r="J1107" s="334"/>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8"/>
      <c r="R1107" s="368"/>
      <c r="S1107" s="330"/>
      <c r="T1107" s="330"/>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Methode_Keuze=""),"",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Methode_Keuze=""),"",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1"/>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5"/>
      <c r="H1108" s="333"/>
      <c r="I1108" s="334"/>
      <c r="J1108" s="334"/>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8"/>
      <c r="R1108" s="368"/>
      <c r="S1108" s="330"/>
      <c r="T1108" s="330"/>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Methode_Keuze=""),"",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Methode_Keuze=""),"",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1"/>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5"/>
      <c r="H1109" s="333"/>
      <c r="I1109" s="334"/>
      <c r="J1109" s="334"/>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8"/>
      <c r="R1109" s="368"/>
      <c r="S1109" s="330"/>
      <c r="T1109" s="330"/>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Methode_Keuze=""),"",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Methode_Keuze=""),"",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1"/>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5"/>
      <c r="H1110" s="333"/>
      <c r="I1110" s="334"/>
      <c r="J1110" s="334"/>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8"/>
      <c r="R1110" s="368"/>
      <c r="S1110" s="330"/>
      <c r="T1110" s="330"/>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Methode_Keuze=""),"",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Methode_Keuze=""),"",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1"/>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5"/>
      <c r="H1111" s="333"/>
      <c r="I1111" s="334"/>
      <c r="J1111" s="334"/>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8"/>
      <c r="R1111" s="368"/>
      <c r="S1111" s="330"/>
      <c r="T1111" s="330"/>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Methode_Keuze=""),"",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Methode_Keuze=""),"",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1"/>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5"/>
      <c r="H1112" s="333"/>
      <c r="I1112" s="334"/>
      <c r="J1112" s="334"/>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8"/>
      <c r="R1112" s="368"/>
      <c r="S1112" s="330"/>
      <c r="T1112" s="330"/>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Methode_Keuze=""),"",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Methode_Keuze=""),"",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1"/>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5"/>
      <c r="H1113" s="333"/>
      <c r="I1113" s="334"/>
      <c r="J1113" s="334"/>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8"/>
      <c r="R1113" s="368"/>
      <c r="S1113" s="330"/>
      <c r="T1113" s="330"/>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Methode_Keuze=""),"",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Methode_Keuze=""),"",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1"/>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5"/>
      <c r="H1114" s="333"/>
      <c r="I1114" s="334"/>
      <c r="J1114" s="334"/>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8"/>
      <c r="R1114" s="368"/>
      <c r="S1114" s="330"/>
      <c r="T1114" s="330"/>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Methode_Keuze=""),"",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Methode_Keuze=""),"",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1"/>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5"/>
      <c r="H1115" s="333"/>
      <c r="I1115" s="334"/>
      <c r="J1115" s="334"/>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8"/>
      <c r="R1115" s="368"/>
      <c r="S1115" s="330"/>
      <c r="T1115" s="330"/>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Methode_Keuze=""),"",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Methode_Keuze=""),"",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1"/>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5"/>
      <c r="H1116" s="333"/>
      <c r="I1116" s="334"/>
      <c r="J1116" s="334"/>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8"/>
      <c r="R1116" s="368"/>
      <c r="S1116" s="330"/>
      <c r="T1116" s="330"/>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Methode_Keuze=""),"",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Methode_Keuze=""),"",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1"/>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5"/>
      <c r="H1117" s="333"/>
      <c r="I1117" s="334"/>
      <c r="J1117" s="334"/>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8"/>
      <c r="R1117" s="368"/>
      <c r="S1117" s="330"/>
      <c r="T1117" s="330"/>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Methode_Keuze=""),"",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Methode_Keuze=""),"",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1"/>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5"/>
      <c r="H1118" s="333"/>
      <c r="I1118" s="334"/>
      <c r="J1118" s="334"/>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8"/>
      <c r="R1118" s="368"/>
      <c r="S1118" s="330"/>
      <c r="T1118" s="330"/>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Methode_Keuze=""),"",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Methode_Keuze=""),"",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1"/>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5"/>
      <c r="H1119" s="333"/>
      <c r="I1119" s="334"/>
      <c r="J1119" s="334"/>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8"/>
      <c r="R1119" s="368"/>
      <c r="S1119" s="330"/>
      <c r="T1119" s="330"/>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Methode_Keuze=""),"",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Methode_Keuze=""),"",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1"/>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5"/>
      <c r="H1120" s="333"/>
      <c r="I1120" s="334"/>
      <c r="J1120" s="334"/>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8"/>
      <c r="R1120" s="368"/>
      <c r="S1120" s="330"/>
      <c r="T1120" s="330"/>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Methode_Keuze=""),"",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Methode_Keuze=""),"",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1"/>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5"/>
      <c r="H1121" s="333"/>
      <c r="I1121" s="334"/>
      <c r="J1121" s="334"/>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8"/>
      <c r="R1121" s="368"/>
      <c r="S1121" s="330"/>
      <c r="T1121" s="330"/>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Methode_Keuze=""),"",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Methode_Keuze=""),"",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1"/>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5"/>
      <c r="H1122" s="333"/>
      <c r="I1122" s="334"/>
      <c r="J1122" s="334"/>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8"/>
      <c r="R1122" s="368"/>
      <c r="S1122" s="330"/>
      <c r="T1122" s="330"/>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Methode_Keuze=""),"",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Methode_Keuze=""),"",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1"/>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5"/>
      <c r="H1123" s="333"/>
      <c r="I1123" s="334"/>
      <c r="J1123" s="334"/>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8"/>
      <c r="R1123" s="368"/>
      <c r="S1123" s="330"/>
      <c r="T1123" s="330"/>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Methode_Keuze=""),"",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Methode_Keuze=""),"",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1"/>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5"/>
      <c r="H1124" s="333"/>
      <c r="I1124" s="334"/>
      <c r="J1124" s="334"/>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8"/>
      <c r="R1124" s="368"/>
      <c r="S1124" s="330"/>
      <c r="T1124" s="330"/>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Methode_Keuze=""),"",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Methode_Keuze=""),"",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1"/>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5"/>
      <c r="H1125" s="333"/>
      <c r="I1125" s="334"/>
      <c r="J1125" s="334"/>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8"/>
      <c r="R1125" s="368"/>
      <c r="S1125" s="330"/>
      <c r="T1125" s="330"/>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Methode_Keuze=""),"",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Methode_Keuze=""),"",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1"/>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5"/>
      <c r="H1126" s="333"/>
      <c r="I1126" s="334"/>
      <c r="J1126" s="334"/>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8"/>
      <c r="R1126" s="368"/>
      <c r="S1126" s="330"/>
      <c r="T1126" s="330"/>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Methode_Keuze=""),"",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Methode_Keuze=""),"",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1"/>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5"/>
      <c r="H1127" s="333"/>
      <c r="I1127" s="334"/>
      <c r="J1127" s="334"/>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8"/>
      <c r="R1127" s="368"/>
      <c r="S1127" s="330"/>
      <c r="T1127" s="330"/>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Methode_Keuze=""),"",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Methode_Keuze=""),"",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1"/>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5"/>
      <c r="H1128" s="333"/>
      <c r="I1128" s="334"/>
      <c r="J1128" s="334"/>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8"/>
      <c r="R1128" s="368"/>
      <c r="S1128" s="330"/>
      <c r="T1128" s="330"/>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Methode_Keuze=""),"",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Methode_Keuze=""),"",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1"/>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5"/>
      <c r="H1129" s="333"/>
      <c r="I1129" s="334"/>
      <c r="J1129" s="334"/>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8"/>
      <c r="R1129" s="368"/>
      <c r="S1129" s="330"/>
      <c r="T1129" s="330"/>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Methode_Keuze=""),"",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Methode_Keuze=""),"",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1"/>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5"/>
      <c r="H1130" s="333"/>
      <c r="I1130" s="334"/>
      <c r="J1130" s="334"/>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8"/>
      <c r="R1130" s="368"/>
      <c r="S1130" s="330"/>
      <c r="T1130" s="330"/>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Methode_Keuze=""),"",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Methode_Keuze=""),"",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1"/>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5"/>
      <c r="H1131" s="333"/>
      <c r="I1131" s="334"/>
      <c r="J1131" s="334"/>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8"/>
      <c r="R1131" s="368"/>
      <c r="S1131" s="330"/>
      <c r="T1131" s="330"/>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Methode_Keuze=""),"",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Methode_Keuze=""),"",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1"/>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5"/>
      <c r="H1132" s="333"/>
      <c r="I1132" s="334"/>
      <c r="J1132" s="334"/>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8"/>
      <c r="R1132" s="368"/>
      <c r="S1132" s="330"/>
      <c r="T1132" s="330"/>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Methode_Keuze=""),"",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Methode_Keuze=""),"",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1"/>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5"/>
      <c r="H1133" s="333"/>
      <c r="I1133" s="334"/>
      <c r="J1133" s="334"/>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8"/>
      <c r="R1133" s="368"/>
      <c r="S1133" s="330"/>
      <c r="T1133" s="330"/>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Methode_Keuze=""),"",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Methode_Keuze=""),"",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1"/>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5"/>
      <c r="H1134" s="333"/>
      <c r="I1134" s="334"/>
      <c r="J1134" s="334"/>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8"/>
      <c r="R1134" s="368"/>
      <c r="S1134" s="330"/>
      <c r="T1134" s="330"/>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Methode_Keuze=""),"",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Methode_Keuze=""),"",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1"/>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5"/>
      <c r="H1135" s="333"/>
      <c r="I1135" s="334"/>
      <c r="J1135" s="334"/>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8"/>
      <c r="R1135" s="368"/>
      <c r="S1135" s="330"/>
      <c r="T1135" s="330"/>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Methode_Keuze=""),"",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Methode_Keuze=""),"",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1"/>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5"/>
      <c r="H1136" s="333"/>
      <c r="I1136" s="334"/>
      <c r="J1136" s="334"/>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8"/>
      <c r="R1136" s="368"/>
      <c r="S1136" s="330"/>
      <c r="T1136" s="330"/>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Methode_Keuze=""),"",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Methode_Keuze=""),"",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1"/>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5"/>
      <c r="H1137" s="333"/>
      <c r="I1137" s="334"/>
      <c r="J1137" s="334"/>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8"/>
      <c r="R1137" s="368"/>
      <c r="S1137" s="330"/>
      <c r="T1137" s="330"/>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Methode_Keuze=""),"",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Methode_Keuze=""),"",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1"/>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5"/>
      <c r="H1138" s="333"/>
      <c r="I1138" s="334"/>
      <c r="J1138" s="334"/>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8"/>
      <c r="R1138" s="368"/>
      <c r="S1138" s="330"/>
      <c r="T1138" s="330"/>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Methode_Keuze=""),"",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Methode_Keuze=""),"",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1"/>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5"/>
      <c r="H1139" s="333"/>
      <c r="I1139" s="334"/>
      <c r="J1139" s="334"/>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8"/>
      <c r="R1139" s="368"/>
      <c r="S1139" s="330"/>
      <c r="T1139" s="330"/>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Methode_Keuze=""),"",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Methode_Keuze=""),"",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1"/>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5"/>
      <c r="H1140" s="333"/>
      <c r="I1140" s="334"/>
      <c r="J1140" s="334"/>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8"/>
      <c r="R1140" s="368"/>
      <c r="S1140" s="330"/>
      <c r="T1140" s="330"/>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Methode_Keuze=""),"",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Methode_Keuze=""),"",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1"/>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5"/>
      <c r="H1141" s="333"/>
      <c r="I1141" s="334"/>
      <c r="J1141" s="334"/>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8"/>
      <c r="R1141" s="368"/>
      <c r="S1141" s="330"/>
      <c r="T1141" s="330"/>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Methode_Keuze=""),"",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Methode_Keuze=""),"",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1"/>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5"/>
      <c r="H1142" s="333"/>
      <c r="I1142" s="334"/>
      <c r="J1142" s="334"/>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8"/>
      <c r="R1142" s="368"/>
      <c r="S1142" s="330"/>
      <c r="T1142" s="330"/>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Methode_Keuze=""),"",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Methode_Keuze=""),"",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1"/>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5"/>
      <c r="H1143" s="333"/>
      <c r="I1143" s="334"/>
      <c r="J1143" s="334"/>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8"/>
      <c r="R1143" s="368"/>
      <c r="S1143" s="330"/>
      <c r="T1143" s="330"/>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Methode_Keuze=""),"",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Methode_Keuze=""),"",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1"/>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5"/>
      <c r="H1144" s="333"/>
      <c r="I1144" s="334"/>
      <c r="J1144" s="334"/>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8"/>
      <c r="R1144" s="368"/>
      <c r="S1144" s="330"/>
      <c r="T1144" s="330"/>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Methode_Keuze=""),"",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Methode_Keuze=""),"",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1"/>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5"/>
      <c r="H1145" s="333"/>
      <c r="I1145" s="334"/>
      <c r="J1145" s="334"/>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8"/>
      <c r="R1145" s="368"/>
      <c r="S1145" s="330"/>
      <c r="T1145" s="330"/>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Methode_Keuze=""),"",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Methode_Keuze=""),"",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1"/>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5"/>
      <c r="H1146" s="333"/>
      <c r="I1146" s="334"/>
      <c r="J1146" s="334"/>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8"/>
      <c r="R1146" s="368"/>
      <c r="S1146" s="330"/>
      <c r="T1146" s="330"/>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Methode_Keuze=""),"",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Methode_Keuze=""),"",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1"/>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5"/>
      <c r="H1147" s="333"/>
      <c r="I1147" s="334"/>
      <c r="J1147" s="334"/>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8"/>
      <c r="R1147" s="368"/>
      <c r="S1147" s="330"/>
      <c r="T1147" s="330"/>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Methode_Keuze=""),"",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Methode_Keuze=""),"",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1"/>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5"/>
      <c r="H1148" s="333"/>
      <c r="I1148" s="334"/>
      <c r="J1148" s="334"/>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8"/>
      <c r="R1148" s="368"/>
      <c r="S1148" s="330"/>
      <c r="T1148" s="330"/>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Methode_Keuze=""),"",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Methode_Keuze=""),"",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1"/>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5"/>
      <c r="H1149" s="333"/>
      <c r="I1149" s="334"/>
      <c r="J1149" s="334"/>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8"/>
      <c r="R1149" s="368"/>
      <c r="S1149" s="330"/>
      <c r="T1149" s="330"/>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Methode_Keuze=""),"",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Methode_Keuze=""),"",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1"/>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5"/>
      <c r="H1150" s="333"/>
      <c r="I1150" s="334"/>
      <c r="J1150" s="334"/>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8"/>
      <c r="R1150" s="368"/>
      <c r="S1150" s="330"/>
      <c r="T1150" s="330"/>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Methode_Keuze=""),"",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Methode_Keuze=""),"",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1"/>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5"/>
      <c r="H1151" s="333"/>
      <c r="I1151" s="334"/>
      <c r="J1151" s="334"/>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8"/>
      <c r="R1151" s="368"/>
      <c r="S1151" s="330"/>
      <c r="T1151" s="330"/>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Methode_Keuze=""),"",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Methode_Keuze=""),"",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1"/>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5"/>
      <c r="H1152" s="333"/>
      <c r="I1152" s="334"/>
      <c r="J1152" s="334"/>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8"/>
      <c r="R1152" s="368"/>
      <c r="S1152" s="330"/>
      <c r="T1152" s="330"/>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Methode_Keuze=""),"",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Methode_Keuze=""),"",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1"/>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5"/>
      <c r="H1153" s="333"/>
      <c r="I1153" s="334"/>
      <c r="J1153" s="334"/>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8"/>
      <c r="R1153" s="368"/>
      <c r="S1153" s="330"/>
      <c r="T1153" s="330"/>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Methode_Keuze=""),"",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Methode_Keuze=""),"",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1"/>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5"/>
      <c r="H1154" s="333"/>
      <c r="I1154" s="334"/>
      <c r="J1154" s="334"/>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8"/>
      <c r="R1154" s="368"/>
      <c r="S1154" s="330"/>
      <c r="T1154" s="330"/>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Methode_Keuze=""),"",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Methode_Keuze=""),"",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1"/>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5"/>
      <c r="H1155" s="333"/>
      <c r="I1155" s="334"/>
      <c r="J1155" s="334"/>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8"/>
      <c r="R1155" s="368"/>
      <c r="S1155" s="330"/>
      <c r="T1155" s="330"/>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Methode_Keuze=""),"",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Methode_Keuze=""),"",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1"/>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5"/>
      <c r="H1156" s="333"/>
      <c r="I1156" s="334"/>
      <c r="J1156" s="334"/>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8"/>
      <c r="R1156" s="368"/>
      <c r="S1156" s="330"/>
      <c r="T1156" s="330"/>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Methode_Keuze=""),"",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Methode_Keuze=""),"",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1"/>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5"/>
      <c r="H1157" s="333"/>
      <c r="I1157" s="334"/>
      <c r="J1157" s="334"/>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8"/>
      <c r="R1157" s="368"/>
      <c r="S1157" s="330"/>
      <c r="T1157" s="330"/>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Methode_Keuze=""),"",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Methode_Keuze=""),"",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1"/>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5"/>
      <c r="H1158" s="333"/>
      <c r="I1158" s="334"/>
      <c r="J1158" s="334"/>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8"/>
      <c r="R1158" s="368"/>
      <c r="S1158" s="330"/>
      <c r="T1158" s="330"/>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Methode_Keuze=""),"",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Methode_Keuze=""),"",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1"/>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5"/>
      <c r="H1159" s="333"/>
      <c r="I1159" s="334"/>
      <c r="J1159" s="334"/>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8"/>
      <c r="R1159" s="368"/>
      <c r="S1159" s="330"/>
      <c r="T1159" s="330"/>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Methode_Keuze=""),"",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Methode_Keuze=""),"",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1"/>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5"/>
      <c r="H1160" s="333"/>
      <c r="I1160" s="334"/>
      <c r="J1160" s="334"/>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8"/>
      <c r="R1160" s="368"/>
      <c r="S1160" s="330"/>
      <c r="T1160" s="330"/>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Methode_Keuze=""),"",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Methode_Keuze=""),"",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1"/>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5"/>
      <c r="H1161" s="333"/>
      <c r="I1161" s="334"/>
      <c r="J1161" s="334"/>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8"/>
      <c r="R1161" s="368"/>
      <c r="S1161" s="330"/>
      <c r="T1161" s="330"/>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Methode_Keuze=""),"",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Methode_Keuze=""),"",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1"/>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5"/>
      <c r="H1162" s="333"/>
      <c r="I1162" s="334"/>
      <c r="J1162" s="334"/>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8"/>
      <c r="R1162" s="368"/>
      <c r="S1162" s="330"/>
      <c r="T1162" s="330"/>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Methode_Keuze=""),"",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Methode_Keuze=""),"",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1"/>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5"/>
      <c r="H1163" s="333"/>
      <c r="I1163" s="334"/>
      <c r="J1163" s="334"/>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8"/>
      <c r="R1163" s="368"/>
      <c r="S1163" s="330"/>
      <c r="T1163" s="330"/>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Methode_Keuze=""),"",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Methode_Keuze=""),"",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1"/>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5"/>
      <c r="H1164" s="333"/>
      <c r="I1164" s="334"/>
      <c r="J1164" s="334"/>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8"/>
      <c r="R1164" s="368"/>
      <c r="S1164" s="330"/>
      <c r="T1164" s="330"/>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Methode_Keuze=""),"",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Methode_Keuze=""),"",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1"/>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5"/>
      <c r="H1165" s="333"/>
      <c r="I1165" s="334"/>
      <c r="J1165" s="334"/>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8"/>
      <c r="R1165" s="368"/>
      <c r="S1165" s="330"/>
      <c r="T1165" s="330"/>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Methode_Keuze=""),"",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Methode_Keuze=""),"",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1"/>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5"/>
      <c r="H1166" s="333"/>
      <c r="I1166" s="334"/>
      <c r="J1166" s="334"/>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8"/>
      <c r="R1166" s="368"/>
      <c r="S1166" s="330"/>
      <c r="T1166" s="330"/>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Methode_Keuze=""),"",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Methode_Keuze=""),"",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1"/>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5"/>
      <c r="H1167" s="333"/>
      <c r="I1167" s="334"/>
      <c r="J1167" s="334"/>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8"/>
      <c r="R1167" s="368"/>
      <c r="S1167" s="330"/>
      <c r="T1167" s="330"/>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Methode_Keuze=""),"",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Methode_Keuze=""),"",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1"/>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5"/>
      <c r="H1168" s="333"/>
      <c r="I1168" s="334"/>
      <c r="J1168" s="334"/>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8"/>
      <c r="R1168" s="368"/>
      <c r="S1168" s="330"/>
      <c r="T1168" s="330"/>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Methode_Keuze=""),"",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Methode_Keuze=""),"",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1"/>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5"/>
      <c r="H1169" s="333"/>
      <c r="I1169" s="334"/>
      <c r="J1169" s="334"/>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8"/>
      <c r="R1169" s="368"/>
      <c r="S1169" s="330"/>
      <c r="T1169" s="330"/>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Methode_Keuze=""),"",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Methode_Keuze=""),"",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1"/>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5"/>
      <c r="H1170" s="333"/>
      <c r="I1170" s="334"/>
      <c r="J1170" s="334"/>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8"/>
      <c r="R1170" s="368"/>
      <c r="S1170" s="330"/>
      <c r="T1170" s="330"/>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Methode_Keuze=""),"",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Methode_Keuze=""),"",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1"/>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5"/>
      <c r="H1171" s="333"/>
      <c r="I1171" s="334"/>
      <c r="J1171" s="334"/>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8"/>
      <c r="R1171" s="368"/>
      <c r="S1171" s="330"/>
      <c r="T1171" s="330"/>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Methode_Keuze=""),"",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Methode_Keuze=""),"",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1"/>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5"/>
      <c r="H1172" s="333"/>
      <c r="I1172" s="334"/>
      <c r="J1172" s="334"/>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8"/>
      <c r="R1172" s="368"/>
      <c r="S1172" s="330"/>
      <c r="T1172" s="330"/>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Methode_Keuze=""),"",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Methode_Keuze=""),"",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1"/>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5"/>
      <c r="H1173" s="333"/>
      <c r="I1173" s="334"/>
      <c r="J1173" s="334"/>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8"/>
      <c r="R1173" s="368"/>
      <c r="S1173" s="330"/>
      <c r="T1173" s="330"/>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Methode_Keuze=""),"",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Methode_Keuze=""),"",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1"/>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5"/>
      <c r="H1174" s="333"/>
      <c r="I1174" s="334"/>
      <c r="J1174" s="334"/>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8"/>
      <c r="R1174" s="368"/>
      <c r="S1174" s="330"/>
      <c r="T1174" s="330"/>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Methode_Keuze=""),"",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Methode_Keuze=""),"",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1"/>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5"/>
      <c r="H1175" s="333"/>
      <c r="I1175" s="334"/>
      <c r="J1175" s="334"/>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8"/>
      <c r="R1175" s="368"/>
      <c r="S1175" s="330"/>
      <c r="T1175" s="330"/>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Methode_Keuze=""),"",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Methode_Keuze=""),"",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1"/>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5"/>
      <c r="H1176" s="333"/>
      <c r="I1176" s="334"/>
      <c r="J1176" s="334"/>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8"/>
      <c r="R1176" s="368"/>
      <c r="S1176" s="330"/>
      <c r="T1176" s="330"/>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Methode_Keuze=""),"",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Methode_Keuze=""),"",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1"/>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5"/>
      <c r="H1177" s="333"/>
      <c r="I1177" s="334"/>
      <c r="J1177" s="334"/>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8"/>
      <c r="R1177" s="368"/>
      <c r="S1177" s="330"/>
      <c r="T1177" s="330"/>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Methode_Keuze=""),"",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Methode_Keuze=""),"",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1"/>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5"/>
      <c r="H1178" s="333"/>
      <c r="I1178" s="334"/>
      <c r="J1178" s="334"/>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8"/>
      <c r="R1178" s="368"/>
      <c r="S1178" s="330"/>
      <c r="T1178" s="330"/>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Methode_Keuze=""),"",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Methode_Keuze=""),"",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1"/>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5"/>
      <c r="H1179" s="333"/>
      <c r="I1179" s="334"/>
      <c r="J1179" s="334"/>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8"/>
      <c r="R1179" s="368"/>
      <c r="S1179" s="330"/>
      <c r="T1179" s="330"/>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Methode_Keuze=""),"",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Methode_Keuze=""),"",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1"/>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5"/>
      <c r="H1180" s="333"/>
      <c r="I1180" s="334"/>
      <c r="J1180" s="334"/>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8"/>
      <c r="R1180" s="368"/>
      <c r="S1180" s="330"/>
      <c r="T1180" s="330"/>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Methode_Keuze=""),"",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Methode_Keuze=""),"",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1"/>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5"/>
      <c r="H1181" s="333"/>
      <c r="I1181" s="334"/>
      <c r="J1181" s="334"/>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8"/>
      <c r="R1181" s="368"/>
      <c r="S1181" s="330"/>
      <c r="T1181" s="330"/>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Methode_Keuze=""),"",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Methode_Keuze=""),"",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1"/>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5"/>
      <c r="H1182" s="333"/>
      <c r="I1182" s="334"/>
      <c r="J1182" s="334"/>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8"/>
      <c r="R1182" s="368"/>
      <c r="S1182" s="330"/>
      <c r="T1182" s="330"/>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Methode_Keuze=""),"",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Methode_Keuze=""),"",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1"/>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5"/>
      <c r="H1183" s="333"/>
      <c r="I1183" s="334"/>
      <c r="J1183" s="334"/>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8"/>
      <c r="R1183" s="368"/>
      <c r="S1183" s="330"/>
      <c r="T1183" s="330"/>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Methode_Keuze=""),"",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Methode_Keuze=""),"",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1"/>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5"/>
      <c r="H1184" s="333"/>
      <c r="I1184" s="334"/>
      <c r="J1184" s="334"/>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8"/>
      <c r="R1184" s="368"/>
      <c r="S1184" s="330"/>
      <c r="T1184" s="330"/>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Methode_Keuze=""),"",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Methode_Keuze=""),"",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1"/>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5"/>
      <c r="H1185" s="333"/>
      <c r="I1185" s="334"/>
      <c r="J1185" s="334"/>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8"/>
      <c r="R1185" s="368"/>
      <c r="S1185" s="330"/>
      <c r="T1185" s="330"/>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Methode_Keuze=""),"",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Methode_Keuze=""),"",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1"/>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5"/>
      <c r="H1186" s="333"/>
      <c r="I1186" s="334"/>
      <c r="J1186" s="334"/>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8"/>
      <c r="R1186" s="368"/>
      <c r="S1186" s="330"/>
      <c r="T1186" s="330"/>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Methode_Keuze=""),"",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Methode_Keuze=""),"",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1"/>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5"/>
      <c r="H1187" s="333"/>
      <c r="I1187" s="334"/>
      <c r="J1187" s="334"/>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8"/>
      <c r="R1187" s="368"/>
      <c r="S1187" s="330"/>
      <c r="T1187" s="330"/>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Methode_Keuze=""),"",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Methode_Keuze=""),"",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1"/>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5"/>
      <c r="H1188" s="333"/>
      <c r="I1188" s="334"/>
      <c r="J1188" s="334"/>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8"/>
      <c r="R1188" s="368"/>
      <c r="S1188" s="330"/>
      <c r="T1188" s="330"/>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Methode_Keuze=""),"",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Methode_Keuze=""),"",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1"/>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5"/>
      <c r="H1189" s="333"/>
      <c r="I1189" s="334"/>
      <c r="J1189" s="334"/>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8"/>
      <c r="R1189" s="368"/>
      <c r="S1189" s="330"/>
      <c r="T1189" s="330"/>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Methode_Keuze=""),"",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Methode_Keuze=""),"",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1"/>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5"/>
      <c r="H1190" s="333"/>
      <c r="I1190" s="334"/>
      <c r="J1190" s="334"/>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8"/>
      <c r="R1190" s="368"/>
      <c r="S1190" s="330"/>
      <c r="T1190" s="330"/>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Methode_Keuze=""),"",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Methode_Keuze=""),"",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1"/>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5"/>
      <c r="H1191" s="333"/>
      <c r="I1191" s="334"/>
      <c r="J1191" s="334"/>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8"/>
      <c r="R1191" s="368"/>
      <c r="S1191" s="330"/>
      <c r="T1191" s="330"/>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Methode_Keuze=""),"",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Methode_Keuze=""),"",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1"/>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5"/>
      <c r="H1192" s="333"/>
      <c r="I1192" s="334"/>
      <c r="J1192" s="334"/>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8"/>
      <c r="R1192" s="368"/>
      <c r="S1192" s="330"/>
      <c r="T1192" s="330"/>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Methode_Keuze=""),"",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Methode_Keuze=""),"",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1"/>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5"/>
      <c r="H1193" s="333"/>
      <c r="I1193" s="334"/>
      <c r="J1193" s="334"/>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8"/>
      <c r="R1193" s="368"/>
      <c r="S1193" s="330"/>
      <c r="T1193" s="330"/>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Methode_Keuze=""),"",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Methode_Keuze=""),"",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1"/>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5"/>
      <c r="H1194" s="333"/>
      <c r="I1194" s="334"/>
      <c r="J1194" s="334"/>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8"/>
      <c r="R1194" s="368"/>
      <c r="S1194" s="330"/>
      <c r="T1194" s="330"/>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Methode_Keuze=""),"",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Methode_Keuze=""),"",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1"/>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5"/>
      <c r="H1195" s="333"/>
      <c r="I1195" s="334"/>
      <c r="J1195" s="334"/>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8"/>
      <c r="R1195" s="368"/>
      <c r="S1195" s="330"/>
      <c r="T1195" s="330"/>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Methode_Keuze=""),"",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Methode_Keuze=""),"",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1"/>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5"/>
      <c r="H1196" s="333"/>
      <c r="I1196" s="334"/>
      <c r="J1196" s="334"/>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8"/>
      <c r="R1196" s="368"/>
      <c r="S1196" s="330"/>
      <c r="T1196" s="330"/>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Methode_Keuze=""),"",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Methode_Keuze=""),"",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1"/>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5"/>
      <c r="H1197" s="333"/>
      <c r="I1197" s="334"/>
      <c r="J1197" s="334"/>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8"/>
      <c r="R1197" s="368"/>
      <c r="S1197" s="330"/>
      <c r="T1197" s="330"/>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Methode_Keuze=""),"",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Methode_Keuze=""),"",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1"/>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5"/>
      <c r="H1198" s="333"/>
      <c r="I1198" s="334"/>
      <c r="J1198" s="334"/>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8"/>
      <c r="R1198" s="368"/>
      <c r="S1198" s="330"/>
      <c r="T1198" s="330"/>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Methode_Keuze=""),"",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Methode_Keuze=""),"",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1"/>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5"/>
      <c r="H1199" s="333"/>
      <c r="I1199" s="334"/>
      <c r="J1199" s="334"/>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8"/>
      <c r="R1199" s="368"/>
      <c r="S1199" s="330"/>
      <c r="T1199" s="330"/>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Methode_Keuze=""),"",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Methode_Keuze=""),"",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1"/>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5"/>
      <c r="H1200" s="333"/>
      <c r="I1200" s="334"/>
      <c r="J1200" s="334"/>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8"/>
      <c r="R1200" s="368"/>
      <c r="S1200" s="330"/>
      <c r="T1200" s="330"/>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Methode_Keuze=""),"",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Methode_Keuze=""),"",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1"/>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5"/>
      <c r="H1201" s="333"/>
      <c r="I1201" s="334"/>
      <c r="J1201" s="334"/>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8"/>
      <c r="R1201" s="368"/>
      <c r="S1201" s="330"/>
      <c r="T1201" s="330"/>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Methode_Keuze=""),"",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Methode_Keuze=""),"",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1"/>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5"/>
      <c r="H1202" s="333"/>
      <c r="I1202" s="334"/>
      <c r="J1202" s="334"/>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8"/>
      <c r="R1202" s="368"/>
      <c r="S1202" s="330"/>
      <c r="T1202" s="330"/>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Methode_Keuze=""),"",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Methode_Keuze=""),"",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1"/>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5"/>
      <c r="H1203" s="333"/>
      <c r="I1203" s="334"/>
      <c r="J1203" s="334"/>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8"/>
      <c r="R1203" s="368"/>
      <c r="S1203" s="330"/>
      <c r="T1203" s="330"/>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Methode_Keuze=""),"",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Methode_Keuze=""),"",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1"/>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5"/>
      <c r="H1204" s="333"/>
      <c r="I1204" s="334"/>
      <c r="J1204" s="334"/>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8"/>
      <c r="R1204" s="368"/>
      <c r="S1204" s="330"/>
      <c r="T1204" s="330"/>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Methode_Keuze=""),"",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Methode_Keuze=""),"",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1"/>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5"/>
      <c r="H1205" s="333"/>
      <c r="I1205" s="334"/>
      <c r="J1205" s="334"/>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8"/>
      <c r="R1205" s="368"/>
      <c r="S1205" s="330"/>
      <c r="T1205" s="330"/>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Methode_Keuze=""),"",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Methode_Keuze=""),"",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1"/>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5"/>
      <c r="H1206" s="333"/>
      <c r="I1206" s="334"/>
      <c r="J1206" s="334"/>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8"/>
      <c r="R1206" s="368"/>
      <c r="S1206" s="330"/>
      <c r="T1206" s="330"/>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Methode_Keuze=""),"",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Methode_Keuze=""),"",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1"/>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5"/>
      <c r="H1207" s="333"/>
      <c r="I1207" s="334"/>
      <c r="J1207" s="334"/>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8"/>
      <c r="R1207" s="368"/>
      <c r="S1207" s="330"/>
      <c r="T1207" s="330"/>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Methode_Keuze=""),"",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Methode_Keuze=""),"",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1"/>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5"/>
      <c r="H1208" s="333"/>
      <c r="I1208" s="334"/>
      <c r="J1208" s="334"/>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8"/>
      <c r="R1208" s="368"/>
      <c r="S1208" s="330"/>
      <c r="T1208" s="330"/>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Methode_Keuze=""),"",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Methode_Keuze=""),"",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1"/>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5"/>
      <c r="H1209" s="333"/>
      <c r="I1209" s="334"/>
      <c r="J1209" s="334"/>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8"/>
      <c r="R1209" s="368"/>
      <c r="S1209" s="330"/>
      <c r="T1209" s="330"/>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Methode_Keuze=""),"",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Methode_Keuze=""),"",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1"/>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5"/>
      <c r="H1210" s="333"/>
      <c r="I1210" s="334"/>
      <c r="J1210" s="334"/>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8"/>
      <c r="R1210" s="368"/>
      <c r="S1210" s="330"/>
      <c r="T1210" s="330"/>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Methode_Keuze=""),"",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Methode_Keuze=""),"",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1"/>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5"/>
      <c r="H1211" s="333"/>
      <c r="I1211" s="334"/>
      <c r="J1211" s="334"/>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8"/>
      <c r="R1211" s="368"/>
      <c r="S1211" s="330"/>
      <c r="T1211" s="330"/>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Methode_Keuze=""),"",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Methode_Keuze=""),"",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1"/>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5"/>
      <c r="H1212" s="333"/>
      <c r="I1212" s="334"/>
      <c r="J1212" s="334"/>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8"/>
      <c r="R1212" s="368"/>
      <c r="S1212" s="330"/>
      <c r="T1212" s="330"/>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Methode_Keuze=""),"",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Methode_Keuze=""),"",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1"/>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5"/>
      <c r="H1213" s="333"/>
      <c r="I1213" s="334"/>
      <c r="J1213" s="334"/>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8"/>
      <c r="R1213" s="368"/>
      <c r="S1213" s="330"/>
      <c r="T1213" s="330"/>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Methode_Keuze=""),"",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Methode_Keuze=""),"",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1"/>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5"/>
      <c r="H1214" s="333"/>
      <c r="I1214" s="334"/>
      <c r="J1214" s="334"/>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8"/>
      <c r="R1214" s="368"/>
      <c r="S1214" s="330"/>
      <c r="T1214" s="330"/>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Methode_Keuze=""),"",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Methode_Keuze=""),"",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1"/>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5"/>
      <c r="H1215" s="333"/>
      <c r="I1215" s="334"/>
      <c r="J1215" s="334"/>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8"/>
      <c r="R1215" s="368"/>
      <c r="S1215" s="330"/>
      <c r="T1215" s="330"/>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Methode_Keuze=""),"",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Methode_Keuze=""),"",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1"/>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5"/>
      <c r="H1216" s="333"/>
      <c r="I1216" s="334"/>
      <c r="J1216" s="334"/>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8"/>
      <c r="R1216" s="368"/>
      <c r="S1216" s="330"/>
      <c r="T1216" s="330"/>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Methode_Keuze=""),"",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Methode_Keuze=""),"",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1"/>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5"/>
      <c r="H1217" s="333"/>
      <c r="I1217" s="334"/>
      <c r="J1217" s="334"/>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8"/>
      <c r="R1217" s="368"/>
      <c r="S1217" s="330"/>
      <c r="T1217" s="330"/>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Methode_Keuze=""),"",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Methode_Keuze=""),"",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1"/>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5"/>
      <c r="H1218" s="333"/>
      <c r="I1218" s="334"/>
      <c r="J1218" s="334"/>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8"/>
      <c r="R1218" s="368"/>
      <c r="S1218" s="330"/>
      <c r="T1218" s="330"/>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Methode_Keuze=""),"",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Methode_Keuze=""),"",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1"/>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5"/>
      <c r="H1219" s="333"/>
      <c r="I1219" s="334"/>
      <c r="J1219" s="334"/>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8"/>
      <c r="R1219" s="368"/>
      <c r="S1219" s="330"/>
      <c r="T1219" s="330"/>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Methode_Keuze=""),"",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Methode_Keuze=""),"",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1"/>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5"/>
      <c r="H1220" s="333"/>
      <c r="I1220" s="334"/>
      <c r="J1220" s="334"/>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8"/>
      <c r="R1220" s="368"/>
      <c r="S1220" s="330"/>
      <c r="T1220" s="330"/>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Methode_Keuze=""),"",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Methode_Keuze=""),"",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1"/>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5"/>
      <c r="H1221" s="333"/>
      <c r="I1221" s="334"/>
      <c r="J1221" s="334"/>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8"/>
      <c r="R1221" s="368"/>
      <c r="S1221" s="330"/>
      <c r="T1221" s="330"/>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Methode_Keuze=""),"",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Methode_Keuze=""),"",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1"/>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5"/>
      <c r="H1222" s="333"/>
      <c r="I1222" s="334"/>
      <c r="J1222" s="334"/>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8"/>
      <c r="R1222" s="368"/>
      <c r="S1222" s="330"/>
      <c r="T1222" s="330"/>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Methode_Keuze=""),"",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Methode_Keuze=""),"",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1"/>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5"/>
      <c r="H1223" s="333"/>
      <c r="I1223" s="334"/>
      <c r="J1223" s="334"/>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8"/>
      <c r="R1223" s="368"/>
      <c r="S1223" s="330"/>
      <c r="T1223" s="330"/>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Methode_Keuze=""),"",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Methode_Keuze=""),"",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1"/>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5"/>
      <c r="H1224" s="333"/>
      <c r="I1224" s="334"/>
      <c r="J1224" s="334"/>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8"/>
      <c r="R1224" s="368"/>
      <c r="S1224" s="330"/>
      <c r="T1224" s="330"/>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Methode_Keuze=""),"",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Methode_Keuze=""),"",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1"/>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5"/>
      <c r="H1225" s="333"/>
      <c r="I1225" s="334"/>
      <c r="J1225" s="334"/>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8"/>
      <c r="R1225" s="368"/>
      <c r="S1225" s="330"/>
      <c r="T1225" s="330"/>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Methode_Keuze=""),"",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Methode_Keuze=""),"",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1"/>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5"/>
      <c r="H1226" s="333"/>
      <c r="I1226" s="334"/>
      <c r="J1226" s="334"/>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8"/>
      <c r="R1226" s="368"/>
      <c r="S1226" s="330"/>
      <c r="T1226" s="330"/>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Methode_Keuze=""),"",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Methode_Keuze=""),"",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1"/>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5"/>
      <c r="H1227" s="333"/>
      <c r="I1227" s="334"/>
      <c r="J1227" s="334"/>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8"/>
      <c r="R1227" s="368"/>
      <c r="S1227" s="330"/>
      <c r="T1227" s="330"/>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Methode_Keuze=""),"",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Methode_Keuze=""),"",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1"/>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5"/>
      <c r="H1228" s="333"/>
      <c r="I1228" s="334"/>
      <c r="J1228" s="334"/>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8"/>
      <c r="R1228" s="368"/>
      <c r="S1228" s="330"/>
      <c r="T1228" s="330"/>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Methode_Keuze=""),"",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Methode_Keuze=""),"",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1"/>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5"/>
      <c r="H1229" s="333"/>
      <c r="I1229" s="334"/>
      <c r="J1229" s="334"/>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8"/>
      <c r="R1229" s="368"/>
      <c r="S1229" s="330"/>
      <c r="T1229" s="330"/>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Methode_Keuze=""),"",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Methode_Keuze=""),"",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1"/>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5"/>
      <c r="H1230" s="333"/>
      <c r="I1230" s="334"/>
      <c r="J1230" s="334"/>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8"/>
      <c r="R1230" s="368"/>
      <c r="S1230" s="330"/>
      <c r="T1230" s="330"/>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Methode_Keuze=""),"",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Methode_Keuze=""),"",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1"/>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5"/>
      <c r="H1231" s="333"/>
      <c r="I1231" s="334"/>
      <c r="J1231" s="334"/>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8"/>
      <c r="R1231" s="368"/>
      <c r="S1231" s="330"/>
      <c r="T1231" s="330"/>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Methode_Keuze=""),"",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Methode_Keuze=""),"",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1"/>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5"/>
      <c r="H1232" s="333"/>
      <c r="I1232" s="334"/>
      <c r="J1232" s="334"/>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8"/>
      <c r="R1232" s="368"/>
      <c r="S1232" s="330"/>
      <c r="T1232" s="330"/>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Methode_Keuze=""),"",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Methode_Keuze=""),"",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1"/>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5"/>
      <c r="H1233" s="333"/>
      <c r="I1233" s="334"/>
      <c r="J1233" s="334"/>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8"/>
      <c r="R1233" s="368"/>
      <c r="S1233" s="330"/>
      <c r="T1233" s="330"/>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Methode_Keuze=""),"",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Methode_Keuze=""),"",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1"/>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5"/>
      <c r="H1234" s="333"/>
      <c r="I1234" s="334"/>
      <c r="J1234" s="334"/>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8"/>
      <c r="R1234" s="368"/>
      <c r="S1234" s="330"/>
      <c r="T1234" s="330"/>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Methode_Keuze=""),"",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Methode_Keuze=""),"",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1"/>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5"/>
      <c r="H1235" s="333"/>
      <c r="I1235" s="334"/>
      <c r="J1235" s="334"/>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8"/>
      <c r="R1235" s="368"/>
      <c r="S1235" s="330"/>
      <c r="T1235" s="330"/>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Methode_Keuze=""),"",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Methode_Keuze=""),"",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1"/>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5"/>
      <c r="H1236" s="333"/>
      <c r="I1236" s="334"/>
      <c r="J1236" s="334"/>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8"/>
      <c r="R1236" s="368"/>
      <c r="S1236" s="330"/>
      <c r="T1236" s="330"/>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Methode_Keuze=""),"",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Methode_Keuze=""),"",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1"/>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5"/>
      <c r="H1237" s="333"/>
      <c r="I1237" s="334"/>
      <c r="J1237" s="334"/>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8"/>
      <c r="R1237" s="368"/>
      <c r="S1237" s="330"/>
      <c r="T1237" s="330"/>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Methode_Keuze=""),"",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Methode_Keuze=""),"",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1"/>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5"/>
      <c r="H1238" s="333"/>
      <c r="I1238" s="334"/>
      <c r="J1238" s="334"/>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8"/>
      <c r="R1238" s="368"/>
      <c r="S1238" s="330"/>
      <c r="T1238" s="330"/>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Methode_Keuze=""),"",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Methode_Keuze=""),"",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1"/>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5"/>
      <c r="H1239" s="333"/>
      <c r="I1239" s="334"/>
      <c r="J1239" s="334"/>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8"/>
      <c r="R1239" s="368"/>
      <c r="S1239" s="330"/>
      <c r="T1239" s="330"/>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Methode_Keuze=""),"",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Methode_Keuze=""),"",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1"/>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5"/>
      <c r="H1240" s="333"/>
      <c r="I1240" s="334"/>
      <c r="J1240" s="334"/>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8"/>
      <c r="R1240" s="368"/>
      <c r="S1240" s="330"/>
      <c r="T1240" s="330"/>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Methode_Keuze=""),"",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Methode_Keuze=""),"",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1"/>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5"/>
      <c r="H1241" s="333"/>
      <c r="I1241" s="334"/>
      <c r="J1241" s="334"/>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8"/>
      <c r="R1241" s="368"/>
      <c r="S1241" s="330"/>
      <c r="T1241" s="330"/>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Methode_Keuze=""),"",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Methode_Keuze=""),"",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1"/>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5"/>
      <c r="H1242" s="333"/>
      <c r="I1242" s="334"/>
      <c r="J1242" s="334"/>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8"/>
      <c r="R1242" s="368"/>
      <c r="S1242" s="330"/>
      <c r="T1242" s="330"/>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Methode_Keuze=""),"",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Methode_Keuze=""),"",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1"/>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5"/>
      <c r="H1243" s="333"/>
      <c r="I1243" s="334"/>
      <c r="J1243" s="334"/>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8"/>
      <c r="R1243" s="368"/>
      <c r="S1243" s="330"/>
      <c r="T1243" s="330"/>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Methode_Keuze=""),"",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Methode_Keuze=""),"",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1"/>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5"/>
      <c r="H1244" s="333"/>
      <c r="I1244" s="334"/>
      <c r="J1244" s="334"/>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8"/>
      <c r="R1244" s="368"/>
      <c r="S1244" s="330"/>
      <c r="T1244" s="330"/>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Methode_Keuze=""),"",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Methode_Keuze=""),"",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1"/>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5"/>
      <c r="H1245" s="333"/>
      <c r="I1245" s="334"/>
      <c r="J1245" s="334"/>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8"/>
      <c r="R1245" s="368"/>
      <c r="S1245" s="330"/>
      <c r="T1245" s="330"/>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Methode_Keuze=""),"",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Methode_Keuze=""),"",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1"/>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5"/>
      <c r="H1246" s="333"/>
      <c r="I1246" s="334"/>
      <c r="J1246" s="334"/>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8"/>
      <c r="R1246" s="368"/>
      <c r="S1246" s="330"/>
      <c r="T1246" s="330"/>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Methode_Keuze=""),"",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Methode_Keuze=""),"",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1"/>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5"/>
      <c r="H1247" s="333"/>
      <c r="I1247" s="334"/>
      <c r="J1247" s="334"/>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8"/>
      <c r="R1247" s="368"/>
      <c r="S1247" s="330"/>
      <c r="T1247" s="330"/>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Methode_Keuze=""),"",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Methode_Keuze=""),"",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1"/>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5"/>
      <c r="H1248" s="333"/>
      <c r="I1248" s="334"/>
      <c r="J1248" s="334"/>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8"/>
      <c r="R1248" s="368"/>
      <c r="S1248" s="330"/>
      <c r="T1248" s="330"/>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Methode_Keuze=""),"",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Methode_Keuze=""),"",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1"/>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5"/>
      <c r="H1249" s="333"/>
      <c r="I1249" s="334"/>
      <c r="J1249" s="334"/>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8"/>
      <c r="R1249" s="368"/>
      <c r="S1249" s="330"/>
      <c r="T1249" s="330"/>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Methode_Keuze=""),"",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Methode_Keuze=""),"",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1"/>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5"/>
      <c r="H1250" s="333"/>
      <c r="I1250" s="334"/>
      <c r="J1250" s="334"/>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8"/>
      <c r="R1250" s="368"/>
      <c r="S1250" s="330"/>
      <c r="T1250" s="330"/>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Methode_Keuze=""),"",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Methode_Keuze=""),"",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1"/>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5"/>
      <c r="H1251" s="333"/>
      <c r="I1251" s="334"/>
      <c r="J1251" s="334"/>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8"/>
      <c r="R1251" s="368"/>
      <c r="S1251" s="330"/>
      <c r="T1251" s="330"/>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Methode_Keuze=""),"",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Methode_Keuze=""),"",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1"/>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5"/>
      <c r="H1252" s="333"/>
      <c r="I1252" s="334"/>
      <c r="J1252" s="334"/>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8"/>
      <c r="R1252" s="368"/>
      <c r="S1252" s="330"/>
      <c r="T1252" s="330"/>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Methode_Keuze=""),"",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Methode_Keuze=""),"",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1"/>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5"/>
      <c r="H1253" s="333"/>
      <c r="I1253" s="334"/>
      <c r="J1253" s="334"/>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8"/>
      <c r="R1253" s="368"/>
      <c r="S1253" s="330"/>
      <c r="T1253" s="330"/>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Methode_Keuze=""),"",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Methode_Keuze=""),"",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1"/>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5"/>
      <c r="H1254" s="333"/>
      <c r="I1254" s="334"/>
      <c r="J1254" s="334"/>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8"/>
      <c r="R1254" s="368"/>
      <c r="S1254" s="330"/>
      <c r="T1254" s="330"/>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Methode_Keuze=""),"",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Methode_Keuze=""),"",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1"/>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5"/>
      <c r="H1255" s="333"/>
      <c r="I1255" s="334"/>
      <c r="J1255" s="334"/>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8"/>
      <c r="R1255" s="368"/>
      <c r="S1255" s="330"/>
      <c r="T1255" s="330"/>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Methode_Keuze=""),"",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Methode_Keuze=""),"",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1"/>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5"/>
      <c r="H1256" s="333"/>
      <c r="I1256" s="334"/>
      <c r="J1256" s="334"/>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8"/>
      <c r="R1256" s="368"/>
      <c r="S1256" s="330"/>
      <c r="T1256" s="330"/>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Methode_Keuze=""),"",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Methode_Keuze=""),"",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1"/>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5"/>
      <c r="H1257" s="333"/>
      <c r="I1257" s="334"/>
      <c r="J1257" s="334"/>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8"/>
      <c r="R1257" s="368"/>
      <c r="S1257" s="330"/>
      <c r="T1257" s="330"/>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Methode_Keuze=""),"",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Methode_Keuze=""),"",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1"/>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5"/>
      <c r="H1258" s="333"/>
      <c r="I1258" s="334"/>
      <c r="J1258" s="334"/>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8"/>
      <c r="R1258" s="368"/>
      <c r="S1258" s="330"/>
      <c r="T1258" s="330"/>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Methode_Keuze=""),"",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Methode_Keuze=""),"",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1"/>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5"/>
      <c r="H1259" s="333"/>
      <c r="I1259" s="334"/>
      <c r="J1259" s="334"/>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8"/>
      <c r="R1259" s="368"/>
      <c r="S1259" s="330"/>
      <c r="T1259" s="330"/>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Methode_Keuze=""),"",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Methode_Keuze=""),"",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1"/>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5"/>
      <c r="H1260" s="333"/>
      <c r="I1260" s="334"/>
      <c r="J1260" s="334"/>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8"/>
      <c r="R1260" s="368"/>
      <c r="S1260" s="330"/>
      <c r="T1260" s="330"/>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Methode_Keuze=""),"",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Methode_Keuze=""),"",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1"/>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5"/>
      <c r="H1261" s="333"/>
      <c r="I1261" s="334"/>
      <c r="J1261" s="334"/>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8"/>
      <c r="R1261" s="368"/>
      <c r="S1261" s="330"/>
      <c r="T1261" s="330"/>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Methode_Keuze=""),"",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Methode_Keuze=""),"",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1"/>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5"/>
      <c r="H1262" s="333"/>
      <c r="I1262" s="334"/>
      <c r="J1262" s="334"/>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8"/>
      <c r="R1262" s="368"/>
      <c r="S1262" s="330"/>
      <c r="T1262" s="330"/>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Methode_Keuze=""),"",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Methode_Keuze=""),"",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1"/>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5"/>
      <c r="H1263" s="333"/>
      <c r="I1263" s="334"/>
      <c r="J1263" s="334"/>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8"/>
      <c r="R1263" s="368"/>
      <c r="S1263" s="330"/>
      <c r="T1263" s="330"/>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Methode_Keuze=""),"",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Methode_Keuze=""),"",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1"/>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5"/>
      <c r="H1264" s="333"/>
      <c r="I1264" s="334"/>
      <c r="J1264" s="334"/>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8"/>
      <c r="R1264" s="368"/>
      <c r="S1264" s="330"/>
      <c r="T1264" s="330"/>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Methode_Keuze=""),"",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Methode_Keuze=""),"",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1"/>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5"/>
      <c r="H1265" s="333"/>
      <c r="I1265" s="334"/>
      <c r="J1265" s="334"/>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8"/>
      <c r="R1265" s="368"/>
      <c r="S1265" s="330"/>
      <c r="T1265" s="330"/>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Methode_Keuze=""),"",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Methode_Keuze=""),"",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1"/>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5"/>
      <c r="H1266" s="333"/>
      <c r="I1266" s="334"/>
      <c r="J1266" s="334"/>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8"/>
      <c r="R1266" s="368"/>
      <c r="S1266" s="330"/>
      <c r="T1266" s="330"/>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Methode_Keuze=""),"",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Methode_Keuze=""),"",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1"/>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5"/>
      <c r="H1267" s="333"/>
      <c r="I1267" s="334"/>
      <c r="J1267" s="334"/>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8"/>
      <c r="R1267" s="368"/>
      <c r="S1267" s="330"/>
      <c r="T1267" s="330"/>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Methode_Keuze=""),"",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Methode_Keuze=""),"",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1"/>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5"/>
      <c r="H1268" s="333"/>
      <c r="I1268" s="334"/>
      <c r="J1268" s="334"/>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8"/>
      <c r="R1268" s="368"/>
      <c r="S1268" s="330"/>
      <c r="T1268" s="330"/>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Methode_Keuze=""),"",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Methode_Keuze=""),"",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1"/>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5"/>
      <c r="H1269" s="333"/>
      <c r="I1269" s="334"/>
      <c r="J1269" s="334"/>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8"/>
      <c r="R1269" s="368"/>
      <c r="S1269" s="330"/>
      <c r="T1269" s="330"/>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Methode_Keuze=""),"",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Methode_Keuze=""),"",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1"/>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5"/>
      <c r="H1270" s="333"/>
      <c r="I1270" s="334"/>
      <c r="J1270" s="334"/>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8"/>
      <c r="R1270" s="368"/>
      <c r="S1270" s="330"/>
      <c r="T1270" s="330"/>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Methode_Keuze=""),"",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Methode_Keuze=""),"",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1"/>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5"/>
      <c r="H1271" s="333"/>
      <c r="I1271" s="334"/>
      <c r="J1271" s="334"/>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8"/>
      <c r="R1271" s="368"/>
      <c r="S1271" s="330"/>
      <c r="T1271" s="330"/>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Methode_Keuze=""),"",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Methode_Keuze=""),"",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1"/>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5"/>
      <c r="H1272" s="333"/>
      <c r="I1272" s="334"/>
      <c r="J1272" s="334"/>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8"/>
      <c r="R1272" s="368"/>
      <c r="S1272" s="330"/>
      <c r="T1272" s="330"/>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Methode_Keuze=""),"",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Methode_Keuze=""),"",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1"/>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5"/>
      <c r="H1273" s="333"/>
      <c r="I1273" s="334"/>
      <c r="J1273" s="334"/>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8"/>
      <c r="R1273" s="368"/>
      <c r="S1273" s="330"/>
      <c r="T1273" s="330"/>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Methode_Keuze=""),"",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Methode_Keuze=""),"",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1"/>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5"/>
      <c r="H1274" s="333"/>
      <c r="I1274" s="334"/>
      <c r="J1274" s="334"/>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8"/>
      <c r="R1274" s="368"/>
      <c r="S1274" s="330"/>
      <c r="T1274" s="330"/>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Methode_Keuze=""),"",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Methode_Keuze=""),"",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1"/>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5"/>
      <c r="H1275" s="333"/>
      <c r="I1275" s="334"/>
      <c r="J1275" s="334"/>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8"/>
      <c r="R1275" s="368"/>
      <c r="S1275" s="330"/>
      <c r="T1275" s="330"/>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Methode_Keuze=""),"",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Methode_Keuze=""),"",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1"/>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5"/>
      <c r="H1276" s="333"/>
      <c r="I1276" s="334"/>
      <c r="J1276" s="334"/>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8"/>
      <c r="R1276" s="368"/>
      <c r="S1276" s="330"/>
      <c r="T1276" s="330"/>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Methode_Keuze=""),"",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Methode_Keuze=""),"",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1"/>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5"/>
      <c r="H1277" s="333"/>
      <c r="I1277" s="334"/>
      <c r="J1277" s="334"/>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8"/>
      <c r="R1277" s="368"/>
      <c r="S1277" s="330"/>
      <c r="T1277" s="330"/>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Methode_Keuze=""),"",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Methode_Keuze=""),"",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1"/>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5"/>
      <c r="H1278" s="333"/>
      <c r="I1278" s="334"/>
      <c r="J1278" s="334"/>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8"/>
      <c r="R1278" s="368"/>
      <c r="S1278" s="330"/>
      <c r="T1278" s="330"/>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Methode_Keuze=""),"",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Methode_Keuze=""),"",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1"/>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5"/>
      <c r="H1279" s="333"/>
      <c r="I1279" s="334"/>
      <c r="J1279" s="334"/>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8"/>
      <c r="R1279" s="368"/>
      <c r="S1279" s="330"/>
      <c r="T1279" s="330"/>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Methode_Keuze=""),"",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Methode_Keuze=""),"",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1"/>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5"/>
      <c r="H1280" s="333"/>
      <c r="I1280" s="334"/>
      <c r="J1280" s="334"/>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8"/>
      <c r="R1280" s="368"/>
      <c r="S1280" s="330"/>
      <c r="T1280" s="330"/>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Methode_Keuze=""),"",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Methode_Keuze=""),"",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1"/>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5"/>
      <c r="H1281" s="333"/>
      <c r="I1281" s="334"/>
      <c r="J1281" s="334"/>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8"/>
      <c r="R1281" s="368"/>
      <c r="S1281" s="330"/>
      <c r="T1281" s="330"/>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Methode_Keuze=""),"",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Methode_Keuze=""),"",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1"/>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5"/>
      <c r="H1282" s="333"/>
      <c r="I1282" s="334"/>
      <c r="J1282" s="334"/>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8"/>
      <c r="R1282" s="368"/>
      <c r="S1282" s="330"/>
      <c r="T1282" s="330"/>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Methode_Keuze=""),"",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Methode_Keuze=""),"",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1"/>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5"/>
      <c r="H1283" s="333"/>
      <c r="I1283" s="334"/>
      <c r="J1283" s="334"/>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8"/>
      <c r="R1283" s="368"/>
      <c r="S1283" s="330"/>
      <c r="T1283" s="330"/>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Methode_Keuze=""),"",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Methode_Keuze=""),"",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1"/>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5"/>
      <c r="H1284" s="333"/>
      <c r="I1284" s="334"/>
      <c r="J1284" s="334"/>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8"/>
      <c r="R1284" s="368"/>
      <c r="S1284" s="330"/>
      <c r="T1284" s="330"/>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Methode_Keuze=""),"",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Methode_Keuze=""),"",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1"/>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5"/>
      <c r="H1285" s="333"/>
      <c r="I1285" s="334"/>
      <c r="J1285" s="334"/>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8"/>
      <c r="R1285" s="368"/>
      <c r="S1285" s="330"/>
      <c r="T1285" s="330"/>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Methode_Keuze=""),"",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Methode_Keuze=""),"",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1"/>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5"/>
      <c r="H1286" s="333"/>
      <c r="I1286" s="334"/>
      <c r="J1286" s="334"/>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8"/>
      <c r="R1286" s="368"/>
      <c r="S1286" s="330"/>
      <c r="T1286" s="330"/>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Methode_Keuze=""),"",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Methode_Keuze=""),"",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1"/>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5"/>
      <c r="H1287" s="333"/>
      <c r="I1287" s="334"/>
      <c r="J1287" s="334"/>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8"/>
      <c r="R1287" s="368"/>
      <c r="S1287" s="330"/>
      <c r="T1287" s="330"/>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Methode_Keuze=""),"",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Methode_Keuze=""),"",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1"/>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5"/>
      <c r="H1288" s="333"/>
      <c r="I1288" s="334"/>
      <c r="J1288" s="334"/>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8"/>
      <c r="R1288" s="368"/>
      <c r="S1288" s="330"/>
      <c r="T1288" s="330"/>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Methode_Keuze=""),"",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Methode_Keuze=""),"",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1"/>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5"/>
      <c r="H1289" s="333"/>
      <c r="I1289" s="334"/>
      <c r="J1289" s="334"/>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8"/>
      <c r="R1289" s="368"/>
      <c r="S1289" s="330"/>
      <c r="T1289" s="330"/>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Methode_Keuze=""),"",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Methode_Keuze=""),"",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1"/>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5"/>
      <c r="H1290" s="333"/>
      <c r="I1290" s="334"/>
      <c r="J1290" s="334"/>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8"/>
      <c r="R1290" s="368"/>
      <c r="S1290" s="330"/>
      <c r="T1290" s="330"/>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Methode_Keuze=""),"",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Methode_Keuze=""),"",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1"/>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5"/>
      <c r="H1291" s="333"/>
      <c r="I1291" s="334"/>
      <c r="J1291" s="334"/>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8"/>
      <c r="R1291" s="368"/>
      <c r="S1291" s="330"/>
      <c r="T1291" s="330"/>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Methode_Keuze=""),"",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Methode_Keuze=""),"",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1"/>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5"/>
      <c r="H1292" s="333"/>
      <c r="I1292" s="334"/>
      <c r="J1292" s="334"/>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8"/>
      <c r="R1292" s="368"/>
      <c r="S1292" s="330"/>
      <c r="T1292" s="330"/>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Methode_Keuze=""),"",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Methode_Keuze=""),"",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1"/>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5"/>
      <c r="H1293" s="333"/>
      <c r="I1293" s="334"/>
      <c r="J1293" s="334"/>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8"/>
      <c r="R1293" s="368"/>
      <c r="S1293" s="330"/>
      <c r="T1293" s="330"/>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Methode_Keuze=""),"",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Methode_Keuze=""),"",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1"/>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5"/>
      <c r="H1294" s="333"/>
      <c r="I1294" s="334"/>
      <c r="J1294" s="334"/>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8"/>
      <c r="R1294" s="368"/>
      <c r="S1294" s="330"/>
      <c r="T1294" s="330"/>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Methode_Keuze=""),"",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Methode_Keuze=""),"",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1"/>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5"/>
      <c r="H1295" s="333"/>
      <c r="I1295" s="334"/>
      <c r="J1295" s="334"/>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8"/>
      <c r="R1295" s="368"/>
      <c r="S1295" s="330"/>
      <c r="T1295" s="330"/>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Methode_Keuze=""),"",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Methode_Keuze=""),"",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1"/>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5"/>
      <c r="H1296" s="333"/>
      <c r="I1296" s="334"/>
      <c r="J1296" s="334"/>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8"/>
      <c r="R1296" s="368"/>
      <c r="S1296" s="330"/>
      <c r="T1296" s="330"/>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Methode_Keuze=""),"",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Methode_Keuze=""),"",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1"/>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5"/>
      <c r="H1297" s="333"/>
      <c r="I1297" s="334"/>
      <c r="J1297" s="334"/>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8"/>
      <c r="R1297" s="368"/>
      <c r="S1297" s="330"/>
      <c r="T1297" s="330"/>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Methode_Keuze=""),"",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Methode_Keuze=""),"",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1"/>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5"/>
      <c r="H1298" s="333"/>
      <c r="I1298" s="334"/>
      <c r="J1298" s="334"/>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8"/>
      <c r="R1298" s="368"/>
      <c r="S1298" s="330"/>
      <c r="T1298" s="330"/>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Methode_Keuze=""),"",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Methode_Keuze=""),"",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1"/>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5"/>
      <c r="H1299" s="333"/>
      <c r="I1299" s="334"/>
      <c r="J1299" s="334"/>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8"/>
      <c r="R1299" s="368"/>
      <c r="S1299" s="330"/>
      <c r="T1299" s="330"/>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Methode_Keuze=""),"",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Methode_Keuze=""),"",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1"/>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5"/>
      <c r="H1300" s="333"/>
      <c r="I1300" s="334"/>
      <c r="J1300" s="334"/>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8"/>
      <c r="R1300" s="368"/>
      <c r="S1300" s="330"/>
      <c r="T1300" s="330"/>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Methode_Keuze=""),"",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Methode_Keuze=""),"",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1"/>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5"/>
      <c r="H1301" s="333"/>
      <c r="I1301" s="334"/>
      <c r="J1301" s="334"/>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8"/>
      <c r="R1301" s="368"/>
      <c r="S1301" s="330"/>
      <c r="T1301" s="330"/>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Methode_Keuze=""),"",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Methode_Keuze=""),"",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1"/>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5"/>
      <c r="H1302" s="333"/>
      <c r="I1302" s="334"/>
      <c r="J1302" s="334"/>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8"/>
      <c r="R1302" s="368"/>
      <c r="S1302" s="330"/>
      <c r="T1302" s="330"/>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Methode_Keuze=""),"",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Methode_Keuze=""),"",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1"/>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5"/>
      <c r="H1303" s="333"/>
      <c r="I1303" s="334"/>
      <c r="J1303" s="334"/>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8"/>
      <c r="R1303" s="368"/>
      <c r="S1303" s="330"/>
      <c r="T1303" s="330"/>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Methode_Keuze=""),"",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Methode_Keuze=""),"",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1"/>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5"/>
      <c r="H1304" s="333"/>
      <c r="I1304" s="334"/>
      <c r="J1304" s="334"/>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8"/>
      <c r="R1304" s="368"/>
      <c r="S1304" s="330"/>
      <c r="T1304" s="330"/>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Methode_Keuze=""),"",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Methode_Keuze=""),"",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1"/>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5"/>
      <c r="H1305" s="333"/>
      <c r="I1305" s="334"/>
      <c r="J1305" s="334"/>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8"/>
      <c r="R1305" s="368"/>
      <c r="S1305" s="330"/>
      <c r="T1305" s="330"/>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Methode_Keuze=""),"",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Methode_Keuze=""),"",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1"/>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5"/>
      <c r="H1306" s="333"/>
      <c r="I1306" s="334"/>
      <c r="J1306" s="334"/>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8"/>
      <c r="R1306" s="368"/>
      <c r="S1306" s="330"/>
      <c r="T1306" s="330"/>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Methode_Keuze=""),"",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Methode_Keuze=""),"",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1"/>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5"/>
      <c r="H1307" s="333"/>
      <c r="I1307" s="334"/>
      <c r="J1307" s="334"/>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8"/>
      <c r="R1307" s="368"/>
      <c r="S1307" s="330"/>
      <c r="T1307" s="330"/>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Methode_Keuze=""),"",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Methode_Keuze=""),"",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1"/>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5"/>
      <c r="H1308" s="333"/>
      <c r="I1308" s="334"/>
      <c r="J1308" s="334"/>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8"/>
      <c r="R1308" s="368"/>
      <c r="S1308" s="330"/>
      <c r="T1308" s="330"/>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Methode_Keuze=""),"",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Methode_Keuze=""),"",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1"/>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5"/>
      <c r="H1309" s="333"/>
      <c r="I1309" s="334"/>
      <c r="J1309" s="334"/>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8"/>
      <c r="R1309" s="368"/>
      <c r="S1309" s="330"/>
      <c r="T1309" s="330"/>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Methode_Keuze=""),"",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Methode_Keuze=""),"",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1"/>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5"/>
      <c r="H1310" s="333"/>
      <c r="I1310" s="334"/>
      <c r="J1310" s="334"/>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8"/>
      <c r="R1310" s="368"/>
      <c r="S1310" s="330"/>
      <c r="T1310" s="330"/>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Methode_Keuze=""),"",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Methode_Keuze=""),"",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1"/>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5"/>
      <c r="H1311" s="333"/>
      <c r="I1311" s="334"/>
      <c r="J1311" s="334"/>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8"/>
      <c r="R1311" s="368"/>
      <c r="S1311" s="330"/>
      <c r="T1311" s="330"/>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Methode_Keuze=""),"",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Methode_Keuze=""),"",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1"/>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5"/>
      <c r="H1312" s="333"/>
      <c r="I1312" s="334"/>
      <c r="J1312" s="334"/>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8"/>
      <c r="R1312" s="368"/>
      <c r="S1312" s="330"/>
      <c r="T1312" s="330"/>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Methode_Keuze=""),"",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Methode_Keuze=""),"",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1"/>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5"/>
      <c r="H1313" s="333"/>
      <c r="I1313" s="334"/>
      <c r="J1313" s="334"/>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8"/>
      <c r="R1313" s="368"/>
      <c r="S1313" s="330"/>
      <c r="T1313" s="330"/>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Methode_Keuze=""),"",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Methode_Keuze=""),"",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1"/>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5"/>
      <c r="H1314" s="333"/>
      <c r="I1314" s="334"/>
      <c r="J1314" s="334"/>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8"/>
      <c r="R1314" s="368"/>
      <c r="S1314" s="330"/>
      <c r="T1314" s="330"/>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Methode_Keuze=""),"",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Methode_Keuze=""),"",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1"/>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5"/>
      <c r="H1315" s="333"/>
      <c r="I1315" s="334"/>
      <c r="J1315" s="334"/>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8"/>
      <c r="R1315" s="368"/>
      <c r="S1315" s="330"/>
      <c r="T1315" s="330"/>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Methode_Keuze=""),"",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Methode_Keuze=""),"",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1"/>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5"/>
      <c r="H1316" s="333"/>
      <c r="I1316" s="334"/>
      <c r="J1316" s="334"/>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8"/>
      <c r="R1316" s="368"/>
      <c r="S1316" s="330"/>
      <c r="T1316" s="330"/>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Methode_Keuze=""),"",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Methode_Keuze=""),"",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1"/>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5"/>
      <c r="H1317" s="333"/>
      <c r="I1317" s="334"/>
      <c r="J1317" s="334"/>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8"/>
      <c r="R1317" s="368"/>
      <c r="S1317" s="330"/>
      <c r="T1317" s="330"/>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Methode_Keuze=""),"",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Methode_Keuze=""),"",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1"/>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5"/>
      <c r="H1318" s="333"/>
      <c r="I1318" s="334"/>
      <c r="J1318" s="334"/>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8"/>
      <c r="R1318" s="368"/>
      <c r="S1318" s="330"/>
      <c r="T1318" s="330"/>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Methode_Keuze=""),"",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Methode_Keuze=""),"",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1"/>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5"/>
      <c r="H1319" s="333"/>
      <c r="I1319" s="334"/>
      <c r="J1319" s="334"/>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8"/>
      <c r="R1319" s="368"/>
      <c r="S1319" s="330"/>
      <c r="T1319" s="330"/>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Methode_Keuze=""),"",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Methode_Keuze=""),"",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1"/>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5"/>
      <c r="H1320" s="333"/>
      <c r="I1320" s="334"/>
      <c r="J1320" s="334"/>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8"/>
      <c r="R1320" s="368"/>
      <c r="S1320" s="330"/>
      <c r="T1320" s="330"/>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Methode_Keuze=""),"",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Methode_Keuze=""),"",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1"/>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5"/>
      <c r="H1321" s="333"/>
      <c r="I1321" s="334"/>
      <c r="J1321" s="334"/>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8"/>
      <c r="R1321" s="368"/>
      <c r="S1321" s="330"/>
      <c r="T1321" s="330"/>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Methode_Keuze=""),"",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Methode_Keuze=""),"",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1"/>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5"/>
      <c r="H1322" s="333"/>
      <c r="I1322" s="334"/>
      <c r="J1322" s="334"/>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8"/>
      <c r="R1322" s="368"/>
      <c r="S1322" s="330"/>
      <c r="T1322" s="330"/>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Methode_Keuze=""),"",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Methode_Keuze=""),"",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1"/>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5"/>
      <c r="H1323" s="333"/>
      <c r="I1323" s="334"/>
      <c r="J1323" s="334"/>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8"/>
      <c r="R1323" s="368"/>
      <c r="S1323" s="330"/>
      <c r="T1323" s="330"/>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Methode_Keuze=""),"",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Methode_Keuze=""),"",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1"/>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5"/>
      <c r="H1324" s="333"/>
      <c r="I1324" s="334"/>
      <c r="J1324" s="334"/>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8"/>
      <c r="R1324" s="368"/>
      <c r="S1324" s="330"/>
      <c r="T1324" s="330"/>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Methode_Keuze=""),"",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Methode_Keuze=""),"",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1"/>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5"/>
      <c r="H1325" s="333"/>
      <c r="I1325" s="334"/>
      <c r="J1325" s="334"/>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8"/>
      <c r="R1325" s="368"/>
      <c r="S1325" s="330"/>
      <c r="T1325" s="330"/>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Methode_Keuze=""),"",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Methode_Keuze=""),"",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1"/>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5"/>
      <c r="H1326" s="333"/>
      <c r="I1326" s="334"/>
      <c r="J1326" s="334"/>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8"/>
      <c r="R1326" s="368"/>
      <c r="S1326" s="330"/>
      <c r="T1326" s="330"/>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Methode_Keuze=""),"",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Methode_Keuze=""),"",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1"/>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5"/>
      <c r="H1327" s="333"/>
      <c r="I1327" s="334"/>
      <c r="J1327" s="334"/>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8"/>
      <c r="R1327" s="368"/>
      <c r="S1327" s="330"/>
      <c r="T1327" s="330"/>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Methode_Keuze=""),"",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Methode_Keuze=""),"",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1"/>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5"/>
      <c r="H1328" s="333"/>
      <c r="I1328" s="334"/>
      <c r="J1328" s="334"/>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8"/>
      <c r="R1328" s="368"/>
      <c r="S1328" s="330"/>
      <c r="T1328" s="330"/>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Methode_Keuze=""),"",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Methode_Keuze=""),"",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1"/>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5"/>
      <c r="H1329" s="333"/>
      <c r="I1329" s="334"/>
      <c r="J1329" s="334"/>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8"/>
      <c r="R1329" s="368"/>
      <c r="S1329" s="330"/>
      <c r="T1329" s="330"/>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Methode_Keuze=""),"",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Methode_Keuze=""),"",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1"/>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5"/>
      <c r="H1330" s="333"/>
      <c r="I1330" s="334"/>
      <c r="J1330" s="334"/>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8"/>
      <c r="R1330" s="368"/>
      <c r="S1330" s="330"/>
      <c r="T1330" s="330"/>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Methode_Keuze=""),"",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Methode_Keuze=""),"",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1"/>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5"/>
      <c r="H1331" s="333"/>
      <c r="I1331" s="334"/>
      <c r="J1331" s="334"/>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8"/>
      <c r="R1331" s="368"/>
      <c r="S1331" s="330"/>
      <c r="T1331" s="330"/>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Methode_Keuze=""),"",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Methode_Keuze=""),"",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1"/>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5"/>
      <c r="H1332" s="333"/>
      <c r="I1332" s="334"/>
      <c r="J1332" s="334"/>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8"/>
      <c r="R1332" s="368"/>
      <c r="S1332" s="330"/>
      <c r="T1332" s="330"/>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Methode_Keuze=""),"",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Methode_Keuze=""),"",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1"/>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5"/>
      <c r="H1333" s="333"/>
      <c r="I1333" s="334"/>
      <c r="J1333" s="334"/>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8"/>
      <c r="R1333" s="368"/>
      <c r="S1333" s="330"/>
      <c r="T1333" s="330"/>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Methode_Keuze=""),"",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Methode_Keuze=""),"",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1"/>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5"/>
      <c r="H1334" s="333"/>
      <c r="I1334" s="334"/>
      <c r="J1334" s="334"/>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8"/>
      <c r="R1334" s="368"/>
      <c r="S1334" s="330"/>
      <c r="T1334" s="330"/>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Methode_Keuze=""),"",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Methode_Keuze=""),"",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1"/>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5"/>
      <c r="H1335" s="333"/>
      <c r="I1335" s="334"/>
      <c r="J1335" s="334"/>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8"/>
      <c r="R1335" s="368"/>
      <c r="S1335" s="330"/>
      <c r="T1335" s="330"/>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Methode_Keuze=""),"",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Methode_Keuze=""),"",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1"/>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5"/>
      <c r="H1336" s="333"/>
      <c r="I1336" s="334"/>
      <c r="J1336" s="334"/>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8"/>
      <c r="R1336" s="368"/>
      <c r="S1336" s="330"/>
      <c r="T1336" s="330"/>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Methode_Keuze=""),"",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Methode_Keuze=""),"",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1"/>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5"/>
      <c r="H1337" s="333"/>
      <c r="I1337" s="334"/>
      <c r="J1337" s="334"/>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8"/>
      <c r="R1337" s="368"/>
      <c r="S1337" s="330"/>
      <c r="T1337" s="330"/>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Methode_Keuze=""),"",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Methode_Keuze=""),"",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1"/>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5"/>
      <c r="H1338" s="333"/>
      <c r="I1338" s="334"/>
      <c r="J1338" s="334"/>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8"/>
      <c r="R1338" s="368"/>
      <c r="S1338" s="330"/>
      <c r="T1338" s="330"/>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Methode_Keuze=""),"",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Methode_Keuze=""),"",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1"/>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5"/>
      <c r="H1339" s="333"/>
      <c r="I1339" s="334"/>
      <c r="J1339" s="334"/>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8"/>
      <c r="R1339" s="368"/>
      <c r="S1339" s="330"/>
      <c r="T1339" s="330"/>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Methode_Keuze=""),"",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Methode_Keuze=""),"",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1"/>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5"/>
      <c r="H1340" s="333"/>
      <c r="I1340" s="334"/>
      <c r="J1340" s="334"/>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8"/>
      <c r="R1340" s="368"/>
      <c r="S1340" s="330"/>
      <c r="T1340" s="330"/>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Methode_Keuze=""),"",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Methode_Keuze=""),"",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1"/>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5"/>
      <c r="H1341" s="333"/>
      <c r="I1341" s="334"/>
      <c r="J1341" s="334"/>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8"/>
      <c r="R1341" s="368"/>
      <c r="S1341" s="330"/>
      <c r="T1341" s="330"/>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Methode_Keuze=""),"",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Methode_Keuze=""),"",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1"/>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5"/>
      <c r="H1342" s="333"/>
      <c r="I1342" s="334"/>
      <c r="J1342" s="334"/>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8"/>
      <c r="R1342" s="368"/>
      <c r="S1342" s="330"/>
      <c r="T1342" s="330"/>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Methode_Keuze=""),"",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Methode_Keuze=""),"",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1"/>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5"/>
      <c r="H1343" s="333"/>
      <c r="I1343" s="334"/>
      <c r="J1343" s="334"/>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8"/>
      <c r="R1343" s="368"/>
      <c r="S1343" s="330"/>
      <c r="T1343" s="330"/>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Methode_Keuze=""),"",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Methode_Keuze=""),"",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1"/>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5"/>
      <c r="H1344" s="333"/>
      <c r="I1344" s="334"/>
      <c r="J1344" s="334"/>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8"/>
      <c r="R1344" s="368"/>
      <c r="S1344" s="330"/>
      <c r="T1344" s="330"/>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Methode_Keuze=""),"",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Methode_Keuze=""),"",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1"/>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5"/>
      <c r="H1345" s="333"/>
      <c r="I1345" s="334"/>
      <c r="J1345" s="334"/>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8"/>
      <c r="R1345" s="368"/>
      <c r="S1345" s="330"/>
      <c r="T1345" s="330"/>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Methode_Keuze=""),"",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Methode_Keuze=""),"",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1"/>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5"/>
      <c r="H1346" s="333"/>
      <c r="I1346" s="334"/>
      <c r="J1346" s="334"/>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8"/>
      <c r="R1346" s="368"/>
      <c r="S1346" s="330"/>
      <c r="T1346" s="330"/>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Methode_Keuze=""),"",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Methode_Keuze=""),"",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1"/>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5"/>
      <c r="H1347" s="333"/>
      <c r="I1347" s="334"/>
      <c r="J1347" s="334"/>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8"/>
      <c r="R1347" s="368"/>
      <c r="S1347" s="330"/>
      <c r="T1347" s="330"/>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Methode_Keuze=""),"",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Methode_Keuze=""),"",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1"/>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5"/>
      <c r="H1348" s="333"/>
      <c r="I1348" s="334"/>
      <c r="J1348" s="334"/>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8"/>
      <c r="R1348" s="368"/>
      <c r="S1348" s="330"/>
      <c r="T1348" s="330"/>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Methode_Keuze=""),"",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Methode_Keuze=""),"",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1"/>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5"/>
      <c r="H1349" s="333"/>
      <c r="I1349" s="334"/>
      <c r="J1349" s="334"/>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8"/>
      <c r="R1349" s="368"/>
      <c r="S1349" s="330"/>
      <c r="T1349" s="330"/>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Methode_Keuze=""),"",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Methode_Keuze=""),"",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1"/>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5"/>
      <c r="H1350" s="333"/>
      <c r="I1350" s="334"/>
      <c r="J1350" s="334"/>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8"/>
      <c r="R1350" s="368"/>
      <c r="S1350" s="330"/>
      <c r="T1350" s="330"/>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Methode_Keuze=""),"",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Methode_Keuze=""),"",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1"/>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5"/>
      <c r="H1351" s="333"/>
      <c r="I1351" s="334"/>
      <c r="J1351" s="334"/>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8"/>
      <c r="R1351" s="368"/>
      <c r="S1351" s="330"/>
      <c r="T1351" s="330"/>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Methode_Keuze=""),"",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Methode_Keuze=""),"",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1"/>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5"/>
      <c r="H1352" s="333"/>
      <c r="I1352" s="334"/>
      <c r="J1352" s="334"/>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8"/>
      <c r="R1352" s="368"/>
      <c r="S1352" s="330"/>
      <c r="T1352" s="330"/>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Methode_Keuze=""),"",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Methode_Keuze=""),"",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1"/>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5"/>
      <c r="H1353" s="333"/>
      <c r="I1353" s="334"/>
      <c r="J1353" s="334"/>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8"/>
      <c r="R1353" s="368"/>
      <c r="S1353" s="330"/>
      <c r="T1353" s="330"/>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Methode_Keuze=""),"",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Methode_Keuze=""),"",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1"/>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5"/>
      <c r="H1354" s="333"/>
      <c r="I1354" s="334"/>
      <c r="J1354" s="334"/>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8"/>
      <c r="R1354" s="368"/>
      <c r="S1354" s="330"/>
      <c r="T1354" s="330"/>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Methode_Keuze=""),"",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Methode_Keuze=""),"",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1"/>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5"/>
      <c r="H1355" s="333"/>
      <c r="I1355" s="334"/>
      <c r="J1355" s="334"/>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8"/>
      <c r="R1355" s="368"/>
      <c r="S1355" s="330"/>
      <c r="T1355" s="330"/>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Methode_Keuze=""),"",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Methode_Keuze=""),"",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1"/>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5"/>
      <c r="H1356" s="333"/>
      <c r="I1356" s="334"/>
      <c r="J1356" s="334"/>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8"/>
      <c r="R1356" s="368"/>
      <c r="S1356" s="330"/>
      <c r="T1356" s="330"/>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Methode_Keuze=""),"",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Methode_Keuze=""),"",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1"/>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5"/>
      <c r="H1357" s="333"/>
      <c r="I1357" s="334"/>
      <c r="J1357" s="334"/>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8"/>
      <c r="R1357" s="368"/>
      <c r="S1357" s="330"/>
      <c r="T1357" s="330"/>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Methode_Keuze=""),"",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Methode_Keuze=""),"",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1"/>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5"/>
      <c r="H1358" s="333"/>
      <c r="I1358" s="334"/>
      <c r="J1358" s="334"/>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8"/>
      <c r="R1358" s="368"/>
      <c r="S1358" s="330"/>
      <c r="T1358" s="330"/>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Methode_Keuze=""),"",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Methode_Keuze=""),"",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1"/>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5"/>
      <c r="H1359" s="333"/>
      <c r="I1359" s="334"/>
      <c r="J1359" s="334"/>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8"/>
      <c r="R1359" s="368"/>
      <c r="S1359" s="330"/>
      <c r="T1359" s="330"/>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Methode_Keuze=""),"",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Methode_Keuze=""),"",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1"/>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5"/>
      <c r="H1360" s="333"/>
      <c r="I1360" s="334"/>
      <c r="J1360" s="334"/>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8"/>
      <c r="R1360" s="368"/>
      <c r="S1360" s="330"/>
      <c r="T1360" s="330"/>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Methode_Keuze=""),"",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Methode_Keuze=""),"",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1"/>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5"/>
      <c r="H1361" s="333"/>
      <c r="I1361" s="334"/>
      <c r="J1361" s="334"/>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8"/>
      <c r="R1361" s="368"/>
      <c r="S1361" s="330"/>
      <c r="T1361" s="330"/>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Methode_Keuze=""),"",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Methode_Keuze=""),"",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1"/>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5"/>
      <c r="H1362" s="333"/>
      <c r="I1362" s="334"/>
      <c r="J1362" s="334"/>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8"/>
      <c r="R1362" s="368"/>
      <c r="S1362" s="330"/>
      <c r="T1362" s="330"/>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Methode_Keuze=""),"",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Methode_Keuze=""),"",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1"/>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5"/>
      <c r="H1363" s="333"/>
      <c r="I1363" s="334"/>
      <c r="J1363" s="334"/>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8"/>
      <c r="R1363" s="368"/>
      <c r="S1363" s="330"/>
      <c r="T1363" s="330"/>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Methode_Keuze=""),"",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Methode_Keuze=""),"",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1"/>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5"/>
      <c r="H1364" s="333"/>
      <c r="I1364" s="334"/>
      <c r="J1364" s="334"/>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8"/>
      <c r="R1364" s="368"/>
      <c r="S1364" s="330"/>
      <c r="T1364" s="330"/>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Methode_Keuze=""),"",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Methode_Keuze=""),"",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1"/>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5"/>
      <c r="H1365" s="333"/>
      <c r="I1365" s="334"/>
      <c r="J1365" s="334"/>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8"/>
      <c r="R1365" s="368"/>
      <c r="S1365" s="330"/>
      <c r="T1365" s="330"/>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Methode_Keuze=""),"",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Methode_Keuze=""),"",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1"/>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5"/>
      <c r="H1366" s="333"/>
      <c r="I1366" s="334"/>
      <c r="J1366" s="334"/>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8"/>
      <c r="R1366" s="368"/>
      <c r="S1366" s="330"/>
      <c r="T1366" s="330"/>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Methode_Keuze=""),"",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Methode_Keuze=""),"",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1"/>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5"/>
      <c r="H1367" s="333"/>
      <c r="I1367" s="334"/>
      <c r="J1367" s="334"/>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8"/>
      <c r="R1367" s="368"/>
      <c r="S1367" s="330"/>
      <c r="T1367" s="330"/>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Methode_Keuze=""),"",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Methode_Keuze=""),"",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1"/>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5"/>
      <c r="H1368" s="333"/>
      <c r="I1368" s="334"/>
      <c r="J1368" s="334"/>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8"/>
      <c r="R1368" s="368"/>
      <c r="S1368" s="330"/>
      <c r="T1368" s="330"/>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Methode_Keuze=""),"",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Methode_Keuze=""),"",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1"/>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5"/>
      <c r="H1369" s="333"/>
      <c r="I1369" s="334"/>
      <c r="J1369" s="334"/>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8"/>
      <c r="R1369" s="368"/>
      <c r="S1369" s="330"/>
      <c r="T1369" s="330"/>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Methode_Keuze=""),"",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Methode_Keuze=""),"",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1"/>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5"/>
      <c r="H1370" s="333"/>
      <c r="I1370" s="334"/>
      <c r="J1370" s="334"/>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8"/>
      <c r="R1370" s="368"/>
      <c r="S1370" s="330"/>
      <c r="T1370" s="330"/>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Methode_Keuze=""),"",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Methode_Keuze=""),"",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1"/>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5"/>
      <c r="H1371" s="333"/>
      <c r="I1371" s="334"/>
      <c r="J1371" s="334"/>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8"/>
      <c r="R1371" s="368"/>
      <c r="S1371" s="330"/>
      <c r="T1371" s="330"/>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Methode_Keuze=""),"",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Methode_Keuze=""),"",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1"/>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5"/>
      <c r="H1372" s="333"/>
      <c r="I1372" s="334"/>
      <c r="J1372" s="334"/>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8"/>
      <c r="R1372" s="368"/>
      <c r="S1372" s="330"/>
      <c r="T1372" s="330"/>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Methode_Keuze=""),"",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Methode_Keuze=""),"",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1"/>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5"/>
      <c r="H1373" s="333"/>
      <c r="I1373" s="334"/>
      <c r="J1373" s="334"/>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8"/>
      <c r="R1373" s="368"/>
      <c r="S1373" s="330"/>
      <c r="T1373" s="330"/>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Methode_Keuze=""),"",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Methode_Keuze=""),"",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1"/>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5"/>
      <c r="H1374" s="333"/>
      <c r="I1374" s="334"/>
      <c r="J1374" s="334"/>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8"/>
      <c r="R1374" s="368"/>
      <c r="S1374" s="330"/>
      <c r="T1374" s="330"/>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Methode_Keuze=""),"",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Methode_Keuze=""),"",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1"/>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5"/>
      <c r="H1375" s="333"/>
      <c r="I1375" s="334"/>
      <c r="J1375" s="334"/>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8"/>
      <c r="R1375" s="368"/>
      <c r="S1375" s="330"/>
      <c r="T1375" s="330"/>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Methode_Keuze=""),"",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Methode_Keuze=""),"",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1"/>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5"/>
      <c r="H1376" s="333"/>
      <c r="I1376" s="334"/>
      <c r="J1376" s="334"/>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8"/>
      <c r="R1376" s="368"/>
      <c r="S1376" s="330"/>
      <c r="T1376" s="330"/>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Methode_Keuze=""),"",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Methode_Keuze=""),"",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1"/>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5"/>
      <c r="H1377" s="333"/>
      <c r="I1377" s="334"/>
      <c r="J1377" s="334"/>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8"/>
      <c r="R1377" s="368"/>
      <c r="S1377" s="330"/>
      <c r="T1377" s="330"/>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Methode_Keuze=""),"",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Methode_Keuze=""),"",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1"/>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5"/>
      <c r="H1378" s="333"/>
      <c r="I1378" s="334"/>
      <c r="J1378" s="334"/>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8"/>
      <c r="R1378" s="368"/>
      <c r="S1378" s="330"/>
      <c r="T1378" s="330"/>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Methode_Keuze=""),"",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Methode_Keuze=""),"",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1"/>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5"/>
      <c r="H1379" s="333"/>
      <c r="I1379" s="334"/>
      <c r="J1379" s="334"/>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8"/>
      <c r="R1379" s="368"/>
      <c r="S1379" s="330"/>
      <c r="T1379" s="330"/>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Methode_Keuze=""),"",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Methode_Keuze=""),"",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1"/>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5"/>
      <c r="H1380" s="333"/>
      <c r="I1380" s="334"/>
      <c r="J1380" s="334"/>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8"/>
      <c r="R1380" s="368"/>
      <c r="S1380" s="330"/>
      <c r="T1380" s="330"/>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Methode_Keuze=""),"",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Methode_Keuze=""),"",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1"/>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5"/>
      <c r="H1381" s="333"/>
      <c r="I1381" s="334"/>
      <c r="J1381" s="334"/>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8"/>
      <c r="R1381" s="368"/>
      <c r="S1381" s="330"/>
      <c r="T1381" s="330"/>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Methode_Keuze=""),"",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Methode_Keuze=""),"",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1"/>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5"/>
      <c r="H1382" s="333"/>
      <c r="I1382" s="334"/>
      <c r="J1382" s="334"/>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8"/>
      <c r="R1382" s="368"/>
      <c r="S1382" s="330"/>
      <c r="T1382" s="330"/>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Methode_Keuze=""),"",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Methode_Keuze=""),"",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1"/>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5"/>
      <c r="H1383" s="333"/>
      <c r="I1383" s="334"/>
      <c r="J1383" s="334"/>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8"/>
      <c r="R1383" s="368"/>
      <c r="S1383" s="330"/>
      <c r="T1383" s="330"/>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Methode_Keuze=""),"",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Methode_Keuze=""),"",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1"/>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5"/>
      <c r="H1384" s="333"/>
      <c r="I1384" s="334"/>
      <c r="J1384" s="334"/>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8"/>
      <c r="R1384" s="368"/>
      <c r="S1384" s="330"/>
      <c r="T1384" s="330"/>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Methode_Keuze=""),"",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Methode_Keuze=""),"",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1"/>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5"/>
      <c r="H1385" s="333"/>
      <c r="I1385" s="334"/>
      <c r="J1385" s="334"/>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8"/>
      <c r="R1385" s="368"/>
      <c r="S1385" s="330"/>
      <c r="T1385" s="330"/>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Methode_Keuze=""),"",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Methode_Keuze=""),"",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1"/>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5"/>
      <c r="H1386" s="333"/>
      <c r="I1386" s="334"/>
      <c r="J1386" s="334"/>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8"/>
      <c r="R1386" s="368"/>
      <c r="S1386" s="330"/>
      <c r="T1386" s="330"/>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Methode_Keuze=""),"",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Methode_Keuze=""),"",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1"/>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5"/>
      <c r="H1387" s="333"/>
      <c r="I1387" s="334"/>
      <c r="J1387" s="334"/>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8"/>
      <c r="R1387" s="368"/>
      <c r="S1387" s="330"/>
      <c r="T1387" s="330"/>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Methode_Keuze=""),"",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Methode_Keuze=""),"",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1"/>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5"/>
      <c r="H1388" s="333"/>
      <c r="I1388" s="334"/>
      <c r="J1388" s="334"/>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8"/>
      <c r="R1388" s="368"/>
      <c r="S1388" s="330"/>
      <c r="T1388" s="330"/>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Methode_Keuze=""),"",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Methode_Keuze=""),"",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1"/>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5"/>
      <c r="H1389" s="333"/>
      <c r="I1389" s="334"/>
      <c r="J1389" s="334"/>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8"/>
      <c r="R1389" s="368"/>
      <c r="S1389" s="330"/>
      <c r="T1389" s="330"/>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Methode_Keuze=""),"",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Methode_Keuze=""),"",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1"/>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5"/>
      <c r="H1390" s="333"/>
      <c r="I1390" s="334"/>
      <c r="J1390" s="334"/>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8"/>
      <c r="R1390" s="368"/>
      <c r="S1390" s="330"/>
      <c r="T1390" s="330"/>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Methode_Keuze=""),"",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Methode_Keuze=""),"",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1"/>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5"/>
      <c r="H1391" s="333"/>
      <c r="I1391" s="334"/>
      <c r="J1391" s="334"/>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8"/>
      <c r="R1391" s="368"/>
      <c r="S1391" s="330"/>
      <c r="T1391" s="330"/>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Methode_Keuze=""),"",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Methode_Keuze=""),"",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1"/>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5"/>
      <c r="H1392" s="333"/>
      <c r="I1392" s="334"/>
      <c r="J1392" s="334"/>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8"/>
      <c r="R1392" s="368"/>
      <c r="S1392" s="330"/>
      <c r="T1392" s="330"/>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Methode_Keuze=""),"",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Methode_Keuze=""),"",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1"/>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5"/>
      <c r="H1393" s="333"/>
      <c r="I1393" s="334"/>
      <c r="J1393" s="334"/>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8"/>
      <c r="R1393" s="368"/>
      <c r="S1393" s="330"/>
      <c r="T1393" s="330"/>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Methode_Keuze=""),"",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Methode_Keuze=""),"",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1"/>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5"/>
      <c r="H1394" s="333"/>
      <c r="I1394" s="334"/>
      <c r="J1394" s="334"/>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8"/>
      <c r="R1394" s="368"/>
      <c r="S1394" s="330"/>
      <c r="T1394" s="330"/>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Methode_Keuze=""),"",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Methode_Keuze=""),"",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1"/>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5"/>
      <c r="H1395" s="333"/>
      <c r="I1395" s="334"/>
      <c r="J1395" s="334"/>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8"/>
      <c r="R1395" s="368"/>
      <c r="S1395" s="330"/>
      <c r="T1395" s="330"/>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Methode_Keuze=""),"",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Methode_Keuze=""),"",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1"/>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5"/>
      <c r="H1396" s="333"/>
      <c r="I1396" s="334"/>
      <c r="J1396" s="334"/>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8"/>
      <c r="R1396" s="368"/>
      <c r="S1396" s="330"/>
      <c r="T1396" s="330"/>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Methode_Keuze=""),"",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Methode_Keuze=""),"",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1"/>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5"/>
      <c r="H1397" s="333"/>
      <c r="I1397" s="334"/>
      <c r="J1397" s="334"/>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8"/>
      <c r="R1397" s="368"/>
      <c r="S1397" s="330"/>
      <c r="T1397" s="330"/>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Methode_Keuze=""),"",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Methode_Keuze=""),"",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1"/>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5"/>
      <c r="H1398" s="333"/>
      <c r="I1398" s="334"/>
      <c r="J1398" s="334"/>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8"/>
      <c r="R1398" s="368"/>
      <c r="S1398" s="330"/>
      <c r="T1398" s="330"/>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Methode_Keuze=""),"",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Methode_Keuze=""),"",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1"/>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5"/>
      <c r="H1399" s="333"/>
      <c r="I1399" s="334"/>
      <c r="J1399" s="334"/>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8"/>
      <c r="R1399" s="368"/>
      <c r="S1399" s="330"/>
      <c r="T1399" s="330"/>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Methode_Keuze=""),"",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Methode_Keuze=""),"",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1"/>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5"/>
      <c r="H1400" s="333"/>
      <c r="I1400" s="334"/>
      <c r="J1400" s="334"/>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8"/>
      <c r="R1400" s="368"/>
      <c r="S1400" s="330"/>
      <c r="T1400" s="330"/>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Methode_Keuze=""),"",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Methode_Keuze=""),"",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1"/>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5"/>
      <c r="H1401" s="333"/>
      <c r="I1401" s="334"/>
      <c r="J1401" s="334"/>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8"/>
      <c r="R1401" s="368"/>
      <c r="S1401" s="330"/>
      <c r="T1401" s="330"/>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Methode_Keuze=""),"",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Methode_Keuze=""),"",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1"/>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5"/>
      <c r="H1402" s="333"/>
      <c r="I1402" s="334"/>
      <c r="J1402" s="334"/>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8"/>
      <c r="R1402" s="368"/>
      <c r="S1402" s="330"/>
      <c r="T1402" s="330"/>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Methode_Keuze=""),"",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Methode_Keuze=""),"",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1"/>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5"/>
      <c r="H1403" s="333"/>
      <c r="I1403" s="334"/>
      <c r="J1403" s="334"/>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8"/>
      <c r="R1403" s="368"/>
      <c r="S1403" s="330"/>
      <c r="T1403" s="330"/>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Methode_Keuze=""),"",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Methode_Keuze=""),"",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1"/>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5"/>
      <c r="H1404" s="333"/>
      <c r="I1404" s="334"/>
      <c r="J1404" s="334"/>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8"/>
      <c r="R1404" s="368"/>
      <c r="S1404" s="330"/>
      <c r="T1404" s="330"/>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Methode_Keuze=""),"",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Methode_Keuze=""),"",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1"/>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5"/>
      <c r="H1405" s="333"/>
      <c r="I1405" s="334"/>
      <c r="J1405" s="334"/>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8"/>
      <c r="R1405" s="368"/>
      <c r="S1405" s="330"/>
      <c r="T1405" s="330"/>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Methode_Keuze=""),"",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Methode_Keuze=""),"",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1"/>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5"/>
      <c r="H1406" s="333"/>
      <c r="I1406" s="334"/>
      <c r="J1406" s="334"/>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8"/>
      <c r="R1406" s="368"/>
      <c r="S1406" s="330"/>
      <c r="T1406" s="330"/>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Methode_Keuze=""),"",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Methode_Keuze=""),"",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1"/>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5"/>
      <c r="H1407" s="333"/>
      <c r="I1407" s="334"/>
      <c r="J1407" s="334"/>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8"/>
      <c r="R1407" s="368"/>
      <c r="S1407" s="330"/>
      <c r="T1407" s="330"/>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Methode_Keuze=""),"",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Methode_Keuze=""),"",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1"/>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5"/>
      <c r="H1408" s="333"/>
      <c r="I1408" s="334"/>
      <c r="J1408" s="334"/>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8"/>
      <c r="R1408" s="368"/>
      <c r="S1408" s="330"/>
      <c r="T1408" s="330"/>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Methode_Keuze=""),"",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Methode_Keuze=""),"",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1"/>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5"/>
      <c r="H1409" s="333"/>
      <c r="I1409" s="334"/>
      <c r="J1409" s="334"/>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8"/>
      <c r="R1409" s="368"/>
      <c r="S1409" s="330"/>
      <c r="T1409" s="330"/>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Methode_Keuze=""),"",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Methode_Keuze=""),"",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1"/>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5"/>
      <c r="H1410" s="333"/>
      <c r="I1410" s="334"/>
      <c r="J1410" s="334"/>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8"/>
      <c r="R1410" s="368"/>
      <c r="S1410" s="330"/>
      <c r="T1410" s="330"/>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Methode_Keuze=""),"",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Methode_Keuze=""),"",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1"/>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5"/>
      <c r="H1411" s="333"/>
      <c r="I1411" s="334"/>
      <c r="J1411" s="334"/>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8"/>
      <c r="R1411" s="368"/>
      <c r="S1411" s="330"/>
      <c r="T1411" s="330"/>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Methode_Keuze=""),"",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Methode_Keuze=""),"",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1"/>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5"/>
      <c r="H1412" s="333"/>
      <c r="I1412" s="334"/>
      <c r="J1412" s="334"/>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8"/>
      <c r="R1412" s="368"/>
      <c r="S1412" s="330"/>
      <c r="T1412" s="330"/>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Methode_Keuze=""),"",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Methode_Keuze=""),"",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1"/>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5"/>
      <c r="H1413" s="333"/>
      <c r="I1413" s="334"/>
      <c r="J1413" s="334"/>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8"/>
      <c r="R1413" s="368"/>
      <c r="S1413" s="330"/>
      <c r="T1413" s="330"/>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Methode_Keuze=""),"",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Methode_Keuze=""),"",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1"/>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5"/>
      <c r="H1414" s="333"/>
      <c r="I1414" s="334"/>
      <c r="J1414" s="334"/>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8"/>
      <c r="R1414" s="368"/>
      <c r="S1414" s="330"/>
      <c r="T1414" s="330"/>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Methode_Keuze=""),"",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Methode_Keuze=""),"",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1"/>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5"/>
      <c r="H1415" s="333"/>
      <c r="I1415" s="334"/>
      <c r="J1415" s="334"/>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8"/>
      <c r="R1415" s="368"/>
      <c r="S1415" s="330"/>
      <c r="T1415" s="330"/>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Methode_Keuze=""),"",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Methode_Keuze=""),"",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1"/>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5"/>
      <c r="H1416" s="333"/>
      <c r="I1416" s="334"/>
      <c r="J1416" s="334"/>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8"/>
      <c r="R1416" s="368"/>
      <c r="S1416" s="330"/>
      <c r="T1416" s="330"/>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Methode_Keuze=""),"",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Methode_Keuze=""),"",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1"/>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5"/>
      <c r="H1417" s="333"/>
      <c r="I1417" s="334"/>
      <c r="J1417" s="334"/>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8"/>
      <c r="R1417" s="368"/>
      <c r="S1417" s="330"/>
      <c r="T1417" s="330"/>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Methode_Keuze=""),"",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Methode_Keuze=""),"",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1"/>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5"/>
      <c r="H1418" s="333"/>
      <c r="I1418" s="334"/>
      <c r="J1418" s="334"/>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8"/>
      <c r="R1418" s="368"/>
      <c r="S1418" s="330"/>
      <c r="T1418" s="330"/>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Methode_Keuze=""),"",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Methode_Keuze=""),"",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1"/>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5"/>
      <c r="H1419" s="333"/>
      <c r="I1419" s="334"/>
      <c r="J1419" s="334"/>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8"/>
      <c r="R1419" s="368"/>
      <c r="S1419" s="330"/>
      <c r="T1419" s="330"/>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Methode_Keuze=""),"",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Methode_Keuze=""),"",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1"/>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5"/>
      <c r="H1420" s="333"/>
      <c r="I1420" s="334"/>
      <c r="J1420" s="334"/>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8"/>
      <c r="R1420" s="368"/>
      <c r="S1420" s="330"/>
      <c r="T1420" s="330"/>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Methode_Keuze=""),"",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Methode_Keuze=""),"",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1"/>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5"/>
      <c r="H1421" s="333"/>
      <c r="I1421" s="334"/>
      <c r="J1421" s="334"/>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8"/>
      <c r="R1421" s="368"/>
      <c r="S1421" s="330"/>
      <c r="T1421" s="330"/>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Methode_Keuze=""),"",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Methode_Keuze=""),"",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1"/>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5"/>
      <c r="H1422" s="333"/>
      <c r="I1422" s="334"/>
      <c r="J1422" s="334"/>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8"/>
      <c r="R1422" s="368"/>
      <c r="S1422" s="330"/>
      <c r="T1422" s="330"/>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Methode_Keuze=""),"",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Methode_Keuze=""),"",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1"/>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5"/>
      <c r="H1423" s="333"/>
      <c r="I1423" s="334"/>
      <c r="J1423" s="334"/>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8"/>
      <c r="R1423" s="368"/>
      <c r="S1423" s="330"/>
      <c r="T1423" s="330"/>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Methode_Keuze=""),"",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Methode_Keuze=""),"",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1"/>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5"/>
      <c r="H1424" s="333"/>
      <c r="I1424" s="334"/>
      <c r="J1424" s="334"/>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8"/>
      <c r="R1424" s="368"/>
      <c r="S1424" s="330"/>
      <c r="T1424" s="330"/>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Methode_Keuze=""),"",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Methode_Keuze=""),"",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1"/>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5"/>
      <c r="H1425" s="333"/>
      <c r="I1425" s="334"/>
      <c r="J1425" s="334"/>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8"/>
      <c r="R1425" s="368"/>
      <c r="S1425" s="330"/>
      <c r="T1425" s="330"/>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Methode_Keuze=""),"",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Methode_Keuze=""),"",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1"/>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5"/>
      <c r="H1426" s="333"/>
      <c r="I1426" s="334"/>
      <c r="J1426" s="334"/>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8"/>
      <c r="R1426" s="368"/>
      <c r="S1426" s="330"/>
      <c r="T1426" s="330"/>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Methode_Keuze=""),"",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Methode_Keuze=""),"",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1"/>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5"/>
      <c r="H1427" s="333"/>
      <c r="I1427" s="334"/>
      <c r="J1427" s="334"/>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8"/>
      <c r="R1427" s="368"/>
      <c r="S1427" s="330"/>
      <c r="T1427" s="330"/>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Methode_Keuze=""),"",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Methode_Keuze=""),"",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1"/>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5"/>
      <c r="H1428" s="333"/>
      <c r="I1428" s="334"/>
      <c r="J1428" s="334"/>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8"/>
      <c r="R1428" s="368"/>
      <c r="S1428" s="330"/>
      <c r="T1428" s="330"/>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Methode_Keuze=""),"",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Methode_Keuze=""),"",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1"/>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5"/>
      <c r="H1429" s="333"/>
      <c r="I1429" s="334"/>
      <c r="J1429" s="334"/>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8"/>
      <c r="R1429" s="368"/>
      <c r="S1429" s="330"/>
      <c r="T1429" s="330"/>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Methode_Keuze=""),"",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Methode_Keuze=""),"",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1"/>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5"/>
      <c r="H1430" s="333"/>
      <c r="I1430" s="334"/>
      <c r="J1430" s="334"/>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8"/>
      <c r="R1430" s="368"/>
      <c r="S1430" s="330"/>
      <c r="T1430" s="330"/>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Methode_Keuze=""),"",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Methode_Keuze=""),"",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1"/>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5"/>
      <c r="H1431" s="333"/>
      <c r="I1431" s="334"/>
      <c r="J1431" s="334"/>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8"/>
      <c r="R1431" s="368"/>
      <c r="S1431" s="330"/>
      <c r="T1431" s="330"/>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Methode_Keuze=""),"",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Methode_Keuze=""),"",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1"/>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5"/>
      <c r="H1432" s="333"/>
      <c r="I1432" s="334"/>
      <c r="J1432" s="334"/>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8"/>
      <c r="R1432" s="368"/>
      <c r="S1432" s="330"/>
      <c r="T1432" s="330"/>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Methode_Keuze=""),"",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Methode_Keuze=""),"",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1"/>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5"/>
      <c r="H1433" s="333"/>
      <c r="I1433" s="334"/>
      <c r="J1433" s="334"/>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8"/>
      <c r="R1433" s="368"/>
      <c r="S1433" s="330"/>
      <c r="T1433" s="330"/>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Methode_Keuze=""),"",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Methode_Keuze=""),"",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1"/>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5"/>
      <c r="H1434" s="333"/>
      <c r="I1434" s="334"/>
      <c r="J1434" s="334"/>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8"/>
      <c r="R1434" s="368"/>
      <c r="S1434" s="330"/>
      <c r="T1434" s="330"/>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Methode_Keuze=""),"",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Methode_Keuze=""),"",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1"/>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5"/>
      <c r="H1435" s="333"/>
      <c r="I1435" s="334"/>
      <c r="J1435" s="334"/>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8"/>
      <c r="R1435" s="368"/>
      <c r="S1435" s="330"/>
      <c r="T1435" s="330"/>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Methode_Keuze=""),"",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Methode_Keuze=""),"",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1"/>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5"/>
      <c r="H1436" s="333"/>
      <c r="I1436" s="334"/>
      <c r="J1436" s="334"/>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8"/>
      <c r="R1436" s="368"/>
      <c r="S1436" s="330"/>
      <c r="T1436" s="330"/>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Methode_Keuze=""),"",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Methode_Keuze=""),"",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1"/>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5"/>
      <c r="H1437" s="333"/>
      <c r="I1437" s="334"/>
      <c r="J1437" s="334"/>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8"/>
      <c r="R1437" s="368"/>
      <c r="S1437" s="330"/>
      <c r="T1437" s="330"/>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Methode_Keuze=""),"",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Methode_Keuze=""),"",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1"/>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5"/>
      <c r="H1438" s="333"/>
      <c r="I1438" s="334"/>
      <c r="J1438" s="334"/>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8"/>
      <c r="R1438" s="368"/>
      <c r="S1438" s="330"/>
      <c r="T1438" s="330"/>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Methode_Keuze=""),"",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Methode_Keuze=""),"",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1"/>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5"/>
      <c r="H1439" s="333"/>
      <c r="I1439" s="334"/>
      <c r="J1439" s="334"/>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8"/>
      <c r="R1439" s="368"/>
      <c r="S1439" s="330"/>
      <c r="T1439" s="330"/>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Methode_Keuze=""),"",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Methode_Keuze=""),"",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1"/>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5"/>
      <c r="H1440" s="333"/>
      <c r="I1440" s="334"/>
      <c r="J1440" s="334"/>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8"/>
      <c r="R1440" s="368"/>
      <c r="S1440" s="330"/>
      <c r="T1440" s="330"/>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Methode_Keuze=""),"",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Methode_Keuze=""),"",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1"/>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5"/>
      <c r="H1441" s="333"/>
      <c r="I1441" s="334"/>
      <c r="J1441" s="334"/>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8"/>
      <c r="R1441" s="368"/>
      <c r="S1441" s="330"/>
      <c r="T1441" s="330"/>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Methode_Keuze=""),"",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Methode_Keuze=""),"",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1"/>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5"/>
      <c r="H1442" s="333"/>
      <c r="I1442" s="334"/>
      <c r="J1442" s="334"/>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8"/>
      <c r="R1442" s="368"/>
      <c r="S1442" s="330"/>
      <c r="T1442" s="330"/>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Methode_Keuze=""),"",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Methode_Keuze=""),"",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1"/>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5"/>
      <c r="H1443" s="333"/>
      <c r="I1443" s="334"/>
      <c r="J1443" s="334"/>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8"/>
      <c r="R1443" s="368"/>
      <c r="S1443" s="330"/>
      <c r="T1443" s="330"/>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Methode_Keuze=""),"",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Methode_Keuze=""),"",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1"/>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5"/>
      <c r="H1444" s="333"/>
      <c r="I1444" s="334"/>
      <c r="J1444" s="334"/>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8"/>
      <c r="R1444" s="368"/>
      <c r="S1444" s="330"/>
      <c r="T1444" s="330"/>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Methode_Keuze=""),"",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Methode_Keuze=""),"",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1"/>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5"/>
      <c r="H1445" s="333"/>
      <c r="I1445" s="334"/>
      <c r="J1445" s="334"/>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8"/>
      <c r="R1445" s="368"/>
      <c r="S1445" s="330"/>
      <c r="T1445" s="330"/>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Methode_Keuze=""),"",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Methode_Keuze=""),"",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1"/>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5"/>
      <c r="H1446" s="333"/>
      <c r="I1446" s="334"/>
      <c r="J1446" s="334"/>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8"/>
      <c r="R1446" s="368"/>
      <c r="S1446" s="330"/>
      <c r="T1446" s="330"/>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Methode_Keuze=""),"",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Methode_Keuze=""),"",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1"/>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5"/>
      <c r="H1447" s="333"/>
      <c r="I1447" s="334"/>
      <c r="J1447" s="334"/>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8"/>
      <c r="R1447" s="368"/>
      <c r="S1447" s="330"/>
      <c r="T1447" s="330"/>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Methode_Keuze=""),"",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Methode_Keuze=""),"",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1"/>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5"/>
      <c r="H1448" s="333"/>
      <c r="I1448" s="334"/>
      <c r="J1448" s="334"/>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8"/>
      <c r="R1448" s="368"/>
      <c r="S1448" s="330"/>
      <c r="T1448" s="330"/>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Methode_Keuze=""),"",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Methode_Keuze=""),"",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1"/>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5"/>
      <c r="H1449" s="333"/>
      <c r="I1449" s="334"/>
      <c r="J1449" s="334"/>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8"/>
      <c r="R1449" s="368"/>
      <c r="S1449" s="330"/>
      <c r="T1449" s="330"/>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Methode_Keuze=""),"",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Methode_Keuze=""),"",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1"/>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5"/>
      <c r="H1450" s="333"/>
      <c r="I1450" s="334"/>
      <c r="J1450" s="334"/>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8"/>
      <c r="R1450" s="368"/>
      <c r="S1450" s="330"/>
      <c r="T1450" s="330"/>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Methode_Keuze=""),"",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Methode_Keuze=""),"",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1"/>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5"/>
      <c r="H1451" s="333"/>
      <c r="I1451" s="334"/>
      <c r="J1451" s="334"/>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8"/>
      <c r="R1451" s="368"/>
      <c r="S1451" s="330"/>
      <c r="T1451" s="330"/>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Methode_Keuze=""),"",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Methode_Keuze=""),"",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1"/>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5"/>
      <c r="H1452" s="333"/>
      <c r="I1452" s="334"/>
      <c r="J1452" s="334"/>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8"/>
      <c r="R1452" s="368"/>
      <c r="S1452" s="330"/>
      <c r="T1452" s="330"/>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Methode_Keuze=""),"",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Methode_Keuze=""),"",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1"/>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5"/>
      <c r="H1453" s="333"/>
      <c r="I1453" s="334"/>
      <c r="J1453" s="334"/>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8"/>
      <c r="R1453" s="368"/>
      <c r="S1453" s="330"/>
      <c r="T1453" s="330"/>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Methode_Keuze=""),"",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Methode_Keuze=""),"",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1"/>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5"/>
      <c r="H1454" s="333"/>
      <c r="I1454" s="334"/>
      <c r="J1454" s="334"/>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8"/>
      <c r="R1454" s="368"/>
      <c r="S1454" s="330"/>
      <c r="T1454" s="330"/>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Methode_Keuze=""),"",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Methode_Keuze=""),"",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1"/>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5"/>
      <c r="H1455" s="333"/>
      <c r="I1455" s="334"/>
      <c r="J1455" s="334"/>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8"/>
      <c r="R1455" s="368"/>
      <c r="S1455" s="330"/>
      <c r="T1455" s="330"/>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Methode_Keuze=""),"",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Methode_Keuze=""),"",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1"/>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5"/>
      <c r="H1456" s="333"/>
      <c r="I1456" s="334"/>
      <c r="J1456" s="334"/>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8"/>
      <c r="R1456" s="368"/>
      <c r="S1456" s="330"/>
      <c r="T1456" s="330"/>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Methode_Keuze=""),"",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Methode_Keuze=""),"",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1"/>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5"/>
      <c r="H1457" s="333"/>
      <c r="I1457" s="334"/>
      <c r="J1457" s="334"/>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8"/>
      <c r="R1457" s="368"/>
      <c r="S1457" s="330"/>
      <c r="T1457" s="330"/>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Methode_Keuze=""),"",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Methode_Keuze=""),"",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1"/>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5"/>
      <c r="H1458" s="333"/>
      <c r="I1458" s="334"/>
      <c r="J1458" s="334"/>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8"/>
      <c r="R1458" s="368"/>
      <c r="S1458" s="330"/>
      <c r="T1458" s="330"/>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Methode_Keuze=""),"",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Methode_Keuze=""),"",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1"/>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5"/>
      <c r="H1459" s="333"/>
      <c r="I1459" s="334"/>
      <c r="J1459" s="334"/>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8"/>
      <c r="R1459" s="368"/>
      <c r="S1459" s="330"/>
      <c r="T1459" s="330"/>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Methode_Keuze=""),"",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Methode_Keuze=""),"",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1"/>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5"/>
      <c r="H1460" s="333"/>
      <c r="I1460" s="334"/>
      <c r="J1460" s="334"/>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8"/>
      <c r="R1460" s="368"/>
      <c r="S1460" s="330"/>
      <c r="T1460" s="330"/>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Methode_Keuze=""),"",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Methode_Keuze=""),"",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1"/>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5"/>
      <c r="H1461" s="333"/>
      <c r="I1461" s="334"/>
      <c r="J1461" s="334"/>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8"/>
      <c r="R1461" s="368"/>
      <c r="S1461" s="330"/>
      <c r="T1461" s="330"/>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Methode_Keuze=""),"",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Methode_Keuze=""),"",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1"/>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5"/>
      <c r="H1462" s="333"/>
      <c r="I1462" s="334"/>
      <c r="J1462" s="334"/>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8"/>
      <c r="R1462" s="368"/>
      <c r="S1462" s="330"/>
      <c r="T1462" s="330"/>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Methode_Keuze=""),"",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Methode_Keuze=""),"",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1"/>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5"/>
      <c r="H1463" s="333"/>
      <c r="I1463" s="334"/>
      <c r="J1463" s="334"/>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8"/>
      <c r="R1463" s="368"/>
      <c r="S1463" s="330"/>
      <c r="T1463" s="330"/>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Methode_Keuze=""),"",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Methode_Keuze=""),"",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1"/>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5"/>
      <c r="H1464" s="333"/>
      <c r="I1464" s="334"/>
      <c r="J1464" s="334"/>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8"/>
      <c r="R1464" s="368"/>
      <c r="S1464" s="330"/>
      <c r="T1464" s="330"/>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Methode_Keuze=""),"",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Methode_Keuze=""),"",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1"/>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5"/>
      <c r="H1465" s="333"/>
      <c r="I1465" s="334"/>
      <c r="J1465" s="334"/>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8"/>
      <c r="R1465" s="368"/>
      <c r="S1465" s="330"/>
      <c r="T1465" s="330"/>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Methode_Keuze=""),"",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Methode_Keuze=""),"",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1"/>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5"/>
      <c r="H1466" s="333"/>
      <c r="I1466" s="334"/>
      <c r="J1466" s="334"/>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8"/>
      <c r="R1466" s="368"/>
      <c r="S1466" s="330"/>
      <c r="T1466" s="330"/>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Methode_Keuze=""),"",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Methode_Keuze=""),"",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1"/>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5"/>
      <c r="H1467" s="333"/>
      <c r="I1467" s="334"/>
      <c r="J1467" s="334"/>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8"/>
      <c r="R1467" s="368"/>
      <c r="S1467" s="330"/>
      <c r="T1467" s="330"/>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Methode_Keuze=""),"",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Methode_Keuze=""),"",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1"/>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5"/>
      <c r="H1468" s="333"/>
      <c r="I1468" s="334"/>
      <c r="J1468" s="334"/>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8"/>
      <c r="R1468" s="368"/>
      <c r="S1468" s="330"/>
      <c r="T1468" s="330"/>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Methode_Keuze=""),"",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Methode_Keuze=""),"",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1"/>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5"/>
      <c r="H1469" s="333"/>
      <c r="I1469" s="334"/>
      <c r="J1469" s="334"/>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8"/>
      <c r="R1469" s="368"/>
      <c r="S1469" s="330"/>
      <c r="T1469" s="330"/>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Methode_Keuze=""),"",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Methode_Keuze=""),"",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1"/>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5"/>
      <c r="H1470" s="333"/>
      <c r="I1470" s="334"/>
      <c r="J1470" s="334"/>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8"/>
      <c r="R1470" s="368"/>
      <c r="S1470" s="330"/>
      <c r="T1470" s="330"/>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Methode_Keuze=""),"",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Methode_Keuze=""),"",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1"/>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5"/>
      <c r="H1471" s="333"/>
      <c r="I1471" s="334"/>
      <c r="J1471" s="334"/>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8"/>
      <c r="R1471" s="368"/>
      <c r="S1471" s="330"/>
      <c r="T1471" s="330"/>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Methode_Keuze=""),"",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Methode_Keuze=""),"",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1"/>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5"/>
      <c r="H1472" s="333"/>
      <c r="I1472" s="334"/>
      <c r="J1472" s="334"/>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8"/>
      <c r="R1472" s="368"/>
      <c r="S1472" s="330"/>
      <c r="T1472" s="330"/>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Methode_Keuze=""),"",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Methode_Keuze=""),"",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1"/>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5"/>
      <c r="H1473" s="333"/>
      <c r="I1473" s="334"/>
      <c r="J1473" s="334"/>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8"/>
      <c r="R1473" s="368"/>
      <c r="S1473" s="330"/>
      <c r="T1473" s="330"/>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Methode_Keuze=""),"",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Methode_Keuze=""),"",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1"/>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5"/>
      <c r="H1474" s="333"/>
      <c r="I1474" s="334"/>
      <c r="J1474" s="334"/>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8"/>
      <c r="R1474" s="368"/>
      <c r="S1474" s="330"/>
      <c r="T1474" s="330"/>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Methode_Keuze=""),"",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Methode_Keuze=""),"",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1"/>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5"/>
      <c r="H1475" s="333"/>
      <c r="I1475" s="334"/>
      <c r="J1475" s="334"/>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8"/>
      <c r="R1475" s="368"/>
      <c r="S1475" s="330"/>
      <c r="T1475" s="330"/>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Methode_Keuze=""),"",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Methode_Keuze=""),"",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1"/>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5"/>
      <c r="H1476" s="333"/>
      <c r="I1476" s="334"/>
      <c r="J1476" s="334"/>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8"/>
      <c r="R1476" s="368"/>
      <c r="S1476" s="330"/>
      <c r="T1476" s="330"/>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Methode_Keuze=""),"",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Methode_Keuze=""),"",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1"/>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5"/>
      <c r="H1477" s="333"/>
      <c r="I1477" s="334"/>
      <c r="J1477" s="334"/>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8"/>
      <c r="R1477" s="368"/>
      <c r="S1477" s="330"/>
      <c r="T1477" s="330"/>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Methode_Keuze=""),"",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Methode_Keuze=""),"",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1"/>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5"/>
      <c r="H1478" s="333"/>
      <c r="I1478" s="334"/>
      <c r="J1478" s="334"/>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8"/>
      <c r="R1478" s="368"/>
      <c r="S1478" s="330"/>
      <c r="T1478" s="330"/>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Methode_Keuze=""),"",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Methode_Keuze=""),"",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1"/>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5"/>
      <c r="H1479" s="333"/>
      <c r="I1479" s="334"/>
      <c r="J1479" s="334"/>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8"/>
      <c r="R1479" s="368"/>
      <c r="S1479" s="330"/>
      <c r="T1479" s="330"/>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Methode_Keuze=""),"",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Methode_Keuze=""),"",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1"/>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5"/>
      <c r="H1480" s="333"/>
      <c r="I1480" s="334"/>
      <c r="J1480" s="334"/>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8"/>
      <c r="R1480" s="368"/>
      <c r="S1480" s="330"/>
      <c r="T1480" s="330"/>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Methode_Keuze=""),"",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Methode_Keuze=""),"",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1"/>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5"/>
      <c r="H1481" s="333"/>
      <c r="I1481" s="334"/>
      <c r="J1481" s="334"/>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8"/>
      <c r="R1481" s="368"/>
      <c r="S1481" s="330"/>
      <c r="T1481" s="330"/>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Methode_Keuze=""),"",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Methode_Keuze=""),"",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1"/>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5"/>
      <c r="H1482" s="333"/>
      <c r="I1482" s="334"/>
      <c r="J1482" s="334"/>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8"/>
      <c r="R1482" s="368"/>
      <c r="S1482" s="330"/>
      <c r="T1482" s="330"/>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Methode_Keuze=""),"",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Methode_Keuze=""),"",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1"/>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5"/>
      <c r="H1483" s="333"/>
      <c r="I1483" s="334"/>
      <c r="J1483" s="334"/>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8"/>
      <c r="R1483" s="368"/>
      <c r="S1483" s="330"/>
      <c r="T1483" s="330"/>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Methode_Keuze=""),"",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Methode_Keuze=""),"",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1"/>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5"/>
      <c r="H1484" s="333"/>
      <c r="I1484" s="334"/>
      <c r="J1484" s="334"/>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8"/>
      <c r="R1484" s="368"/>
      <c r="S1484" s="330"/>
      <c r="T1484" s="330"/>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Methode_Keuze=""),"",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Methode_Keuze=""),"",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1"/>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5"/>
      <c r="H1485" s="333"/>
      <c r="I1485" s="334"/>
      <c r="J1485" s="334"/>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8"/>
      <c r="R1485" s="368"/>
      <c r="S1485" s="330"/>
      <c r="T1485" s="330"/>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Methode_Keuze=""),"",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Methode_Keuze=""),"",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1"/>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5"/>
      <c r="H1486" s="333"/>
      <c r="I1486" s="334"/>
      <c r="J1486" s="334"/>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8"/>
      <c r="R1486" s="368"/>
      <c r="S1486" s="330"/>
      <c r="T1486" s="330"/>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Methode_Keuze=""),"",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Methode_Keuze=""),"",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1"/>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5"/>
      <c r="H1487" s="333"/>
      <c r="I1487" s="334"/>
      <c r="J1487" s="334"/>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8"/>
      <c r="R1487" s="368"/>
      <c r="S1487" s="330"/>
      <c r="T1487" s="330"/>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Methode_Keuze=""),"",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Methode_Keuze=""),"",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1"/>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5"/>
      <c r="H1488" s="333"/>
      <c r="I1488" s="334"/>
      <c r="J1488" s="334"/>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8"/>
      <c r="R1488" s="368"/>
      <c r="S1488" s="330"/>
      <c r="T1488" s="330"/>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Methode_Keuze=""),"",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Methode_Keuze=""),"",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1"/>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5"/>
      <c r="H1489" s="333"/>
      <c r="I1489" s="334"/>
      <c r="J1489" s="334"/>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8"/>
      <c r="R1489" s="368"/>
      <c r="S1489" s="330"/>
      <c r="T1489" s="330"/>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Methode_Keuze=""),"",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Methode_Keuze=""),"",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1"/>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5"/>
      <c r="H1490" s="333"/>
      <c r="I1490" s="334"/>
      <c r="J1490" s="334"/>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8"/>
      <c r="R1490" s="368"/>
      <c r="S1490" s="330"/>
      <c r="T1490" s="330"/>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Methode_Keuze=""),"",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Methode_Keuze=""),"",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1"/>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5"/>
      <c r="H1491" s="333"/>
      <c r="I1491" s="334"/>
      <c r="J1491" s="334"/>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8"/>
      <c r="R1491" s="368"/>
      <c r="S1491" s="330"/>
      <c r="T1491" s="330"/>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Methode_Keuze=""),"",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Methode_Keuze=""),"",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1"/>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5"/>
      <c r="H1492" s="333"/>
      <c r="I1492" s="334"/>
      <c r="J1492" s="334"/>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8"/>
      <c r="R1492" s="368"/>
      <c r="S1492" s="330"/>
      <c r="T1492" s="330"/>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Methode_Keuze=""),"",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Methode_Keuze=""),"",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1"/>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5"/>
      <c r="H1493" s="333"/>
      <c r="I1493" s="334"/>
      <c r="J1493" s="334"/>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8"/>
      <c r="R1493" s="368"/>
      <c r="S1493" s="330"/>
      <c r="T1493" s="330"/>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Methode_Keuze=""),"",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Methode_Keuze=""),"",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1"/>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5"/>
      <c r="H1494" s="333"/>
      <c r="I1494" s="334"/>
      <c r="J1494" s="334"/>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8"/>
      <c r="R1494" s="368"/>
      <c r="S1494" s="330"/>
      <c r="T1494" s="330"/>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Methode_Keuze=""),"",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Methode_Keuze=""),"",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1"/>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5"/>
      <c r="H1495" s="333"/>
      <c r="I1495" s="334"/>
      <c r="J1495" s="334"/>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8"/>
      <c r="R1495" s="368"/>
      <c r="S1495" s="330"/>
      <c r="T1495" s="330"/>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Methode_Keuze=""),"",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Methode_Keuze=""),"",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1"/>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5"/>
      <c r="H1496" s="333"/>
      <c r="I1496" s="334"/>
      <c r="J1496" s="334"/>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8"/>
      <c r="R1496" s="368"/>
      <c r="S1496" s="330"/>
      <c r="T1496" s="330"/>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Methode_Keuze=""),"",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Methode_Keuze=""),"",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1"/>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5"/>
      <c r="H1497" s="333"/>
      <c r="I1497" s="334"/>
      <c r="J1497" s="334"/>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8"/>
      <c r="R1497" s="368"/>
      <c r="S1497" s="330"/>
      <c r="T1497" s="330"/>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Methode_Keuze=""),"",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Methode_Keuze=""),"",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1"/>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5"/>
      <c r="H1498" s="333"/>
      <c r="I1498" s="334"/>
      <c r="J1498" s="334"/>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8"/>
      <c r="R1498" s="368"/>
      <c r="S1498" s="330"/>
      <c r="T1498" s="330"/>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Methode_Keuze=""),"",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Methode_Keuze=""),"",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1"/>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5"/>
      <c r="H1499" s="333"/>
      <c r="I1499" s="334"/>
      <c r="J1499" s="334"/>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8"/>
      <c r="R1499" s="368"/>
      <c r="S1499" s="330"/>
      <c r="T1499" s="330"/>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Methode_Keuze=""),"",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Methode_Keuze=""),"",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1"/>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5"/>
      <c r="H1500" s="333"/>
      <c r="I1500" s="334"/>
      <c r="J1500" s="334"/>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8"/>
      <c r="R1500" s="368"/>
      <c r="S1500" s="330"/>
      <c r="T1500" s="330"/>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Methode_Keuze=""),"",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Methode_Keuze=""),"",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1"/>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5"/>
      <c r="H1501" s="333"/>
      <c r="I1501" s="334"/>
      <c r="J1501" s="334"/>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8"/>
      <c r="R1501" s="368"/>
      <c r="S1501" s="330"/>
      <c r="T1501" s="330"/>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Methode_Keuze=""),"",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Methode_Keuze=""),"",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1"/>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5"/>
      <c r="H1502" s="333"/>
      <c r="I1502" s="334"/>
      <c r="J1502" s="334"/>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8"/>
      <c r="R1502" s="368"/>
      <c r="S1502" s="330"/>
      <c r="T1502" s="330"/>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Methode_Keuze=""),"",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Methode_Keuze=""),"",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1"/>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5"/>
      <c r="H1503" s="333"/>
      <c r="I1503" s="334"/>
      <c r="J1503" s="334"/>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8"/>
      <c r="R1503" s="368"/>
      <c r="S1503" s="330"/>
      <c r="T1503" s="330"/>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Methode_Keuze=""),"",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Methode_Keuze=""),"",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1"/>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5"/>
      <c r="H1504" s="333"/>
      <c r="I1504" s="334"/>
      <c r="J1504" s="334"/>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8"/>
      <c r="R1504" s="368"/>
      <c r="S1504" s="330"/>
      <c r="T1504" s="330"/>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Methode_Keuze=""),"",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Methode_Keuze=""),"",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1"/>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5"/>
      <c r="H1505" s="333"/>
      <c r="I1505" s="334"/>
      <c r="J1505" s="334"/>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8"/>
      <c r="R1505" s="368"/>
      <c r="S1505" s="330"/>
      <c r="T1505" s="330"/>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Methode_Keuze=""),"",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Methode_Keuze=""),"",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1"/>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5"/>
      <c r="H1506" s="333"/>
      <c r="I1506" s="334"/>
      <c r="J1506" s="334"/>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8"/>
      <c r="R1506" s="368"/>
      <c r="S1506" s="330"/>
      <c r="T1506" s="330"/>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Methode_Keuze=""),"",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Methode_Keuze=""),"",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1"/>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5"/>
      <c r="H1507" s="333"/>
      <c r="I1507" s="334"/>
      <c r="J1507" s="334"/>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8"/>
      <c r="R1507" s="368"/>
      <c r="S1507" s="330"/>
      <c r="T1507" s="330"/>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Methode_Keuze=""),"",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Methode_Keuze=""),"",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1"/>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5"/>
      <c r="H1508" s="333"/>
      <c r="I1508" s="334"/>
      <c r="J1508" s="334"/>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8"/>
      <c r="R1508" s="368"/>
      <c r="S1508" s="330"/>
      <c r="T1508" s="330"/>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Methode_Keuze=""),"",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Methode_Keuze=""),"",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1"/>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5"/>
      <c r="H1509" s="333"/>
      <c r="I1509" s="334"/>
      <c r="J1509" s="334"/>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8"/>
      <c r="R1509" s="368"/>
      <c r="S1509" s="330"/>
      <c r="T1509" s="330"/>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Methode_Keuze=""),"",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Methode_Keuze=""),"",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1"/>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5"/>
      <c r="H1510" s="333"/>
      <c r="I1510" s="334"/>
      <c r="J1510" s="334"/>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8"/>
      <c r="R1510" s="368"/>
      <c r="S1510" s="330"/>
      <c r="T1510" s="330"/>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Methode_Keuze=""),"",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Methode_Keuze=""),"",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1"/>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5"/>
      <c r="H1511" s="333"/>
      <c r="I1511" s="334"/>
      <c r="J1511" s="334"/>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8"/>
      <c r="R1511" s="368"/>
      <c r="S1511" s="330"/>
      <c r="T1511" s="330"/>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Methode_Keuze=""),"",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Methode_Keuze=""),"",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1"/>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5"/>
      <c r="H1512" s="333"/>
      <c r="I1512" s="334"/>
      <c r="J1512" s="334"/>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8"/>
      <c r="R1512" s="368"/>
      <c r="S1512" s="330"/>
      <c r="T1512" s="330"/>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Methode_Keuze=""),"",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Methode_Keuze=""),"",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1"/>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5"/>
      <c r="H1513" s="333"/>
      <c r="I1513" s="334"/>
      <c r="J1513" s="334"/>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8"/>
      <c r="R1513" s="368"/>
      <c r="S1513" s="330"/>
      <c r="T1513" s="330"/>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Methode_Keuze=""),"",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Methode_Keuze=""),"",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1"/>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5"/>
      <c r="H1514" s="333"/>
      <c r="I1514" s="334"/>
      <c r="J1514" s="334"/>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8"/>
      <c r="R1514" s="368"/>
      <c r="S1514" s="330"/>
      <c r="T1514" s="330"/>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Methode_Keuze=""),"",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Methode_Keuze=""),"",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1"/>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5"/>
      <c r="H1515" s="333"/>
      <c r="I1515" s="334"/>
      <c r="J1515" s="334"/>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8"/>
      <c r="R1515" s="368"/>
      <c r="S1515" s="330"/>
      <c r="T1515" s="330"/>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Methode_Keuze=""),"",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Methode_Keuze=""),"",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1"/>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5"/>
      <c r="H1516" s="333"/>
      <c r="I1516" s="334"/>
      <c r="J1516" s="334"/>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8"/>
      <c r="R1516" s="368"/>
      <c r="S1516" s="330"/>
      <c r="T1516" s="330"/>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Methode_Keuze=""),"",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Methode_Keuze=""),"",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1"/>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5"/>
      <c r="H1517" s="333"/>
      <c r="I1517" s="334"/>
      <c r="J1517" s="334"/>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8"/>
      <c r="R1517" s="368"/>
      <c r="S1517" s="330"/>
      <c r="T1517" s="330"/>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Methode_Keuze=""),"",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Methode_Keuze=""),"",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1"/>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5"/>
      <c r="H1518" s="333"/>
      <c r="I1518" s="334"/>
      <c r="J1518" s="334"/>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8"/>
      <c r="R1518" s="368"/>
      <c r="S1518" s="330"/>
      <c r="T1518" s="330"/>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Methode_Keuze=""),"",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Methode_Keuze=""),"",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1"/>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5"/>
      <c r="H1519" s="333"/>
      <c r="I1519" s="334"/>
      <c r="J1519" s="334"/>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8"/>
      <c r="R1519" s="368"/>
      <c r="S1519" s="330"/>
      <c r="T1519" s="330"/>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Methode_Keuze=""),"",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Methode_Keuze=""),"",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1"/>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5"/>
      <c r="H1520" s="333"/>
      <c r="I1520" s="334"/>
      <c r="J1520" s="334"/>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8"/>
      <c r="R1520" s="368"/>
      <c r="S1520" s="330"/>
      <c r="T1520" s="330"/>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Methode_Keuze=""),"",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Methode_Keuze=""),"",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1"/>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5"/>
      <c r="H1521" s="333"/>
      <c r="I1521" s="334"/>
      <c r="J1521" s="334"/>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8"/>
      <c r="R1521" s="368"/>
      <c r="S1521" s="330"/>
      <c r="T1521" s="330"/>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Methode_Keuze=""),"",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Methode_Keuze=""),"",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1"/>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5"/>
      <c r="H1522" s="333"/>
      <c r="I1522" s="334"/>
      <c r="J1522" s="334"/>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8"/>
      <c r="R1522" s="368"/>
      <c r="S1522" s="330"/>
      <c r="T1522" s="330"/>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Methode_Keuze=""),"",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Methode_Keuze=""),"",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1"/>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5"/>
      <c r="H1523" s="333"/>
      <c r="I1523" s="334"/>
      <c r="J1523" s="334"/>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8"/>
      <c r="R1523" s="368"/>
      <c r="S1523" s="330"/>
      <c r="T1523" s="330"/>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Methode_Keuze=""),"",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Methode_Keuze=""),"",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1"/>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5"/>
      <c r="H1524" s="333"/>
      <c r="I1524" s="334"/>
      <c r="J1524" s="334"/>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8"/>
      <c r="R1524" s="368"/>
      <c r="S1524" s="330"/>
      <c r="T1524" s="330"/>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Methode_Keuze=""),"",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Methode_Keuze=""),"",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1"/>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5"/>
      <c r="H1525" s="333"/>
      <c r="I1525" s="334"/>
      <c r="J1525" s="334"/>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8"/>
      <c r="R1525" s="368"/>
      <c r="S1525" s="330"/>
      <c r="T1525" s="330"/>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Methode_Keuze=""),"",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Methode_Keuze=""),"",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1"/>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5"/>
      <c r="H1526" s="333"/>
      <c r="I1526" s="334"/>
      <c r="J1526" s="334"/>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8"/>
      <c r="R1526" s="368"/>
      <c r="S1526" s="330"/>
      <c r="T1526" s="330"/>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Methode_Keuze=""),"",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Methode_Keuze=""),"",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1"/>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5"/>
      <c r="H1527" s="333"/>
      <c r="I1527" s="334"/>
      <c r="J1527" s="334"/>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8"/>
      <c r="R1527" s="368"/>
      <c r="S1527" s="330"/>
      <c r="T1527" s="330"/>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Methode_Keuze=""),"",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Methode_Keuze=""),"",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1"/>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5"/>
      <c r="H1528" s="333"/>
      <c r="I1528" s="334"/>
      <c r="J1528" s="334"/>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8"/>
      <c r="R1528" s="368"/>
      <c r="S1528" s="330"/>
      <c r="T1528" s="330"/>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Methode_Keuze=""),"",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Methode_Keuze=""),"",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1"/>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5"/>
      <c r="H1529" s="333"/>
      <c r="I1529" s="334"/>
      <c r="J1529" s="334"/>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8"/>
      <c r="R1529" s="368"/>
      <c r="S1529" s="330"/>
      <c r="T1529" s="330"/>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Methode_Keuze=""),"",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Methode_Keuze=""),"",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1"/>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5"/>
      <c r="H1530" s="333"/>
      <c r="I1530" s="334"/>
      <c r="J1530" s="334"/>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8"/>
      <c r="R1530" s="368"/>
      <c r="S1530" s="330"/>
      <c r="T1530" s="330"/>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Methode_Keuze=""),"",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Methode_Keuze=""),"",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1"/>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5"/>
      <c r="H1531" s="333"/>
      <c r="I1531" s="334"/>
      <c r="J1531" s="334"/>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8"/>
      <c r="R1531" s="368"/>
      <c r="S1531" s="330"/>
      <c r="T1531" s="330"/>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Methode_Keuze=""),"",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Methode_Keuze=""),"",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1"/>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5"/>
      <c r="H1532" s="333"/>
      <c r="I1532" s="334"/>
      <c r="J1532" s="334"/>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8"/>
      <c r="R1532" s="368"/>
      <c r="S1532" s="330"/>
      <c r="T1532" s="330"/>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Methode_Keuze=""),"",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Methode_Keuze=""),"",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1"/>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5"/>
      <c r="H1533" s="333"/>
      <c r="I1533" s="334"/>
      <c r="J1533" s="334"/>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8"/>
      <c r="R1533" s="368"/>
      <c r="S1533" s="330"/>
      <c r="T1533" s="330"/>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Methode_Keuze=""),"",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Methode_Keuze=""),"",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1"/>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5"/>
      <c r="H1534" s="333"/>
      <c r="I1534" s="334"/>
      <c r="J1534" s="334"/>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8"/>
      <c r="R1534" s="368"/>
      <c r="S1534" s="330"/>
      <c r="T1534" s="330"/>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Methode_Keuze=""),"",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Methode_Keuze=""),"",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1"/>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5"/>
      <c r="H1535" s="333"/>
      <c r="I1535" s="334"/>
      <c r="J1535" s="334"/>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8"/>
      <c r="R1535" s="368"/>
      <c r="S1535" s="330"/>
      <c r="T1535" s="330"/>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Methode_Keuze=""),"",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Methode_Keuze=""),"",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1"/>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5"/>
      <c r="H1536" s="333"/>
      <c r="I1536" s="334"/>
      <c r="J1536" s="334"/>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8"/>
      <c r="R1536" s="368"/>
      <c r="S1536" s="330"/>
      <c r="T1536" s="330"/>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Methode_Keuze=""),"",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Methode_Keuze=""),"",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1"/>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5"/>
      <c r="H1537" s="333"/>
      <c r="I1537" s="334"/>
      <c r="J1537" s="334"/>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8"/>
      <c r="R1537" s="368"/>
      <c r="S1537" s="330"/>
      <c r="T1537" s="330"/>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Methode_Keuze=""),"",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Methode_Keuze=""),"",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1"/>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5"/>
      <c r="H1538" s="333"/>
      <c r="I1538" s="334"/>
      <c r="J1538" s="334"/>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8"/>
      <c r="R1538" s="368"/>
      <c r="S1538" s="330"/>
      <c r="T1538" s="330"/>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Methode_Keuze=""),"",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Methode_Keuze=""),"",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1"/>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5"/>
      <c r="H1539" s="333"/>
      <c r="I1539" s="334"/>
      <c r="J1539" s="334"/>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8"/>
      <c r="R1539" s="368"/>
      <c r="S1539" s="330"/>
      <c r="T1539" s="330"/>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Methode_Keuze=""),"",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Methode_Keuze=""),"",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1"/>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5"/>
      <c r="H1540" s="333"/>
      <c r="I1540" s="334"/>
      <c r="J1540" s="334"/>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8"/>
      <c r="R1540" s="368"/>
      <c r="S1540" s="330"/>
      <c r="T1540" s="330"/>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Methode_Keuze=""),"",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Methode_Keuze=""),"",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1"/>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5"/>
      <c r="H1541" s="333"/>
      <c r="I1541" s="334"/>
      <c r="J1541" s="334"/>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8"/>
      <c r="R1541" s="368"/>
      <c r="S1541" s="330"/>
      <c r="T1541" s="330"/>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Methode_Keuze=""),"",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Methode_Keuze=""),"",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1"/>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5"/>
      <c r="H1542" s="333"/>
      <c r="I1542" s="334"/>
      <c r="J1542" s="334"/>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8"/>
      <c r="R1542" s="368"/>
      <c r="S1542" s="330"/>
      <c r="T1542" s="330"/>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Methode_Keuze=""),"",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Methode_Keuze=""),"",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1"/>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5"/>
      <c r="H1543" s="333"/>
      <c r="I1543" s="334"/>
      <c r="J1543" s="334"/>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8"/>
      <c r="R1543" s="368"/>
      <c r="S1543" s="330"/>
      <c r="T1543" s="330"/>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Methode_Keuze=""),"",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Methode_Keuze=""),"",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1"/>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5"/>
      <c r="H1544" s="333"/>
      <c r="I1544" s="334"/>
      <c r="J1544" s="334"/>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8"/>
      <c r="R1544" s="368"/>
      <c r="S1544" s="330"/>
      <c r="T1544" s="330"/>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Methode_Keuze=""),"",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Methode_Keuze=""),"",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1"/>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5"/>
      <c r="H1545" s="333"/>
      <c r="I1545" s="334"/>
      <c r="J1545" s="334"/>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8"/>
      <c r="R1545" s="368"/>
      <c r="S1545" s="330"/>
      <c r="T1545" s="330"/>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Methode_Keuze=""),"",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Methode_Keuze=""),"",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1"/>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5"/>
      <c r="H1546" s="333"/>
      <c r="I1546" s="334"/>
      <c r="J1546" s="334"/>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8"/>
      <c r="R1546" s="368"/>
      <c r="S1546" s="330"/>
      <c r="T1546" s="330"/>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Methode_Keuze=""),"",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Methode_Keuze=""),"",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1"/>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5"/>
      <c r="H1547" s="333"/>
      <c r="I1547" s="334"/>
      <c r="J1547" s="334"/>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8"/>
      <c r="R1547" s="368"/>
      <c r="S1547" s="330"/>
      <c r="T1547" s="330"/>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Methode_Keuze=""),"",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Methode_Keuze=""),"",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1"/>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5"/>
      <c r="H1548" s="333"/>
      <c r="I1548" s="334"/>
      <c r="J1548" s="334"/>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8"/>
      <c r="R1548" s="368"/>
      <c r="S1548" s="330"/>
      <c r="T1548" s="330"/>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Methode_Keuze=""),"",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Methode_Keuze=""),"",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1"/>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5"/>
      <c r="H1549" s="333"/>
      <c r="I1549" s="334"/>
      <c r="J1549" s="334"/>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8"/>
      <c r="R1549" s="368"/>
      <c r="S1549" s="330"/>
      <c r="T1549" s="330"/>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Methode_Keuze=""),"",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Methode_Keuze=""),"",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1"/>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5"/>
      <c r="H1550" s="333"/>
      <c r="I1550" s="334"/>
      <c r="J1550" s="334"/>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8"/>
      <c r="R1550" s="368"/>
      <c r="S1550" s="330"/>
      <c r="T1550" s="330"/>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Methode_Keuze=""),"",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Methode_Keuze=""),"",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1"/>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5"/>
      <c r="H1551" s="333"/>
      <c r="I1551" s="334"/>
      <c r="J1551" s="334"/>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8"/>
      <c r="R1551" s="368"/>
      <c r="S1551" s="330"/>
      <c r="T1551" s="330"/>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Methode_Keuze=""),"",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Methode_Keuze=""),"",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1"/>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5"/>
      <c r="H1552" s="333"/>
      <c r="I1552" s="334"/>
      <c r="J1552" s="334"/>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8"/>
      <c r="R1552" s="368"/>
      <c r="S1552" s="330"/>
      <c r="T1552" s="330"/>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Methode_Keuze=""),"",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Methode_Keuze=""),"",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1"/>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5"/>
      <c r="H1553" s="333"/>
      <c r="I1553" s="334"/>
      <c r="J1553" s="334"/>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8"/>
      <c r="R1553" s="368"/>
      <c r="S1553" s="330"/>
      <c r="T1553" s="330"/>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Methode_Keuze=""),"",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Methode_Keuze=""),"",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1"/>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5"/>
      <c r="H1554" s="333"/>
      <c r="I1554" s="334"/>
      <c r="J1554" s="334"/>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8"/>
      <c r="R1554" s="368"/>
      <c r="S1554" s="330"/>
      <c r="T1554" s="330"/>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Methode_Keuze=""),"",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Methode_Keuze=""),"",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1"/>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5"/>
      <c r="H1555" s="333"/>
      <c r="I1555" s="334"/>
      <c r="J1555" s="334"/>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8"/>
      <c r="R1555" s="368"/>
      <c r="S1555" s="330"/>
      <c r="T1555" s="330"/>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Methode_Keuze=""),"",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Methode_Keuze=""),"",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1"/>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5"/>
      <c r="H1556" s="333"/>
      <c r="I1556" s="334"/>
      <c r="J1556" s="334"/>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8"/>
      <c r="R1556" s="368"/>
      <c r="S1556" s="330"/>
      <c r="T1556" s="330"/>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Methode_Keuze=""),"",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Methode_Keuze=""),"",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1"/>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5"/>
      <c r="H1557" s="333"/>
      <c r="I1557" s="334"/>
      <c r="J1557" s="334"/>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8"/>
      <c r="R1557" s="368"/>
      <c r="S1557" s="330"/>
      <c r="T1557" s="330"/>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Methode_Keuze=""),"",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Methode_Keuze=""),"",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1"/>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5"/>
      <c r="H1558" s="333"/>
      <c r="I1558" s="334"/>
      <c r="J1558" s="334"/>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8"/>
      <c r="R1558" s="368"/>
      <c r="S1558" s="330"/>
      <c r="T1558" s="330"/>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Methode_Keuze=""),"",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Methode_Keuze=""),"",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1"/>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5"/>
      <c r="H1559" s="333"/>
      <c r="I1559" s="334"/>
      <c r="J1559" s="334"/>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8"/>
      <c r="R1559" s="368"/>
      <c r="S1559" s="330"/>
      <c r="T1559" s="330"/>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Methode_Keuze=""),"",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Methode_Keuze=""),"",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1"/>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5"/>
      <c r="H1560" s="333"/>
      <c r="I1560" s="334"/>
      <c r="J1560" s="334"/>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8"/>
      <c r="R1560" s="368"/>
      <c r="S1560" s="330"/>
      <c r="T1560" s="330"/>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Methode_Keuze=""),"",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Methode_Keuze=""),"",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1"/>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5"/>
      <c r="H1561" s="333"/>
      <c r="I1561" s="334"/>
      <c r="J1561" s="334"/>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8"/>
      <c r="R1561" s="368"/>
      <c r="S1561" s="330"/>
      <c r="T1561" s="330"/>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Methode_Keuze=""),"",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Methode_Keuze=""),"",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1"/>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5"/>
      <c r="H1562" s="333"/>
      <c r="I1562" s="334"/>
      <c r="J1562" s="334"/>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8"/>
      <c r="R1562" s="368"/>
      <c r="S1562" s="330"/>
      <c r="T1562" s="330"/>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Methode_Keuze=""),"",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Methode_Keuze=""),"",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1"/>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5"/>
      <c r="H1563" s="333"/>
      <c r="I1563" s="334"/>
      <c r="J1563" s="334"/>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8"/>
      <c r="R1563" s="368"/>
      <c r="S1563" s="330"/>
      <c r="T1563" s="330"/>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Methode_Keuze=""),"",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Methode_Keuze=""),"",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1"/>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5"/>
      <c r="H1564" s="333"/>
      <c r="I1564" s="334"/>
      <c r="J1564" s="334"/>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8"/>
      <c r="R1564" s="368"/>
      <c r="S1564" s="330"/>
      <c r="T1564" s="330"/>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Methode_Keuze=""),"",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Methode_Keuze=""),"",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1"/>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5"/>
      <c r="H1565" s="333"/>
      <c r="I1565" s="334"/>
      <c r="J1565" s="334"/>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8"/>
      <c r="R1565" s="368"/>
      <c r="S1565" s="330"/>
      <c r="T1565" s="330"/>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Methode_Keuze=""),"",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Methode_Keuze=""),"",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1"/>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5"/>
      <c r="H1566" s="333"/>
      <c r="I1566" s="334"/>
      <c r="J1566" s="334"/>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8"/>
      <c r="R1566" s="368"/>
      <c r="S1566" s="330"/>
      <c r="T1566" s="330"/>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Methode_Keuze=""),"",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Methode_Keuze=""),"",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1"/>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5"/>
      <c r="H1567" s="333"/>
      <c r="I1567" s="334"/>
      <c r="J1567" s="334"/>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8"/>
      <c r="R1567" s="368"/>
      <c r="S1567" s="330"/>
      <c r="T1567" s="330"/>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Methode_Keuze=""),"",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Methode_Keuze=""),"",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1"/>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5"/>
      <c r="H1568" s="333"/>
      <c r="I1568" s="334"/>
      <c r="J1568" s="334"/>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8"/>
      <c r="R1568" s="368"/>
      <c r="S1568" s="330"/>
      <c r="T1568" s="330"/>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Methode_Keuze=""),"",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Methode_Keuze=""),"",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1"/>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5"/>
      <c r="H1569" s="333"/>
      <c r="I1569" s="334"/>
      <c r="J1569" s="334"/>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8"/>
      <c r="R1569" s="368"/>
      <c r="S1569" s="330"/>
      <c r="T1569" s="330"/>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Methode_Keuze=""),"",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Methode_Keuze=""),"",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1"/>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5"/>
      <c r="H1570" s="333"/>
      <c r="I1570" s="334"/>
      <c r="J1570" s="334"/>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8"/>
      <c r="R1570" s="368"/>
      <c r="S1570" s="330"/>
      <c r="T1570" s="330"/>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Methode_Keuze=""),"",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Methode_Keuze=""),"",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1"/>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5"/>
      <c r="H1571" s="333"/>
      <c r="I1571" s="334"/>
      <c r="J1571" s="334"/>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8"/>
      <c r="R1571" s="368"/>
      <c r="S1571" s="330"/>
      <c r="T1571" s="330"/>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Methode_Keuze=""),"",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Methode_Keuze=""),"",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1"/>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5"/>
      <c r="H1572" s="333"/>
      <c r="I1572" s="334"/>
      <c r="J1572" s="334"/>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8"/>
      <c r="R1572" s="368"/>
      <c r="S1572" s="330"/>
      <c r="T1572" s="330"/>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Methode_Keuze=""),"",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Methode_Keuze=""),"",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1"/>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5"/>
      <c r="H1573" s="333"/>
      <c r="I1573" s="334"/>
      <c r="J1573" s="334"/>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8"/>
      <c r="R1573" s="368"/>
      <c r="S1573" s="330"/>
      <c r="T1573" s="330"/>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Methode_Keuze=""),"",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Methode_Keuze=""),"",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1"/>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5"/>
      <c r="H1574" s="333"/>
      <c r="I1574" s="334"/>
      <c r="J1574" s="334"/>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8"/>
      <c r="R1574" s="368"/>
      <c r="S1574" s="330"/>
      <c r="T1574" s="330"/>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Methode_Keuze=""),"",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Methode_Keuze=""),"",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1"/>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5"/>
      <c r="H1575" s="333"/>
      <c r="I1575" s="334"/>
      <c r="J1575" s="334"/>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8"/>
      <c r="R1575" s="368"/>
      <c r="S1575" s="330"/>
      <c r="T1575" s="330"/>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Methode_Keuze=""),"",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Methode_Keuze=""),"",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1"/>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5"/>
      <c r="H1576" s="333"/>
      <c r="I1576" s="334"/>
      <c r="J1576" s="334"/>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8"/>
      <c r="R1576" s="368"/>
      <c r="S1576" s="330"/>
      <c r="T1576" s="330"/>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Methode_Keuze=""),"",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Methode_Keuze=""),"",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1"/>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5"/>
      <c r="H1577" s="333"/>
      <c r="I1577" s="334"/>
      <c r="J1577" s="334"/>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8"/>
      <c r="R1577" s="368"/>
      <c r="S1577" s="330"/>
      <c r="T1577" s="330"/>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Methode_Keuze=""),"",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Methode_Keuze=""),"",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1"/>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5"/>
      <c r="H1578" s="333"/>
      <c r="I1578" s="334"/>
      <c r="J1578" s="334"/>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8"/>
      <c r="R1578" s="368"/>
      <c r="S1578" s="330"/>
      <c r="T1578" s="330"/>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Methode_Keuze=""),"",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Methode_Keuze=""),"",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1"/>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5"/>
      <c r="H1579" s="333"/>
      <c r="I1579" s="334"/>
      <c r="J1579" s="334"/>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8"/>
      <c r="R1579" s="368"/>
      <c r="S1579" s="330"/>
      <c r="T1579" s="330"/>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Methode_Keuze=""),"",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Methode_Keuze=""),"",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1"/>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5"/>
      <c r="H1580" s="333"/>
      <c r="I1580" s="334"/>
      <c r="J1580" s="334"/>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8"/>
      <c r="R1580" s="368"/>
      <c r="S1580" s="330"/>
      <c r="T1580" s="330"/>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Methode_Keuze=""),"",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Methode_Keuze=""),"",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1"/>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5"/>
      <c r="H1581" s="333"/>
      <c r="I1581" s="334"/>
      <c r="J1581" s="334"/>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8"/>
      <c r="R1581" s="368"/>
      <c r="S1581" s="330"/>
      <c r="T1581" s="330"/>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Methode_Keuze=""),"",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Methode_Keuze=""),"",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1"/>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5"/>
      <c r="H1582" s="333"/>
      <c r="I1582" s="334"/>
      <c r="J1582" s="334"/>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8"/>
      <c r="R1582" s="368"/>
      <c r="S1582" s="330"/>
      <c r="T1582" s="330"/>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Methode_Keuze=""),"",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Methode_Keuze=""),"",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1"/>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5"/>
      <c r="H1583" s="333"/>
      <c r="I1583" s="334"/>
      <c r="J1583" s="334"/>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8"/>
      <c r="R1583" s="368"/>
      <c r="S1583" s="330"/>
      <c r="T1583" s="330"/>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Methode_Keuze=""),"",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Methode_Keuze=""),"",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1"/>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5"/>
      <c r="H1584" s="333"/>
      <c r="I1584" s="334"/>
      <c r="J1584" s="334"/>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8"/>
      <c r="R1584" s="368"/>
      <c r="S1584" s="330"/>
      <c r="T1584" s="330"/>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Methode_Keuze=""),"",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Methode_Keuze=""),"",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1"/>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5"/>
      <c r="H1585" s="333"/>
      <c r="I1585" s="334"/>
      <c r="J1585" s="334"/>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8"/>
      <c r="R1585" s="368"/>
      <c r="S1585" s="330"/>
      <c r="T1585" s="330"/>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Methode_Keuze=""),"",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Methode_Keuze=""),"",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1"/>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5"/>
      <c r="H1586" s="333"/>
      <c r="I1586" s="334"/>
      <c r="J1586" s="334"/>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8"/>
      <c r="R1586" s="368"/>
      <c r="S1586" s="330"/>
      <c r="T1586" s="330"/>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Methode_Keuze=""),"",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Methode_Keuze=""),"",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1"/>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5"/>
      <c r="H1587" s="333"/>
      <c r="I1587" s="334"/>
      <c r="J1587" s="334"/>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8"/>
      <c r="R1587" s="368"/>
      <c r="S1587" s="330"/>
      <c r="T1587" s="330"/>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Methode_Keuze=""),"",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Methode_Keuze=""),"",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1"/>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5"/>
      <c r="H1588" s="333"/>
      <c r="I1588" s="334"/>
      <c r="J1588" s="334"/>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8"/>
      <c r="R1588" s="368"/>
      <c r="S1588" s="330"/>
      <c r="T1588" s="330"/>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Methode_Keuze=""),"",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Methode_Keuze=""),"",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1"/>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5"/>
      <c r="H1589" s="333"/>
      <c r="I1589" s="334"/>
      <c r="J1589" s="334"/>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8"/>
      <c r="R1589" s="368"/>
      <c r="S1589" s="330"/>
      <c r="T1589" s="330"/>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Methode_Keuze=""),"",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Methode_Keuze=""),"",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1"/>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5"/>
      <c r="H1590" s="333"/>
      <c r="I1590" s="334"/>
      <c r="J1590" s="334"/>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8"/>
      <c r="R1590" s="368"/>
      <c r="S1590" s="330"/>
      <c r="T1590" s="330"/>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Methode_Keuze=""),"",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Methode_Keuze=""),"",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1"/>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5"/>
      <c r="H1591" s="333"/>
      <c r="I1591" s="334"/>
      <c r="J1591" s="334"/>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8"/>
      <c r="R1591" s="368"/>
      <c r="S1591" s="330"/>
      <c r="T1591" s="330"/>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Methode_Keuze=""),"",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Methode_Keuze=""),"",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1"/>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5"/>
      <c r="H1592" s="333"/>
      <c r="I1592" s="334"/>
      <c r="J1592" s="334"/>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8"/>
      <c r="R1592" s="368"/>
      <c r="S1592" s="330"/>
      <c r="T1592" s="330"/>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Methode_Keuze=""),"",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Methode_Keuze=""),"",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1"/>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5"/>
      <c r="H1593" s="333"/>
      <c r="I1593" s="334"/>
      <c r="J1593" s="334"/>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8"/>
      <c r="R1593" s="368"/>
      <c r="S1593" s="330"/>
      <c r="T1593" s="330"/>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Methode_Keuze=""),"",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Methode_Keuze=""),"",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1"/>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5"/>
      <c r="H1594" s="333"/>
      <c r="I1594" s="334"/>
      <c r="J1594" s="334"/>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8"/>
      <c r="R1594" s="368"/>
      <c r="S1594" s="330"/>
      <c r="T1594" s="330"/>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Methode_Keuze=""),"",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Methode_Keuze=""),"",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1"/>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5"/>
      <c r="H1595" s="333"/>
      <c r="I1595" s="334"/>
      <c r="J1595" s="334"/>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8"/>
      <c r="R1595" s="368"/>
      <c r="S1595" s="330"/>
      <c r="T1595" s="330"/>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Methode_Keuze=""),"",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Methode_Keuze=""),"",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1"/>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5"/>
      <c r="H1596" s="333"/>
      <c r="I1596" s="334"/>
      <c r="J1596" s="334"/>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8"/>
      <c r="R1596" s="368"/>
      <c r="S1596" s="330"/>
      <c r="T1596" s="330"/>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Methode_Keuze=""),"",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Methode_Keuze=""),"",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1"/>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5"/>
      <c r="H1597" s="333"/>
      <c r="I1597" s="334"/>
      <c r="J1597" s="334"/>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8"/>
      <c r="R1597" s="368"/>
      <c r="S1597" s="330"/>
      <c r="T1597" s="330"/>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Methode_Keuze=""),"",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Methode_Keuze=""),"",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1"/>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5"/>
      <c r="H1598" s="333"/>
      <c r="I1598" s="334"/>
      <c r="J1598" s="334"/>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8"/>
      <c r="R1598" s="368"/>
      <c r="S1598" s="330"/>
      <c r="T1598" s="330"/>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Methode_Keuze=""),"",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Methode_Keuze=""),"",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1"/>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5"/>
      <c r="H1599" s="333"/>
      <c r="I1599" s="334"/>
      <c r="J1599" s="334"/>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8"/>
      <c r="R1599" s="368"/>
      <c r="S1599" s="330"/>
      <c r="T1599" s="330"/>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Methode_Keuze=""),"",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Methode_Keuze=""),"",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1"/>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5"/>
      <c r="H1600" s="333"/>
      <c r="I1600" s="334"/>
      <c r="J1600" s="334"/>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8"/>
      <c r="R1600" s="368"/>
      <c r="S1600" s="330"/>
      <c r="T1600" s="330"/>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Methode_Keuze=""),"",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Methode_Keuze=""),"",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1"/>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5"/>
      <c r="H1601" s="333"/>
      <c r="I1601" s="334"/>
      <c r="J1601" s="334"/>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8"/>
      <c r="R1601" s="368"/>
      <c r="S1601" s="330"/>
      <c r="T1601" s="330"/>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Methode_Keuze=""),"",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Methode_Keuze=""),"",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1"/>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5"/>
      <c r="H1602" s="333"/>
      <c r="I1602" s="334"/>
      <c r="J1602" s="334"/>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8"/>
      <c r="R1602" s="368"/>
      <c r="S1602" s="330"/>
      <c r="T1602" s="330"/>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Methode_Keuze=""),"",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Methode_Keuze=""),"",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1"/>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5"/>
      <c r="H1603" s="333"/>
      <c r="I1603" s="334"/>
      <c r="J1603" s="334"/>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8"/>
      <c r="R1603" s="368"/>
      <c r="S1603" s="330"/>
      <c r="T1603" s="330"/>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Methode_Keuze=""),"",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Methode_Keuze=""),"",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1"/>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5"/>
      <c r="H1604" s="333"/>
      <c r="I1604" s="334"/>
      <c r="J1604" s="334"/>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8"/>
      <c r="R1604" s="368"/>
      <c r="S1604" s="330"/>
      <c r="T1604" s="330"/>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Methode_Keuze=""),"",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Methode_Keuze=""),"",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1"/>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5"/>
      <c r="H1605" s="333"/>
      <c r="I1605" s="334"/>
      <c r="J1605" s="334"/>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8"/>
      <c r="R1605" s="368"/>
      <c r="S1605" s="330"/>
      <c r="T1605" s="330"/>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Methode_Keuze=""),"",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Methode_Keuze=""),"",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1"/>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5"/>
      <c r="H1606" s="333"/>
      <c r="I1606" s="334"/>
      <c r="J1606" s="334"/>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8"/>
      <c r="R1606" s="368"/>
      <c r="S1606" s="330"/>
      <c r="T1606" s="330"/>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Methode_Keuze=""),"",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Methode_Keuze=""),"",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1"/>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5"/>
      <c r="H1607" s="333"/>
      <c r="I1607" s="334"/>
      <c r="J1607" s="334"/>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8"/>
      <c r="R1607" s="368"/>
      <c r="S1607" s="330"/>
      <c r="T1607" s="330"/>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Methode_Keuze=""),"",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Methode_Keuze=""),"",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1"/>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5"/>
      <c r="H1608" s="333"/>
      <c r="I1608" s="334"/>
      <c r="J1608" s="334"/>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8"/>
      <c r="R1608" s="368"/>
      <c r="S1608" s="330"/>
      <c r="T1608" s="330"/>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Methode_Keuze=""),"",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Methode_Keuze=""),"",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1"/>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5"/>
      <c r="H1609" s="333"/>
      <c r="I1609" s="334"/>
      <c r="J1609" s="334"/>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8"/>
      <c r="R1609" s="368"/>
      <c r="S1609" s="330"/>
      <c r="T1609" s="330"/>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Methode_Keuze=""),"",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Methode_Keuze=""),"",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1"/>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5"/>
      <c r="H1610" s="333"/>
      <c r="I1610" s="334"/>
      <c r="J1610" s="334"/>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8"/>
      <c r="R1610" s="368"/>
      <c r="S1610" s="330"/>
      <c r="T1610" s="330"/>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Methode_Keuze=""),"",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Methode_Keuze=""),"",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1"/>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5"/>
      <c r="H1611" s="333"/>
      <c r="I1611" s="334"/>
      <c r="J1611" s="334"/>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8"/>
      <c r="R1611" s="368"/>
      <c r="S1611" s="330"/>
      <c r="T1611" s="330"/>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Methode_Keuze=""),"",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Methode_Keuze=""),"",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1"/>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5"/>
      <c r="H1612" s="333"/>
      <c r="I1612" s="334"/>
      <c r="J1612" s="334"/>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8"/>
      <c r="R1612" s="368"/>
      <c r="S1612" s="330"/>
      <c r="T1612" s="330"/>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Methode_Keuze=""),"",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Methode_Keuze=""),"",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1"/>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5"/>
      <c r="H1613" s="333"/>
      <c r="I1613" s="334"/>
      <c r="J1613" s="334"/>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8"/>
      <c r="R1613" s="368"/>
      <c r="S1613" s="330"/>
      <c r="T1613" s="330"/>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Methode_Keuze=""),"",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Methode_Keuze=""),"",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1"/>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5"/>
      <c r="H1614" s="333"/>
      <c r="I1614" s="334"/>
      <c r="J1614" s="334"/>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8"/>
      <c r="R1614" s="368"/>
      <c r="S1614" s="330"/>
      <c r="T1614" s="330"/>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Methode_Keuze=""),"",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Methode_Keuze=""),"",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1"/>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5"/>
      <c r="H1615" s="333"/>
      <c r="I1615" s="334"/>
      <c r="J1615" s="334"/>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8"/>
      <c r="R1615" s="368"/>
      <c r="S1615" s="330"/>
      <c r="T1615" s="330"/>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Methode_Keuze=""),"",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Methode_Keuze=""),"",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1"/>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5"/>
      <c r="H1616" s="333"/>
      <c r="I1616" s="334"/>
      <c r="J1616" s="334"/>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8"/>
      <c r="R1616" s="368"/>
      <c r="S1616" s="330"/>
      <c r="T1616" s="330"/>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Methode_Keuze=""),"",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Methode_Keuze=""),"",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1"/>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5"/>
      <c r="H1617" s="333"/>
      <c r="I1617" s="334"/>
      <c r="J1617" s="334"/>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8"/>
      <c r="R1617" s="368"/>
      <c r="S1617" s="330"/>
      <c r="T1617" s="330"/>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Methode_Keuze=""),"",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Methode_Keuze=""),"",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1"/>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5"/>
      <c r="H1618" s="333"/>
      <c r="I1618" s="334"/>
      <c r="J1618" s="334"/>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8"/>
      <c r="R1618" s="368"/>
      <c r="S1618" s="330"/>
      <c r="T1618" s="330"/>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Methode_Keuze=""),"",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Methode_Keuze=""),"",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1"/>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5"/>
      <c r="H1619" s="333"/>
      <c r="I1619" s="334"/>
      <c r="J1619" s="334"/>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8"/>
      <c r="R1619" s="368"/>
      <c r="S1619" s="330"/>
      <c r="T1619" s="330"/>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Methode_Keuze=""),"",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Methode_Keuze=""),"",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1"/>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5"/>
      <c r="H1620" s="333"/>
      <c r="I1620" s="334"/>
      <c r="J1620" s="334"/>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8"/>
      <c r="R1620" s="368"/>
      <c r="S1620" s="330"/>
      <c r="T1620" s="330"/>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Methode_Keuze=""),"",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Methode_Keuze=""),"",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1"/>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5"/>
      <c r="H1621" s="333"/>
      <c r="I1621" s="334"/>
      <c r="J1621" s="334"/>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8"/>
      <c r="R1621" s="368"/>
      <c r="S1621" s="330"/>
      <c r="T1621" s="330"/>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Methode_Keuze=""),"",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Methode_Keuze=""),"",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1"/>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5"/>
      <c r="H1622" s="333"/>
      <c r="I1622" s="334"/>
      <c r="J1622" s="334"/>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8"/>
      <c r="R1622" s="368"/>
      <c r="S1622" s="330"/>
      <c r="T1622" s="330"/>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Methode_Keuze=""),"",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Methode_Keuze=""),"",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1"/>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5"/>
      <c r="H1623" s="333"/>
      <c r="I1623" s="334"/>
      <c r="J1623" s="334"/>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8"/>
      <c r="R1623" s="368"/>
      <c r="S1623" s="330"/>
      <c r="T1623" s="330"/>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Methode_Keuze=""),"",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Methode_Keuze=""),"",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1"/>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5"/>
      <c r="H1624" s="333"/>
      <c r="I1624" s="334"/>
      <c r="J1624" s="334"/>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8"/>
      <c r="R1624" s="368"/>
      <c r="S1624" s="330"/>
      <c r="T1624" s="330"/>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Methode_Keuze=""),"",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Methode_Keuze=""),"",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1"/>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5"/>
      <c r="H1625" s="333"/>
      <c r="I1625" s="334"/>
      <c r="J1625" s="334"/>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8"/>
      <c r="R1625" s="368"/>
      <c r="S1625" s="330"/>
      <c r="T1625" s="330"/>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Methode_Keuze=""),"",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Methode_Keuze=""),"",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1"/>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5"/>
      <c r="H1626" s="333"/>
      <c r="I1626" s="334"/>
      <c r="J1626" s="334"/>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8"/>
      <c r="R1626" s="368"/>
      <c r="S1626" s="330"/>
      <c r="T1626" s="330"/>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Methode_Keuze=""),"",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Methode_Keuze=""),"",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1"/>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5"/>
      <c r="H1627" s="333"/>
      <c r="I1627" s="334"/>
      <c r="J1627" s="334"/>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8"/>
      <c r="R1627" s="368"/>
      <c r="S1627" s="330"/>
      <c r="T1627" s="330"/>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Methode_Keuze=""),"",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Methode_Keuze=""),"",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1"/>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5"/>
      <c r="H1628" s="333"/>
      <c r="I1628" s="334"/>
      <c r="J1628" s="334"/>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8"/>
      <c r="R1628" s="368"/>
      <c r="S1628" s="330"/>
      <c r="T1628" s="330"/>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Methode_Keuze=""),"",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Methode_Keuze=""),"",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1"/>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5"/>
      <c r="H1629" s="333"/>
      <c r="I1629" s="334"/>
      <c r="J1629" s="334"/>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8"/>
      <c r="R1629" s="368"/>
      <c r="S1629" s="330"/>
      <c r="T1629" s="330"/>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Methode_Keuze=""),"",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Methode_Keuze=""),"",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1"/>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5"/>
      <c r="H1630" s="333"/>
      <c r="I1630" s="334"/>
      <c r="J1630" s="334"/>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8"/>
      <c r="R1630" s="368"/>
      <c r="S1630" s="330"/>
      <c r="T1630" s="330"/>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Methode_Keuze=""),"",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Methode_Keuze=""),"",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1"/>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5"/>
      <c r="H1631" s="333"/>
      <c r="I1631" s="334"/>
      <c r="J1631" s="334"/>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8"/>
      <c r="R1631" s="368"/>
      <c r="S1631" s="330"/>
      <c r="T1631" s="330"/>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Methode_Keuze=""),"",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Methode_Keuze=""),"",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1"/>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5"/>
      <c r="H1632" s="333"/>
      <c r="I1632" s="334"/>
      <c r="J1632" s="334"/>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8"/>
      <c r="R1632" s="368"/>
      <c r="S1632" s="330"/>
      <c r="T1632" s="330"/>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Methode_Keuze=""),"",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Methode_Keuze=""),"",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1"/>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5"/>
      <c r="H1633" s="333"/>
      <c r="I1633" s="334"/>
      <c r="J1633" s="334"/>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8"/>
      <c r="R1633" s="368"/>
      <c r="S1633" s="330"/>
      <c r="T1633" s="330"/>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Methode_Keuze=""),"",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Methode_Keuze=""),"",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1"/>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5"/>
      <c r="H1634" s="333"/>
      <c r="I1634" s="334"/>
      <c r="J1634" s="334"/>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8"/>
      <c r="R1634" s="368"/>
      <c r="S1634" s="330"/>
      <c r="T1634" s="330"/>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Methode_Keuze=""),"",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Methode_Keuze=""),"",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1"/>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5"/>
      <c r="H1635" s="333"/>
      <c r="I1635" s="334"/>
      <c r="J1635" s="334"/>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8"/>
      <c r="R1635" s="368"/>
      <c r="S1635" s="330"/>
      <c r="T1635" s="330"/>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Methode_Keuze=""),"",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Methode_Keuze=""),"",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1"/>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5"/>
      <c r="H1636" s="333"/>
      <c r="I1636" s="334"/>
      <c r="J1636" s="334"/>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8"/>
      <c r="R1636" s="368"/>
      <c r="S1636" s="330"/>
      <c r="T1636" s="330"/>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Methode_Keuze=""),"",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Methode_Keuze=""),"",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1"/>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5"/>
      <c r="H1637" s="333"/>
      <c r="I1637" s="334"/>
      <c r="J1637" s="334"/>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8"/>
      <c r="R1637" s="368"/>
      <c r="S1637" s="330"/>
      <c r="T1637" s="330"/>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Methode_Keuze=""),"",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Methode_Keuze=""),"",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1"/>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5"/>
      <c r="H1638" s="333"/>
      <c r="I1638" s="334"/>
      <c r="J1638" s="334"/>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8"/>
      <c r="R1638" s="368"/>
      <c r="S1638" s="330"/>
      <c r="T1638" s="330"/>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Methode_Keuze=""),"",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Methode_Keuze=""),"",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1"/>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5"/>
      <c r="H1639" s="333"/>
      <c r="I1639" s="334"/>
      <c r="J1639" s="334"/>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8"/>
      <c r="R1639" s="368"/>
      <c r="S1639" s="330"/>
      <c r="T1639" s="330"/>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Methode_Keuze=""),"",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Methode_Keuze=""),"",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1"/>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5"/>
      <c r="H1640" s="333"/>
      <c r="I1640" s="334"/>
      <c r="J1640" s="334"/>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8"/>
      <c r="R1640" s="368"/>
      <c r="S1640" s="330"/>
      <c r="T1640" s="330"/>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Methode_Keuze=""),"",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Methode_Keuze=""),"",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1"/>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5"/>
      <c r="H1641" s="333"/>
      <c r="I1641" s="334"/>
      <c r="J1641" s="334"/>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8"/>
      <c r="R1641" s="368"/>
      <c r="S1641" s="330"/>
      <c r="T1641" s="330"/>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Methode_Keuze=""),"",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Methode_Keuze=""),"",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1"/>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5"/>
      <c r="H1642" s="333"/>
      <c r="I1642" s="334"/>
      <c r="J1642" s="334"/>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8"/>
      <c r="R1642" s="368"/>
      <c r="S1642" s="330"/>
      <c r="T1642" s="330"/>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Methode_Keuze=""),"",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Methode_Keuze=""),"",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1"/>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5"/>
      <c r="H1643" s="333"/>
      <c r="I1643" s="334"/>
      <c r="J1643" s="334"/>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8"/>
      <c r="R1643" s="368"/>
      <c r="S1643" s="330"/>
      <c r="T1643" s="330"/>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Methode_Keuze=""),"",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Methode_Keuze=""),"",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1"/>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5"/>
      <c r="H1644" s="333"/>
      <c r="I1644" s="334"/>
      <c r="J1644" s="334"/>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8"/>
      <c r="R1644" s="368"/>
      <c r="S1644" s="330"/>
      <c r="T1644" s="330"/>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Methode_Keuze=""),"",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Methode_Keuze=""),"",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1"/>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5"/>
      <c r="H1645" s="333"/>
      <c r="I1645" s="334"/>
      <c r="J1645" s="334"/>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8"/>
      <c r="R1645" s="368"/>
      <c r="S1645" s="330"/>
      <c r="T1645" s="330"/>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Methode_Keuze=""),"",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Methode_Keuze=""),"",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1"/>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5"/>
      <c r="H1646" s="333"/>
      <c r="I1646" s="334"/>
      <c r="J1646" s="334"/>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8"/>
      <c r="R1646" s="368"/>
      <c r="S1646" s="330"/>
      <c r="T1646" s="330"/>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Methode_Keuze=""),"",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Methode_Keuze=""),"",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1"/>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5"/>
      <c r="H1647" s="333"/>
      <c r="I1647" s="334"/>
      <c r="J1647" s="334"/>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8"/>
      <c r="R1647" s="368"/>
      <c r="S1647" s="330"/>
      <c r="T1647" s="330"/>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Methode_Keuze=""),"",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Methode_Keuze=""),"",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1"/>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5"/>
      <c r="H1648" s="333"/>
      <c r="I1648" s="334"/>
      <c r="J1648" s="334"/>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8"/>
      <c r="R1648" s="368"/>
      <c r="S1648" s="330"/>
      <c r="T1648" s="330"/>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Methode_Keuze=""),"",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Methode_Keuze=""),"",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1"/>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5"/>
      <c r="H1649" s="333"/>
      <c r="I1649" s="334"/>
      <c r="J1649" s="334"/>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8"/>
      <c r="R1649" s="368"/>
      <c r="S1649" s="330"/>
      <c r="T1649" s="330"/>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Methode_Keuze=""),"",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Methode_Keuze=""),"",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1"/>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5"/>
      <c r="H1650" s="333"/>
      <c r="I1650" s="334"/>
      <c r="J1650" s="334"/>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8"/>
      <c r="R1650" s="368"/>
      <c r="S1650" s="330"/>
      <c r="T1650" s="330"/>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Methode_Keuze=""),"",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Methode_Keuze=""),"",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1"/>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5"/>
      <c r="H1651" s="333"/>
      <c r="I1651" s="334"/>
      <c r="J1651" s="334"/>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8"/>
      <c r="R1651" s="368"/>
      <c r="S1651" s="330"/>
      <c r="T1651" s="330"/>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Methode_Keuze=""),"",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Methode_Keuze=""),"",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1"/>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5"/>
      <c r="H1652" s="333"/>
      <c r="I1652" s="334"/>
      <c r="J1652" s="334"/>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8"/>
      <c r="R1652" s="368"/>
      <c r="S1652" s="330"/>
      <c r="T1652" s="330"/>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Methode_Keuze=""),"",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Methode_Keuze=""),"",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1"/>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5"/>
      <c r="H1653" s="333"/>
      <c r="I1653" s="334"/>
      <c r="J1653" s="334"/>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8"/>
      <c r="R1653" s="368"/>
      <c r="S1653" s="330"/>
      <c r="T1653" s="330"/>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Methode_Keuze=""),"",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Methode_Keuze=""),"",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1"/>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5"/>
      <c r="H1654" s="333"/>
      <c r="I1654" s="334"/>
      <c r="J1654" s="334"/>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8"/>
      <c r="R1654" s="368"/>
      <c r="S1654" s="330"/>
      <c r="T1654" s="330"/>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Methode_Keuze=""),"",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Methode_Keuze=""),"",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1"/>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5"/>
      <c r="H1655" s="333"/>
      <c r="I1655" s="334"/>
      <c r="J1655" s="334"/>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8"/>
      <c r="R1655" s="368"/>
      <c r="S1655" s="330"/>
      <c r="T1655" s="330"/>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Methode_Keuze=""),"",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Methode_Keuze=""),"",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1"/>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5"/>
      <c r="H1656" s="333"/>
      <c r="I1656" s="334"/>
      <c r="J1656" s="334"/>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8"/>
      <c r="R1656" s="368"/>
      <c r="S1656" s="330"/>
      <c r="T1656" s="330"/>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Methode_Keuze=""),"",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Methode_Keuze=""),"",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1"/>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5"/>
      <c r="H1657" s="333"/>
      <c r="I1657" s="334"/>
      <c r="J1657" s="334"/>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8"/>
      <c r="R1657" s="368"/>
      <c r="S1657" s="330"/>
      <c r="T1657" s="330"/>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Methode_Keuze=""),"",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Methode_Keuze=""),"",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1"/>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5"/>
      <c r="H1658" s="333"/>
      <c r="I1658" s="334"/>
      <c r="J1658" s="334"/>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8"/>
      <c r="R1658" s="368"/>
      <c r="S1658" s="330"/>
      <c r="T1658" s="330"/>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Methode_Keuze=""),"",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Methode_Keuze=""),"",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1"/>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5"/>
      <c r="H1659" s="333"/>
      <c r="I1659" s="334"/>
      <c r="J1659" s="334"/>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8"/>
      <c r="R1659" s="368"/>
      <c r="S1659" s="330"/>
      <c r="T1659" s="330"/>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Methode_Keuze=""),"",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Methode_Keuze=""),"",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1"/>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5"/>
      <c r="H1660" s="333"/>
      <c r="I1660" s="334"/>
      <c r="J1660" s="334"/>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8"/>
      <c r="R1660" s="368"/>
      <c r="S1660" s="330"/>
      <c r="T1660" s="330"/>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Methode_Keuze=""),"",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Methode_Keuze=""),"",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1"/>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5"/>
      <c r="H1661" s="333"/>
      <c r="I1661" s="334"/>
      <c r="J1661" s="334"/>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8"/>
      <c r="R1661" s="368"/>
      <c r="S1661" s="330"/>
      <c r="T1661" s="330"/>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Methode_Keuze=""),"",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Methode_Keuze=""),"",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1"/>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5"/>
      <c r="H1662" s="333"/>
      <c r="I1662" s="334"/>
      <c r="J1662" s="334"/>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8"/>
      <c r="R1662" s="368"/>
      <c r="S1662" s="330"/>
      <c r="T1662" s="330"/>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Methode_Keuze=""),"",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Methode_Keuze=""),"",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1"/>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5"/>
      <c r="H1663" s="333"/>
      <c r="I1663" s="334"/>
      <c r="J1663" s="334"/>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8"/>
      <c r="R1663" s="368"/>
      <c r="S1663" s="330"/>
      <c r="T1663" s="330"/>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Methode_Keuze=""),"",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Methode_Keuze=""),"",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1"/>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5"/>
      <c r="H1664" s="333"/>
      <c r="I1664" s="334"/>
      <c r="J1664" s="334"/>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8"/>
      <c r="R1664" s="368"/>
      <c r="S1664" s="330"/>
      <c r="T1664" s="330"/>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Methode_Keuze=""),"",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Methode_Keuze=""),"",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1"/>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5"/>
      <c r="H1665" s="333"/>
      <c r="I1665" s="334"/>
      <c r="J1665" s="334"/>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8"/>
      <c r="R1665" s="368"/>
      <c r="S1665" s="330"/>
      <c r="T1665" s="330"/>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Methode_Keuze=""),"",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Methode_Keuze=""),"",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1"/>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5"/>
      <c r="H1666" s="333"/>
      <c r="I1666" s="334"/>
      <c r="J1666" s="334"/>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8"/>
      <c r="R1666" s="368"/>
      <c r="S1666" s="330"/>
      <c r="T1666" s="330"/>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Methode_Keuze=""),"",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Methode_Keuze=""),"",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1"/>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5"/>
      <c r="H1667" s="333"/>
      <c r="I1667" s="334"/>
      <c r="J1667" s="334"/>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8"/>
      <c r="R1667" s="368"/>
      <c r="S1667" s="330"/>
      <c r="T1667" s="330"/>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Methode_Keuze=""),"",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Methode_Keuze=""),"",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1"/>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5"/>
      <c r="H1668" s="333"/>
      <c r="I1668" s="334"/>
      <c r="J1668" s="334"/>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8"/>
      <c r="R1668" s="368"/>
      <c r="S1668" s="330"/>
      <c r="T1668" s="330"/>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Methode_Keuze=""),"",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Methode_Keuze=""),"",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1"/>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5"/>
      <c r="H1669" s="333"/>
      <c r="I1669" s="334"/>
      <c r="J1669" s="334"/>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8"/>
      <c r="R1669" s="368"/>
      <c r="S1669" s="330"/>
      <c r="T1669" s="330"/>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Methode_Keuze=""),"",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Methode_Keuze=""),"",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1"/>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5"/>
      <c r="H1670" s="333"/>
      <c r="I1670" s="334"/>
      <c r="J1670" s="334"/>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8"/>
      <c r="R1670" s="368"/>
      <c r="S1670" s="330"/>
      <c r="T1670" s="330"/>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Methode_Keuze=""),"",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Methode_Keuze=""),"",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1"/>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5"/>
      <c r="H1671" s="333"/>
      <c r="I1671" s="334"/>
      <c r="J1671" s="334"/>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8"/>
      <c r="R1671" s="368"/>
      <c r="S1671" s="330"/>
      <c r="T1671" s="330"/>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Methode_Keuze=""),"",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Methode_Keuze=""),"",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1"/>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5"/>
      <c r="H1672" s="333"/>
      <c r="I1672" s="334"/>
      <c r="J1672" s="334"/>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8"/>
      <c r="R1672" s="368"/>
      <c r="S1672" s="330"/>
      <c r="T1672" s="330"/>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Methode_Keuze=""),"",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Methode_Keuze=""),"",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1"/>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5"/>
      <c r="H1673" s="333"/>
      <c r="I1673" s="334"/>
      <c r="J1673" s="334"/>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8"/>
      <c r="R1673" s="368"/>
      <c r="S1673" s="330"/>
      <c r="T1673" s="330"/>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Methode_Keuze=""),"",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Methode_Keuze=""),"",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1"/>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5"/>
      <c r="H1674" s="333"/>
      <c r="I1674" s="334"/>
      <c r="J1674" s="334"/>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8"/>
      <c r="R1674" s="368"/>
      <c r="S1674" s="330"/>
      <c r="T1674" s="330"/>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Methode_Keuze=""),"",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Methode_Keuze=""),"",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1"/>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5"/>
      <c r="H1675" s="333"/>
      <c r="I1675" s="334"/>
      <c r="J1675" s="334"/>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8"/>
      <c r="R1675" s="368"/>
      <c r="S1675" s="330"/>
      <c r="T1675" s="330"/>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Methode_Keuze=""),"",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Methode_Keuze=""),"",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1"/>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5"/>
      <c r="H1676" s="333"/>
      <c r="I1676" s="334"/>
      <c r="J1676" s="334"/>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8"/>
      <c r="R1676" s="368"/>
      <c r="S1676" s="330"/>
      <c r="T1676" s="330"/>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Methode_Keuze=""),"",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Methode_Keuze=""),"",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1"/>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5"/>
      <c r="H1677" s="333"/>
      <c r="I1677" s="334"/>
      <c r="J1677" s="334"/>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8"/>
      <c r="R1677" s="368"/>
      <c r="S1677" s="330"/>
      <c r="T1677" s="330"/>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Methode_Keuze=""),"",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Methode_Keuze=""),"",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1"/>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5"/>
      <c r="H1678" s="333"/>
      <c r="I1678" s="334"/>
      <c r="J1678" s="334"/>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8"/>
      <c r="R1678" s="368"/>
      <c r="S1678" s="330"/>
      <c r="T1678" s="330"/>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Methode_Keuze=""),"",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Methode_Keuze=""),"",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1"/>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5"/>
      <c r="H1679" s="333"/>
      <c r="I1679" s="334"/>
      <c r="J1679" s="334"/>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8"/>
      <c r="R1679" s="368"/>
      <c r="S1679" s="330"/>
      <c r="T1679" s="330"/>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Methode_Keuze=""),"",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Methode_Keuze=""),"",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1"/>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5"/>
      <c r="H1680" s="333"/>
      <c r="I1680" s="334"/>
      <c r="J1680" s="334"/>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8"/>
      <c r="R1680" s="368"/>
      <c r="S1680" s="330"/>
      <c r="T1680" s="330"/>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Methode_Keuze=""),"",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Methode_Keuze=""),"",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1"/>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5"/>
      <c r="H1681" s="333"/>
      <c r="I1681" s="334"/>
      <c r="J1681" s="334"/>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8"/>
      <c r="R1681" s="368"/>
      <c r="S1681" s="330"/>
      <c r="T1681" s="330"/>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Methode_Keuze=""),"",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Methode_Keuze=""),"",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1"/>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5"/>
      <c r="H1682" s="333"/>
      <c r="I1682" s="334"/>
      <c r="J1682" s="334"/>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8"/>
      <c r="R1682" s="368"/>
      <c r="S1682" s="330"/>
      <c r="T1682" s="330"/>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Methode_Keuze=""),"",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Methode_Keuze=""),"",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1"/>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5"/>
      <c r="H1683" s="333"/>
      <c r="I1683" s="334"/>
      <c r="J1683" s="334"/>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8"/>
      <c r="R1683" s="368"/>
      <c r="S1683" s="330"/>
      <c r="T1683" s="330"/>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Methode_Keuze=""),"",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Methode_Keuze=""),"",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1"/>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5"/>
      <c r="H1684" s="333"/>
      <c r="I1684" s="334"/>
      <c r="J1684" s="334"/>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8"/>
      <c r="R1684" s="368"/>
      <c r="S1684" s="330"/>
      <c r="T1684" s="330"/>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Methode_Keuze=""),"",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Methode_Keuze=""),"",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1"/>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5"/>
      <c r="H1685" s="333"/>
      <c r="I1685" s="334"/>
      <c r="J1685" s="334"/>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8"/>
      <c r="R1685" s="368"/>
      <c r="S1685" s="330"/>
      <c r="T1685" s="330"/>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Methode_Keuze=""),"",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Methode_Keuze=""),"",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1"/>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5"/>
      <c r="H1686" s="333"/>
      <c r="I1686" s="334"/>
      <c r="J1686" s="334"/>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8"/>
      <c r="R1686" s="368"/>
      <c r="S1686" s="330"/>
      <c r="T1686" s="330"/>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Methode_Keuze=""),"",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Methode_Keuze=""),"",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1"/>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5"/>
      <c r="H1687" s="333"/>
      <c r="I1687" s="334"/>
      <c r="J1687" s="334"/>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8"/>
      <c r="R1687" s="368"/>
      <c r="S1687" s="330"/>
      <c r="T1687" s="330"/>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Methode_Keuze=""),"",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Methode_Keuze=""),"",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1"/>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5"/>
      <c r="H1688" s="333"/>
      <c r="I1688" s="334"/>
      <c r="J1688" s="334"/>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8"/>
      <c r="R1688" s="368"/>
      <c r="S1688" s="330"/>
      <c r="T1688" s="330"/>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Methode_Keuze=""),"",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Methode_Keuze=""),"",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1"/>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5"/>
      <c r="H1689" s="333"/>
      <c r="I1689" s="334"/>
      <c r="J1689" s="334"/>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8"/>
      <c r="R1689" s="368"/>
      <c r="S1689" s="330"/>
      <c r="T1689" s="330"/>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Methode_Keuze=""),"",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Methode_Keuze=""),"",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1"/>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5"/>
      <c r="H1690" s="333"/>
      <c r="I1690" s="334"/>
      <c r="J1690" s="334"/>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8"/>
      <c r="R1690" s="368"/>
      <c r="S1690" s="330"/>
      <c r="T1690" s="330"/>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Methode_Keuze=""),"",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Methode_Keuze=""),"",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1"/>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5"/>
      <c r="H1691" s="333"/>
      <c r="I1691" s="334"/>
      <c r="J1691" s="334"/>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8"/>
      <c r="R1691" s="368"/>
      <c r="S1691" s="330"/>
      <c r="T1691" s="330"/>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Methode_Keuze=""),"",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Methode_Keuze=""),"",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1"/>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5"/>
      <c r="H1692" s="333"/>
      <c r="I1692" s="334"/>
      <c r="J1692" s="334"/>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8"/>
      <c r="R1692" s="368"/>
      <c r="S1692" s="330"/>
      <c r="T1692" s="330"/>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Methode_Keuze=""),"",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Methode_Keuze=""),"",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1"/>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5"/>
      <c r="H1693" s="333"/>
      <c r="I1693" s="334"/>
      <c r="J1693" s="334"/>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8"/>
      <c r="R1693" s="368"/>
      <c r="S1693" s="330"/>
      <c r="T1693" s="330"/>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Methode_Keuze=""),"",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Methode_Keuze=""),"",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1"/>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5"/>
      <c r="H1694" s="333"/>
      <c r="I1694" s="334"/>
      <c r="J1694" s="334"/>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8"/>
      <c r="R1694" s="368"/>
      <c r="S1694" s="330"/>
      <c r="T1694" s="330"/>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Methode_Keuze=""),"",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Methode_Keuze=""),"",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1"/>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5"/>
      <c r="H1695" s="333"/>
      <c r="I1695" s="334"/>
      <c r="J1695" s="334"/>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8"/>
      <c r="R1695" s="368"/>
      <c r="S1695" s="330"/>
      <c r="T1695" s="330"/>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Methode_Keuze=""),"",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Methode_Keuze=""),"",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1"/>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5"/>
      <c r="H1696" s="333"/>
      <c r="I1696" s="334"/>
      <c r="J1696" s="334"/>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8"/>
      <c r="R1696" s="368"/>
      <c r="S1696" s="330"/>
      <c r="T1696" s="330"/>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Methode_Keuze=""),"",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Methode_Keuze=""),"",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1"/>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5"/>
      <c r="H1697" s="333"/>
      <c r="I1697" s="334"/>
      <c r="J1697" s="334"/>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8"/>
      <c r="R1697" s="368"/>
      <c r="S1697" s="330"/>
      <c r="T1697" s="330"/>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Methode_Keuze=""),"",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Methode_Keuze=""),"",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1"/>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5"/>
      <c r="H1698" s="333"/>
      <c r="I1698" s="334"/>
      <c r="J1698" s="334"/>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8"/>
      <c r="R1698" s="368"/>
      <c r="S1698" s="330"/>
      <c r="T1698" s="330"/>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Methode_Keuze=""),"",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Methode_Keuze=""),"",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1"/>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5"/>
      <c r="H1699" s="333"/>
      <c r="I1699" s="334"/>
      <c r="J1699" s="334"/>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8"/>
      <c r="R1699" s="368"/>
      <c r="S1699" s="330"/>
      <c r="T1699" s="330"/>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Methode_Keuze=""),"",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Methode_Keuze=""),"",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1"/>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5"/>
      <c r="H1700" s="333"/>
      <c r="I1700" s="334"/>
      <c r="J1700" s="334"/>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8"/>
      <c r="R1700" s="368"/>
      <c r="S1700" s="330"/>
      <c r="T1700" s="330"/>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Methode_Keuze=""),"",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Methode_Keuze=""),"",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1"/>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5"/>
      <c r="H1701" s="333"/>
      <c r="I1701" s="334"/>
      <c r="J1701" s="334"/>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8"/>
      <c r="R1701" s="368"/>
      <c r="S1701" s="330"/>
      <c r="T1701" s="330"/>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Methode_Keuze=""),"",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Methode_Keuze=""),"",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1"/>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5"/>
      <c r="H1702" s="333"/>
      <c r="I1702" s="334"/>
      <c r="J1702" s="334"/>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8"/>
      <c r="R1702" s="368"/>
      <c r="S1702" s="330"/>
      <c r="T1702" s="330"/>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Methode_Keuze=""),"",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Methode_Keuze=""),"",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1"/>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5"/>
      <c r="H1703" s="333"/>
      <c r="I1703" s="334"/>
      <c r="J1703" s="334"/>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8"/>
      <c r="R1703" s="368"/>
      <c r="S1703" s="330"/>
      <c r="T1703" s="330"/>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Methode_Keuze=""),"",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Methode_Keuze=""),"",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1"/>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5"/>
      <c r="H1704" s="333"/>
      <c r="I1704" s="334"/>
      <c r="J1704" s="334"/>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8"/>
      <c r="R1704" s="368"/>
      <c r="S1704" s="330"/>
      <c r="T1704" s="330"/>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Methode_Keuze=""),"",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Methode_Keuze=""),"",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1"/>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5"/>
      <c r="H1705" s="333"/>
      <c r="I1705" s="334"/>
      <c r="J1705" s="334"/>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8"/>
      <c r="R1705" s="368"/>
      <c r="S1705" s="330"/>
      <c r="T1705" s="330"/>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Methode_Keuze=""),"",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Methode_Keuze=""),"",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1"/>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5"/>
      <c r="H1706" s="333"/>
      <c r="I1706" s="334"/>
      <c r="J1706" s="334"/>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8"/>
      <c r="R1706" s="368"/>
      <c r="S1706" s="330"/>
      <c r="T1706" s="330"/>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Methode_Keuze=""),"",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Methode_Keuze=""),"",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1"/>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5"/>
      <c r="H1707" s="333"/>
      <c r="I1707" s="334"/>
      <c r="J1707" s="334"/>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8"/>
      <c r="R1707" s="368"/>
      <c r="S1707" s="330"/>
      <c r="T1707" s="330"/>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Methode_Keuze=""),"",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Methode_Keuze=""),"",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1"/>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5"/>
      <c r="H1708" s="333"/>
      <c r="I1708" s="334"/>
      <c r="J1708" s="334"/>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8"/>
      <c r="R1708" s="368"/>
      <c r="S1708" s="330"/>
      <c r="T1708" s="330"/>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Methode_Keuze=""),"",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Methode_Keuze=""),"",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1"/>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5"/>
      <c r="H1709" s="333"/>
      <c r="I1709" s="334"/>
      <c r="J1709" s="334"/>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8"/>
      <c r="R1709" s="368"/>
      <c r="S1709" s="330"/>
      <c r="T1709" s="330"/>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Methode_Keuze=""),"",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Methode_Keuze=""),"",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1"/>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5"/>
      <c r="H1710" s="333"/>
      <c r="I1710" s="334"/>
      <c r="J1710" s="334"/>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8"/>
      <c r="R1710" s="368"/>
      <c r="S1710" s="330"/>
      <c r="T1710" s="330"/>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Methode_Keuze=""),"",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Methode_Keuze=""),"",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1"/>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5"/>
      <c r="H1711" s="333"/>
      <c r="I1711" s="334"/>
      <c r="J1711" s="334"/>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8"/>
      <c r="R1711" s="368"/>
      <c r="S1711" s="330"/>
      <c r="T1711" s="330"/>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Methode_Keuze=""),"",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Methode_Keuze=""),"",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1"/>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5"/>
      <c r="H1712" s="333"/>
      <c r="I1712" s="334"/>
      <c r="J1712" s="334"/>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8"/>
      <c r="R1712" s="368"/>
      <c r="S1712" s="330"/>
      <c r="T1712" s="330"/>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Methode_Keuze=""),"",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Methode_Keuze=""),"",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1"/>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5"/>
      <c r="H1713" s="333"/>
      <c r="I1713" s="334"/>
      <c r="J1713" s="334"/>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8"/>
      <c r="R1713" s="368"/>
      <c r="S1713" s="330"/>
      <c r="T1713" s="330"/>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Methode_Keuze=""),"",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Methode_Keuze=""),"",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1"/>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5"/>
      <c r="H1714" s="333"/>
      <c r="I1714" s="334"/>
      <c r="J1714" s="334"/>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8"/>
      <c r="R1714" s="368"/>
      <c r="S1714" s="330"/>
      <c r="T1714" s="330"/>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Methode_Keuze=""),"",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Methode_Keuze=""),"",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1"/>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5"/>
      <c r="H1715" s="333"/>
      <c r="I1715" s="334"/>
      <c r="J1715" s="334"/>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8"/>
      <c r="R1715" s="368"/>
      <c r="S1715" s="330"/>
      <c r="T1715" s="330"/>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Methode_Keuze=""),"",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Methode_Keuze=""),"",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1"/>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5"/>
      <c r="H1716" s="333"/>
      <c r="I1716" s="334"/>
      <c r="J1716" s="334"/>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8"/>
      <c r="R1716" s="368"/>
      <c r="S1716" s="330"/>
      <c r="T1716" s="330"/>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Methode_Keuze=""),"",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Methode_Keuze=""),"",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1"/>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5"/>
      <c r="H1717" s="333"/>
      <c r="I1717" s="334"/>
      <c r="J1717" s="334"/>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8"/>
      <c r="R1717" s="368"/>
      <c r="S1717" s="330"/>
      <c r="T1717" s="330"/>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Methode_Keuze=""),"",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Methode_Keuze=""),"",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1"/>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5"/>
      <c r="H1718" s="333"/>
      <c r="I1718" s="334"/>
      <c r="J1718" s="334"/>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8"/>
      <c r="R1718" s="368"/>
      <c r="S1718" s="330"/>
      <c r="T1718" s="330"/>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Methode_Keuze=""),"",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Methode_Keuze=""),"",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1"/>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5"/>
      <c r="H1719" s="333"/>
      <c r="I1719" s="334"/>
      <c r="J1719" s="334"/>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8"/>
      <c r="R1719" s="368"/>
      <c r="S1719" s="330"/>
      <c r="T1719" s="330"/>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Methode_Keuze=""),"",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Methode_Keuze=""),"",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1"/>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5"/>
      <c r="H1720" s="333"/>
      <c r="I1720" s="334"/>
      <c r="J1720" s="334"/>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8"/>
      <c r="R1720" s="368"/>
      <c r="S1720" s="330"/>
      <c r="T1720" s="330"/>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Methode_Keuze=""),"",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Methode_Keuze=""),"",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1"/>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5"/>
      <c r="H1721" s="333"/>
      <c r="I1721" s="334"/>
      <c r="J1721" s="334"/>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8"/>
      <c r="R1721" s="368"/>
      <c r="S1721" s="330"/>
      <c r="T1721" s="330"/>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Methode_Keuze=""),"",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Methode_Keuze=""),"",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1"/>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5"/>
      <c r="H1722" s="333"/>
      <c r="I1722" s="334"/>
      <c r="J1722" s="334"/>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8"/>
      <c r="R1722" s="368"/>
      <c r="S1722" s="330"/>
      <c r="T1722" s="330"/>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Methode_Keuze=""),"",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Methode_Keuze=""),"",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1"/>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5"/>
      <c r="H1723" s="333"/>
      <c r="I1723" s="334"/>
      <c r="J1723" s="334"/>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8"/>
      <c r="R1723" s="368"/>
      <c r="S1723" s="330"/>
      <c r="T1723" s="330"/>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Methode_Keuze=""),"",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Methode_Keuze=""),"",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1"/>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5"/>
      <c r="H1724" s="333"/>
      <c r="I1724" s="334"/>
      <c r="J1724" s="334"/>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8"/>
      <c r="R1724" s="368"/>
      <c r="S1724" s="330"/>
      <c r="T1724" s="330"/>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Methode_Keuze=""),"",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Methode_Keuze=""),"",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1"/>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5"/>
      <c r="H1725" s="333"/>
      <c r="I1725" s="334"/>
      <c r="J1725" s="334"/>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8"/>
      <c r="R1725" s="368"/>
      <c r="S1725" s="330"/>
      <c r="T1725" s="330"/>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Methode_Keuze=""),"",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Methode_Keuze=""),"",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1"/>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5"/>
      <c r="H1726" s="333"/>
      <c r="I1726" s="334"/>
      <c r="J1726" s="334"/>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8"/>
      <c r="R1726" s="368"/>
      <c r="S1726" s="330"/>
      <c r="T1726" s="330"/>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Methode_Keuze=""),"",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Methode_Keuze=""),"",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1"/>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5"/>
      <c r="H1727" s="333"/>
      <c r="I1727" s="334"/>
      <c r="J1727" s="334"/>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8"/>
      <c r="R1727" s="368"/>
      <c r="S1727" s="330"/>
      <c r="T1727" s="330"/>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Methode_Keuze=""),"",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Methode_Keuze=""),"",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1"/>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5"/>
      <c r="H1728" s="333"/>
      <c r="I1728" s="334"/>
      <c r="J1728" s="334"/>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8"/>
      <c r="R1728" s="368"/>
      <c r="S1728" s="330"/>
      <c r="T1728" s="330"/>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Methode_Keuze=""),"",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Methode_Keuze=""),"",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1"/>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5"/>
      <c r="H1729" s="333"/>
      <c r="I1729" s="334"/>
      <c r="J1729" s="334"/>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8"/>
      <c r="R1729" s="368"/>
      <c r="S1729" s="330"/>
      <c r="T1729" s="330"/>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Methode_Keuze=""),"",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Methode_Keuze=""),"",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1"/>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5"/>
      <c r="H1730" s="333"/>
      <c r="I1730" s="334"/>
      <c r="J1730" s="334"/>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8"/>
      <c r="R1730" s="368"/>
      <c r="S1730" s="330"/>
      <c r="T1730" s="330"/>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Methode_Keuze=""),"",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Methode_Keuze=""),"",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1"/>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5"/>
      <c r="H1731" s="333"/>
      <c r="I1731" s="334"/>
      <c r="J1731" s="334"/>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8"/>
      <c r="R1731" s="368"/>
      <c r="S1731" s="330"/>
      <c r="T1731" s="330"/>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Methode_Keuze=""),"",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Methode_Keuze=""),"",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1"/>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5"/>
      <c r="H1732" s="333"/>
      <c r="I1732" s="334"/>
      <c r="J1732" s="334"/>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8"/>
      <c r="R1732" s="368"/>
      <c r="S1732" s="330"/>
      <c r="T1732" s="330"/>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Methode_Keuze=""),"",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Methode_Keuze=""),"",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1"/>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5"/>
      <c r="H1733" s="333"/>
      <c r="I1733" s="334"/>
      <c r="J1733" s="334"/>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8"/>
      <c r="R1733" s="368"/>
      <c r="S1733" s="330"/>
      <c r="T1733" s="330"/>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Methode_Keuze=""),"",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Methode_Keuze=""),"",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1"/>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5"/>
      <c r="H1734" s="333"/>
      <c r="I1734" s="334"/>
      <c r="J1734" s="334"/>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8"/>
      <c r="R1734" s="368"/>
      <c r="S1734" s="330"/>
      <c r="T1734" s="330"/>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Methode_Keuze=""),"",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Methode_Keuze=""),"",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1"/>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5"/>
      <c r="H1735" s="333"/>
      <c r="I1735" s="334"/>
      <c r="J1735" s="334"/>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8"/>
      <c r="R1735" s="368"/>
      <c r="S1735" s="330"/>
      <c r="T1735" s="330"/>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Methode_Keuze=""),"",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Methode_Keuze=""),"",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1"/>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5"/>
      <c r="H1736" s="333"/>
      <c r="I1736" s="334"/>
      <c r="J1736" s="334"/>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8"/>
      <c r="R1736" s="368"/>
      <c r="S1736" s="330"/>
      <c r="T1736" s="330"/>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Methode_Keuze=""),"",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Methode_Keuze=""),"",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1"/>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5"/>
      <c r="H1737" s="333"/>
      <c r="I1737" s="334"/>
      <c r="J1737" s="334"/>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8"/>
      <c r="R1737" s="368"/>
      <c r="S1737" s="330"/>
      <c r="T1737" s="330"/>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Methode_Keuze=""),"",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Methode_Keuze=""),"",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1"/>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5"/>
      <c r="H1738" s="333"/>
      <c r="I1738" s="334"/>
      <c r="J1738" s="334"/>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8"/>
      <c r="R1738" s="368"/>
      <c r="S1738" s="330"/>
      <c r="T1738" s="330"/>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Methode_Keuze=""),"",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Methode_Keuze=""),"",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1"/>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5"/>
      <c r="H1739" s="333"/>
      <c r="I1739" s="334"/>
      <c r="J1739" s="334"/>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8"/>
      <c r="R1739" s="368"/>
      <c r="S1739" s="330"/>
      <c r="T1739" s="330"/>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Methode_Keuze=""),"",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Methode_Keuze=""),"",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1"/>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5"/>
      <c r="H1740" s="333"/>
      <c r="I1740" s="334"/>
      <c r="J1740" s="334"/>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8"/>
      <c r="R1740" s="368"/>
      <c r="S1740" s="330"/>
      <c r="T1740" s="330"/>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Methode_Keuze=""),"",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Methode_Keuze=""),"",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1"/>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5"/>
      <c r="H1741" s="333"/>
      <c r="I1741" s="334"/>
      <c r="J1741" s="334"/>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8"/>
      <c r="R1741" s="368"/>
      <c r="S1741" s="330"/>
      <c r="T1741" s="330"/>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Methode_Keuze=""),"",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Methode_Keuze=""),"",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1"/>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5"/>
      <c r="H1742" s="333"/>
      <c r="I1742" s="334"/>
      <c r="J1742" s="334"/>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8"/>
      <c r="R1742" s="368"/>
      <c r="S1742" s="330"/>
      <c r="T1742" s="330"/>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Methode_Keuze=""),"",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Methode_Keuze=""),"",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1"/>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5"/>
      <c r="H1743" s="333"/>
      <c r="I1743" s="334"/>
      <c r="J1743" s="334"/>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8"/>
      <c r="R1743" s="368"/>
      <c r="S1743" s="330"/>
      <c r="T1743" s="330"/>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Methode_Keuze=""),"",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Methode_Keuze=""),"",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1"/>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5"/>
      <c r="H1744" s="333"/>
      <c r="I1744" s="334"/>
      <c r="J1744" s="334"/>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8"/>
      <c r="R1744" s="368"/>
      <c r="S1744" s="330"/>
      <c r="T1744" s="330"/>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Methode_Keuze=""),"",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Methode_Keuze=""),"",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1"/>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5"/>
      <c r="H1745" s="333"/>
      <c r="I1745" s="334"/>
      <c r="J1745" s="334"/>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8"/>
      <c r="R1745" s="368"/>
      <c r="S1745" s="330"/>
      <c r="T1745" s="330"/>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Methode_Keuze=""),"",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Methode_Keuze=""),"",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1"/>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5"/>
      <c r="H1746" s="333"/>
      <c r="I1746" s="334"/>
      <c r="J1746" s="334"/>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8"/>
      <c r="R1746" s="368"/>
      <c r="S1746" s="330"/>
      <c r="T1746" s="330"/>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Methode_Keuze=""),"",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Methode_Keuze=""),"",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1"/>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5"/>
      <c r="H1747" s="333"/>
      <c r="I1747" s="334"/>
      <c r="J1747" s="334"/>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8"/>
      <c r="R1747" s="368"/>
      <c r="S1747" s="330"/>
      <c r="T1747" s="330"/>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Methode_Keuze=""),"",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Methode_Keuze=""),"",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1"/>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5"/>
      <c r="H1748" s="333"/>
      <c r="I1748" s="334"/>
      <c r="J1748" s="334"/>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8"/>
      <c r="R1748" s="368"/>
      <c r="S1748" s="330"/>
      <c r="T1748" s="330"/>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Methode_Keuze=""),"",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Methode_Keuze=""),"",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1"/>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5"/>
      <c r="H1749" s="333"/>
      <c r="I1749" s="334"/>
      <c r="J1749" s="334"/>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8"/>
      <c r="R1749" s="368"/>
      <c r="S1749" s="330"/>
      <c r="T1749" s="330"/>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Methode_Keuze=""),"",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Methode_Keuze=""),"",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1"/>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5"/>
      <c r="H1750" s="333"/>
      <c r="I1750" s="334"/>
      <c r="J1750" s="334"/>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8"/>
      <c r="R1750" s="368"/>
      <c r="S1750" s="330"/>
      <c r="T1750" s="330"/>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Methode_Keuze=""),"",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Methode_Keuze=""),"",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1"/>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5"/>
      <c r="H1751" s="333"/>
      <c r="I1751" s="334"/>
      <c r="J1751" s="334"/>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8"/>
      <c r="R1751" s="368"/>
      <c r="S1751" s="330"/>
      <c r="T1751" s="330"/>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Methode_Keuze=""),"",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Methode_Keuze=""),"",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1"/>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5"/>
      <c r="H1752" s="333"/>
      <c r="I1752" s="334"/>
      <c r="J1752" s="334"/>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8"/>
      <c r="R1752" s="368"/>
      <c r="S1752" s="330"/>
      <c r="T1752" s="330"/>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Methode_Keuze=""),"",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Methode_Keuze=""),"",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1"/>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5"/>
      <c r="H1753" s="333"/>
      <c r="I1753" s="334"/>
      <c r="J1753" s="334"/>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8"/>
      <c r="R1753" s="368"/>
      <c r="S1753" s="330"/>
      <c r="T1753" s="330"/>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Methode_Keuze=""),"",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Methode_Keuze=""),"",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1"/>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5"/>
      <c r="H1754" s="333"/>
      <c r="I1754" s="334"/>
      <c r="J1754" s="334"/>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8"/>
      <c r="R1754" s="368"/>
      <c r="S1754" s="330"/>
      <c r="T1754" s="330"/>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Methode_Keuze=""),"",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Methode_Keuze=""),"",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1"/>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5"/>
      <c r="H1755" s="333"/>
      <c r="I1755" s="334"/>
      <c r="J1755" s="334"/>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8"/>
      <c r="R1755" s="368"/>
      <c r="S1755" s="330"/>
      <c r="T1755" s="330"/>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Methode_Keuze=""),"",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Methode_Keuze=""),"",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1"/>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5"/>
      <c r="H1756" s="333"/>
      <c r="I1756" s="334"/>
      <c r="J1756" s="334"/>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8"/>
      <c r="R1756" s="368"/>
      <c r="S1756" s="330"/>
      <c r="T1756" s="330"/>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Methode_Keuze=""),"",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Methode_Keuze=""),"",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1"/>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5"/>
      <c r="H1757" s="333"/>
      <c r="I1757" s="334"/>
      <c r="J1757" s="334"/>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8"/>
      <c r="R1757" s="368"/>
      <c r="S1757" s="330"/>
      <c r="T1757" s="330"/>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Methode_Keuze=""),"",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Methode_Keuze=""),"",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1"/>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5"/>
      <c r="H1758" s="333"/>
      <c r="I1758" s="334"/>
      <c r="J1758" s="334"/>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8"/>
      <c r="R1758" s="368"/>
      <c r="S1758" s="330"/>
      <c r="T1758" s="330"/>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Methode_Keuze=""),"",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Methode_Keuze=""),"",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1"/>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5"/>
      <c r="H1759" s="333"/>
      <c r="I1759" s="334"/>
      <c r="J1759" s="334"/>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8"/>
      <c r="R1759" s="368"/>
      <c r="S1759" s="330"/>
      <c r="T1759" s="330"/>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Methode_Keuze=""),"",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Methode_Keuze=""),"",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1"/>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5"/>
      <c r="H1760" s="333"/>
      <c r="I1760" s="334"/>
      <c r="J1760" s="334"/>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8"/>
      <c r="R1760" s="368"/>
      <c r="S1760" s="330"/>
      <c r="T1760" s="330"/>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Methode_Keuze=""),"",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Methode_Keuze=""),"",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1"/>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5"/>
      <c r="H1761" s="333"/>
      <c r="I1761" s="334"/>
      <c r="J1761" s="334"/>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8"/>
      <c r="R1761" s="368"/>
      <c r="S1761" s="330"/>
      <c r="T1761" s="330"/>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Methode_Keuze=""),"",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Methode_Keuze=""),"",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1"/>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5"/>
      <c r="H1762" s="333"/>
      <c r="I1762" s="334"/>
      <c r="J1762" s="334"/>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8"/>
      <c r="R1762" s="368"/>
      <c r="S1762" s="330"/>
      <c r="T1762" s="330"/>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Methode_Keuze=""),"",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Methode_Keuze=""),"",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1"/>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5"/>
      <c r="H1763" s="333"/>
      <c r="I1763" s="334"/>
      <c r="J1763" s="334"/>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8"/>
      <c r="R1763" s="368"/>
      <c r="S1763" s="330"/>
      <c r="T1763" s="330"/>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Methode_Keuze=""),"",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Methode_Keuze=""),"",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1"/>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5"/>
      <c r="H1764" s="333"/>
      <c r="I1764" s="334"/>
      <c r="J1764" s="334"/>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8"/>
      <c r="R1764" s="368"/>
      <c r="S1764" s="330"/>
      <c r="T1764" s="330"/>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Methode_Keuze=""),"",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Methode_Keuze=""),"",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1"/>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5"/>
      <c r="H1765" s="333"/>
      <c r="I1765" s="334"/>
      <c r="J1765" s="334"/>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8"/>
      <c r="R1765" s="368"/>
      <c r="S1765" s="330"/>
      <c r="T1765" s="330"/>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Methode_Keuze=""),"",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Methode_Keuze=""),"",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1"/>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5"/>
      <c r="H1766" s="333"/>
      <c r="I1766" s="334"/>
      <c r="J1766" s="334"/>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8"/>
      <c r="R1766" s="368"/>
      <c r="S1766" s="330"/>
      <c r="T1766" s="330"/>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Methode_Keuze=""),"",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Methode_Keuze=""),"",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1"/>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5"/>
      <c r="H1767" s="333"/>
      <c r="I1767" s="334"/>
      <c r="J1767" s="334"/>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8"/>
      <c r="R1767" s="368"/>
      <c r="S1767" s="330"/>
      <c r="T1767" s="330"/>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Methode_Keuze=""),"",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Methode_Keuze=""),"",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1"/>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5"/>
      <c r="H1768" s="333"/>
      <c r="I1768" s="334"/>
      <c r="J1768" s="334"/>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8"/>
      <c r="R1768" s="368"/>
      <c r="S1768" s="330"/>
      <c r="T1768" s="330"/>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Methode_Keuze=""),"",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Methode_Keuze=""),"",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1"/>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5"/>
      <c r="H1769" s="333"/>
      <c r="I1769" s="334"/>
      <c r="J1769" s="334"/>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8"/>
      <c r="R1769" s="368"/>
      <c r="S1769" s="330"/>
      <c r="T1769" s="330"/>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Methode_Keuze=""),"",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Methode_Keuze=""),"",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1"/>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5"/>
      <c r="H1770" s="333"/>
      <c r="I1770" s="334"/>
      <c r="J1770" s="334"/>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8"/>
      <c r="R1770" s="368"/>
      <c r="S1770" s="330"/>
      <c r="T1770" s="330"/>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Methode_Keuze=""),"",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Methode_Keuze=""),"",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1"/>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5"/>
      <c r="H1771" s="333"/>
      <c r="I1771" s="334"/>
      <c r="J1771" s="334"/>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8"/>
      <c r="R1771" s="368"/>
      <c r="S1771" s="330"/>
      <c r="T1771" s="330"/>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Methode_Keuze=""),"",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Methode_Keuze=""),"",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1"/>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5"/>
      <c r="H1772" s="333"/>
      <c r="I1772" s="334"/>
      <c r="J1772" s="334"/>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8"/>
      <c r="R1772" s="368"/>
      <c r="S1772" s="330"/>
      <c r="T1772" s="330"/>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Methode_Keuze=""),"",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Methode_Keuze=""),"",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1"/>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5"/>
      <c r="H1773" s="333"/>
      <c r="I1773" s="334"/>
      <c r="J1773" s="334"/>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8"/>
      <c r="R1773" s="368"/>
      <c r="S1773" s="330"/>
      <c r="T1773" s="330"/>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Methode_Keuze=""),"",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Methode_Keuze=""),"",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1"/>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5"/>
      <c r="H1774" s="333"/>
      <c r="I1774" s="334"/>
      <c r="J1774" s="334"/>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8"/>
      <c r="R1774" s="368"/>
      <c r="S1774" s="330"/>
      <c r="T1774" s="330"/>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Methode_Keuze=""),"",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Methode_Keuze=""),"",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1"/>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5"/>
      <c r="H1775" s="333"/>
      <c r="I1775" s="334"/>
      <c r="J1775" s="334"/>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8"/>
      <c r="R1775" s="368"/>
      <c r="S1775" s="330"/>
      <c r="T1775" s="330"/>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Methode_Keuze=""),"",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Methode_Keuze=""),"",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1"/>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5"/>
      <c r="H1776" s="333"/>
      <c r="I1776" s="334"/>
      <c r="J1776" s="334"/>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8"/>
      <c r="R1776" s="368"/>
      <c r="S1776" s="330"/>
      <c r="T1776" s="330"/>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Methode_Keuze=""),"",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Methode_Keuze=""),"",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1"/>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5"/>
      <c r="H1777" s="333"/>
      <c r="I1777" s="334"/>
      <c r="J1777" s="334"/>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8"/>
      <c r="R1777" s="368"/>
      <c r="S1777" s="330"/>
      <c r="T1777" s="330"/>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Methode_Keuze=""),"",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Methode_Keuze=""),"",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1"/>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5"/>
      <c r="H1778" s="333"/>
      <c r="I1778" s="334"/>
      <c r="J1778" s="334"/>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8"/>
      <c r="R1778" s="368"/>
      <c r="S1778" s="330"/>
      <c r="T1778" s="330"/>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Methode_Keuze=""),"",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Methode_Keuze=""),"",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1"/>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5"/>
      <c r="H1779" s="333"/>
      <c r="I1779" s="334"/>
      <c r="J1779" s="334"/>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8"/>
      <c r="R1779" s="368"/>
      <c r="S1779" s="330"/>
      <c r="T1779" s="330"/>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Methode_Keuze=""),"",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Methode_Keuze=""),"",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1"/>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5"/>
      <c r="H1780" s="333"/>
      <c r="I1780" s="334"/>
      <c r="J1780" s="334"/>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8"/>
      <c r="R1780" s="368"/>
      <c r="S1780" s="330"/>
      <c r="T1780" s="330"/>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Methode_Keuze=""),"",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Methode_Keuze=""),"",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1"/>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5"/>
      <c r="H1781" s="333"/>
      <c r="I1781" s="334"/>
      <c r="J1781" s="334"/>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8"/>
      <c r="R1781" s="368"/>
      <c r="S1781" s="330"/>
      <c r="T1781" s="330"/>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Methode_Keuze=""),"",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Methode_Keuze=""),"",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1"/>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5"/>
      <c r="H1782" s="333"/>
      <c r="I1782" s="334"/>
      <c r="J1782" s="334"/>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8"/>
      <c r="R1782" s="368"/>
      <c r="S1782" s="330"/>
      <c r="T1782" s="330"/>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Methode_Keuze=""),"",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Methode_Keuze=""),"",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1"/>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5"/>
      <c r="H1783" s="333"/>
      <c r="I1783" s="334"/>
      <c r="J1783" s="334"/>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8"/>
      <c r="R1783" s="368"/>
      <c r="S1783" s="330"/>
      <c r="T1783" s="330"/>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Methode_Keuze=""),"",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Methode_Keuze=""),"",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1"/>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5"/>
      <c r="H1784" s="333"/>
      <c r="I1784" s="334"/>
      <c r="J1784" s="334"/>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8"/>
      <c r="R1784" s="368"/>
      <c r="S1784" s="330"/>
      <c r="T1784" s="330"/>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Methode_Keuze=""),"",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Methode_Keuze=""),"",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1"/>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5"/>
      <c r="H1785" s="333"/>
      <c r="I1785" s="334"/>
      <c r="J1785" s="334"/>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8"/>
      <c r="R1785" s="368"/>
      <c r="S1785" s="330"/>
      <c r="T1785" s="330"/>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Methode_Keuze=""),"",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Methode_Keuze=""),"",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1"/>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5"/>
      <c r="H1786" s="333"/>
      <c r="I1786" s="334"/>
      <c r="J1786" s="334"/>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8"/>
      <c r="R1786" s="368"/>
      <c r="S1786" s="330"/>
      <c r="T1786" s="330"/>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Methode_Keuze=""),"",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Methode_Keuze=""),"",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1"/>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5"/>
      <c r="H1787" s="333"/>
      <c r="I1787" s="334"/>
      <c r="J1787" s="334"/>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8"/>
      <c r="R1787" s="368"/>
      <c r="S1787" s="330"/>
      <c r="T1787" s="330"/>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Methode_Keuze=""),"",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Methode_Keuze=""),"",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1"/>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5"/>
      <c r="H1788" s="333"/>
      <c r="I1788" s="334"/>
      <c r="J1788" s="334"/>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8"/>
      <c r="R1788" s="368"/>
      <c r="S1788" s="330"/>
      <c r="T1788" s="330"/>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Methode_Keuze=""),"",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Methode_Keuze=""),"",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1"/>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5"/>
      <c r="H1789" s="333"/>
      <c r="I1789" s="334"/>
      <c r="J1789" s="334"/>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8"/>
      <c r="R1789" s="368"/>
      <c r="S1789" s="330"/>
      <c r="T1789" s="330"/>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Methode_Keuze=""),"",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Methode_Keuze=""),"",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1"/>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5"/>
      <c r="H1790" s="333"/>
      <c r="I1790" s="334"/>
      <c r="J1790" s="334"/>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8"/>
      <c r="R1790" s="368"/>
      <c r="S1790" s="330"/>
      <c r="T1790" s="330"/>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Methode_Keuze=""),"",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Methode_Keuze=""),"",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1"/>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5"/>
      <c r="H1791" s="333"/>
      <c r="I1791" s="334"/>
      <c r="J1791" s="334"/>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8"/>
      <c r="R1791" s="368"/>
      <c r="S1791" s="330"/>
      <c r="T1791" s="330"/>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Methode_Keuze=""),"",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Methode_Keuze=""),"",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1"/>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5"/>
      <c r="H1792" s="333"/>
      <c r="I1792" s="334"/>
      <c r="J1792" s="334"/>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8"/>
      <c r="R1792" s="368"/>
      <c r="S1792" s="330"/>
      <c r="T1792" s="330"/>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Methode_Keuze=""),"",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Methode_Keuze=""),"",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1"/>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5"/>
      <c r="H1793" s="333"/>
      <c r="I1793" s="334"/>
      <c r="J1793" s="334"/>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8"/>
      <c r="R1793" s="368"/>
      <c r="S1793" s="330"/>
      <c r="T1793" s="330"/>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Methode_Keuze=""),"",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Methode_Keuze=""),"",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1"/>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5"/>
      <c r="H1794" s="333"/>
      <c r="I1794" s="334"/>
      <c r="J1794" s="334"/>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8"/>
      <c r="R1794" s="368"/>
      <c r="S1794" s="330"/>
      <c r="T1794" s="330"/>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Methode_Keuze=""),"",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Methode_Keuze=""),"",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1"/>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5"/>
      <c r="H1795" s="333"/>
      <c r="I1795" s="334"/>
      <c r="J1795" s="334"/>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8"/>
      <c r="R1795" s="368"/>
      <c r="S1795" s="330"/>
      <c r="T1795" s="330"/>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Methode_Keuze=""),"",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Methode_Keuze=""),"",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1"/>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5"/>
      <c r="H1796" s="333"/>
      <c r="I1796" s="334"/>
      <c r="J1796" s="334"/>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8"/>
      <c r="R1796" s="368"/>
      <c r="S1796" s="330"/>
      <c r="T1796" s="330"/>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Methode_Keuze=""),"",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Methode_Keuze=""),"",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1"/>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5"/>
      <c r="H1797" s="333"/>
      <c r="I1797" s="334"/>
      <c r="J1797" s="334"/>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8"/>
      <c r="R1797" s="368"/>
      <c r="S1797" s="330"/>
      <c r="T1797" s="330"/>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Methode_Keuze=""),"",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Methode_Keuze=""),"",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1"/>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5"/>
      <c r="H1798" s="333"/>
      <c r="I1798" s="334"/>
      <c r="J1798" s="334"/>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8"/>
      <c r="R1798" s="368"/>
      <c r="S1798" s="330"/>
      <c r="T1798" s="330"/>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Methode_Keuze=""),"",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Methode_Keuze=""),"",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1"/>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5"/>
      <c r="H1799" s="333"/>
      <c r="I1799" s="334"/>
      <c r="J1799" s="334"/>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8"/>
      <c r="R1799" s="368"/>
      <c r="S1799" s="330"/>
      <c r="T1799" s="330"/>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Methode_Keuze=""),"",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Methode_Keuze=""),"",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1"/>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5"/>
      <c r="H1800" s="333"/>
      <c r="I1800" s="334"/>
      <c r="J1800" s="334"/>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8"/>
      <c r="R1800" s="368"/>
      <c r="S1800" s="330"/>
      <c r="T1800" s="330"/>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Methode_Keuze=""),"",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Methode_Keuze=""),"",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1"/>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5"/>
      <c r="H1801" s="333"/>
      <c r="I1801" s="334"/>
      <c r="J1801" s="334"/>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8"/>
      <c r="R1801" s="368"/>
      <c r="S1801" s="330"/>
      <c r="T1801" s="330"/>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Methode_Keuze=""),"",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Methode_Keuze=""),"",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1"/>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5"/>
      <c r="H1802" s="333"/>
      <c r="I1802" s="334"/>
      <c r="J1802" s="334"/>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8"/>
      <c r="R1802" s="368"/>
      <c r="S1802" s="330"/>
      <c r="T1802" s="330"/>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Methode_Keuze=""),"",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Methode_Keuze=""),"",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1"/>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5"/>
      <c r="H1803" s="333"/>
      <c r="I1803" s="334"/>
      <c r="J1803" s="334"/>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8"/>
      <c r="R1803" s="368"/>
      <c r="S1803" s="330"/>
      <c r="T1803" s="330"/>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Methode_Keuze=""),"",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Methode_Keuze=""),"",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1"/>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5"/>
      <c r="H1804" s="333"/>
      <c r="I1804" s="334"/>
      <c r="J1804" s="334"/>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8"/>
      <c r="R1804" s="368"/>
      <c r="S1804" s="330"/>
      <c r="T1804" s="330"/>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Methode_Keuze=""),"",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Methode_Keuze=""),"",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1"/>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5"/>
      <c r="H1805" s="333"/>
      <c r="I1805" s="334"/>
      <c r="J1805" s="334"/>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8"/>
      <c r="R1805" s="368"/>
      <c r="S1805" s="330"/>
      <c r="T1805" s="330"/>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Methode_Keuze=""),"",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Methode_Keuze=""),"",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1"/>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5"/>
      <c r="H1806" s="333"/>
      <c r="I1806" s="334"/>
      <c r="J1806" s="334"/>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8"/>
      <c r="R1806" s="368"/>
      <c r="S1806" s="330"/>
      <c r="T1806" s="330"/>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Methode_Keuze=""),"",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Methode_Keuze=""),"",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1"/>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5"/>
      <c r="H1807" s="333"/>
      <c r="I1807" s="334"/>
      <c r="J1807" s="334"/>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8"/>
      <c r="R1807" s="368"/>
      <c r="S1807" s="330"/>
      <c r="T1807" s="330"/>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Methode_Keuze=""),"",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Methode_Keuze=""),"",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1"/>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5"/>
      <c r="H1808" s="333"/>
      <c r="I1808" s="334"/>
      <c r="J1808" s="334"/>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8"/>
      <c r="R1808" s="368"/>
      <c r="S1808" s="330"/>
      <c r="T1808" s="330"/>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Methode_Keuze=""),"",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Methode_Keuze=""),"",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1"/>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5"/>
      <c r="H1809" s="333"/>
      <c r="I1809" s="334"/>
      <c r="J1809" s="334"/>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8"/>
      <c r="R1809" s="368"/>
      <c r="S1809" s="330"/>
      <c r="T1809" s="330"/>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Methode_Keuze=""),"",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Methode_Keuze=""),"",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1"/>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5"/>
      <c r="H1810" s="333"/>
      <c r="I1810" s="334"/>
      <c r="J1810" s="334"/>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8"/>
      <c r="R1810" s="368"/>
      <c r="S1810" s="330"/>
      <c r="T1810" s="330"/>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Methode_Keuze=""),"",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Methode_Keuze=""),"",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1"/>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5"/>
      <c r="H1811" s="333"/>
      <c r="I1811" s="334"/>
      <c r="J1811" s="334"/>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8"/>
      <c r="R1811" s="368"/>
      <c r="S1811" s="330"/>
      <c r="T1811" s="330"/>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Methode_Keuze=""),"",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Methode_Keuze=""),"",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1"/>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5"/>
      <c r="H1812" s="333"/>
      <c r="I1812" s="334"/>
      <c r="J1812" s="334"/>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8"/>
      <c r="R1812" s="368"/>
      <c r="S1812" s="330"/>
      <c r="T1812" s="330"/>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Methode_Keuze=""),"",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Methode_Keuze=""),"",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1"/>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5"/>
      <c r="H1813" s="333"/>
      <c r="I1813" s="334"/>
      <c r="J1813" s="334"/>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8"/>
      <c r="R1813" s="368"/>
      <c r="S1813" s="330"/>
      <c r="T1813" s="330"/>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Methode_Keuze=""),"",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Methode_Keuze=""),"",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1"/>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5"/>
      <c r="H1814" s="333"/>
      <c r="I1814" s="334"/>
      <c r="J1814" s="334"/>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8"/>
      <c r="R1814" s="368"/>
      <c r="S1814" s="330"/>
      <c r="T1814" s="330"/>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Methode_Keuze=""),"",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Methode_Keuze=""),"",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1"/>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5"/>
      <c r="H1815" s="333"/>
      <c r="I1815" s="334"/>
      <c r="J1815" s="334"/>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8"/>
      <c r="R1815" s="368"/>
      <c r="S1815" s="330"/>
      <c r="T1815" s="330"/>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Methode_Keuze=""),"",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Methode_Keuze=""),"",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1"/>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5"/>
      <c r="H1816" s="333"/>
      <c r="I1816" s="334"/>
      <c r="J1816" s="334"/>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8"/>
      <c r="R1816" s="368"/>
      <c r="S1816" s="330"/>
      <c r="T1816" s="330"/>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Methode_Keuze=""),"",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Methode_Keuze=""),"",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1"/>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5"/>
      <c r="H1817" s="333"/>
      <c r="I1817" s="334"/>
      <c r="J1817" s="334"/>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8"/>
      <c r="R1817" s="368"/>
      <c r="S1817" s="330"/>
      <c r="T1817" s="330"/>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Methode_Keuze=""),"",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Methode_Keuze=""),"",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1"/>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5"/>
      <c r="H1818" s="333"/>
      <c r="I1818" s="334"/>
      <c r="J1818" s="334"/>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8"/>
      <c r="R1818" s="368"/>
      <c r="S1818" s="330"/>
      <c r="T1818" s="330"/>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Methode_Keuze=""),"",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Methode_Keuze=""),"",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1"/>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5"/>
      <c r="H1819" s="333"/>
      <c r="I1819" s="334"/>
      <c r="J1819" s="334"/>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8"/>
      <c r="R1819" s="368"/>
      <c r="S1819" s="330"/>
      <c r="T1819" s="330"/>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Methode_Keuze=""),"",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Methode_Keuze=""),"",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1"/>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5"/>
      <c r="H1820" s="333"/>
      <c r="I1820" s="334"/>
      <c r="J1820" s="334"/>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8"/>
      <c r="R1820" s="368"/>
      <c r="S1820" s="330"/>
      <c r="T1820" s="330"/>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Methode_Keuze=""),"",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Methode_Keuze=""),"",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1"/>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5"/>
      <c r="H1821" s="333"/>
      <c r="I1821" s="334"/>
      <c r="J1821" s="334"/>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8"/>
      <c r="R1821" s="368"/>
      <c r="S1821" s="330"/>
      <c r="T1821" s="330"/>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Methode_Keuze=""),"",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Methode_Keuze=""),"",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1"/>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5"/>
      <c r="H1822" s="333"/>
      <c r="I1822" s="334"/>
      <c r="J1822" s="334"/>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8"/>
      <c r="R1822" s="368"/>
      <c r="S1822" s="330"/>
      <c r="T1822" s="330"/>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Methode_Keuze=""),"",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Methode_Keuze=""),"",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1"/>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5"/>
      <c r="H1823" s="333"/>
      <c r="I1823" s="334"/>
      <c r="J1823" s="334"/>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8"/>
      <c r="R1823" s="368"/>
      <c r="S1823" s="330"/>
      <c r="T1823" s="330"/>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Methode_Keuze=""),"",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Methode_Keuze=""),"",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1"/>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5"/>
      <c r="H1824" s="333"/>
      <c r="I1824" s="334"/>
      <c r="J1824" s="334"/>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8"/>
      <c r="R1824" s="368"/>
      <c r="S1824" s="330"/>
      <c r="T1824" s="330"/>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Methode_Keuze=""),"",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Methode_Keuze=""),"",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1"/>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5"/>
      <c r="H1825" s="333"/>
      <c r="I1825" s="334"/>
      <c r="J1825" s="334"/>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8"/>
      <c r="R1825" s="368"/>
      <c r="S1825" s="330"/>
      <c r="T1825" s="330"/>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Methode_Keuze=""),"",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Methode_Keuze=""),"",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1"/>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5"/>
      <c r="H1826" s="333"/>
      <c r="I1826" s="334"/>
      <c r="J1826" s="334"/>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8"/>
      <c r="R1826" s="368"/>
      <c r="S1826" s="330"/>
      <c r="T1826" s="330"/>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Methode_Keuze=""),"",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Methode_Keuze=""),"",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1"/>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5"/>
      <c r="H1827" s="333"/>
      <c r="I1827" s="334"/>
      <c r="J1827" s="334"/>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8"/>
      <c r="R1827" s="368"/>
      <c r="S1827" s="330"/>
      <c r="T1827" s="330"/>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Methode_Keuze=""),"",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Methode_Keuze=""),"",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1"/>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5"/>
      <c r="H1828" s="333"/>
      <c r="I1828" s="334"/>
      <c r="J1828" s="334"/>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8"/>
      <c r="R1828" s="368"/>
      <c r="S1828" s="330"/>
      <c r="T1828" s="330"/>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Methode_Keuze=""),"",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Methode_Keuze=""),"",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1"/>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5"/>
      <c r="H1829" s="333"/>
      <c r="I1829" s="334"/>
      <c r="J1829" s="334"/>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8"/>
      <c r="R1829" s="368"/>
      <c r="S1829" s="330"/>
      <c r="T1829" s="330"/>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Methode_Keuze=""),"",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Methode_Keuze=""),"",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1"/>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5"/>
      <c r="H1830" s="333"/>
      <c r="I1830" s="334"/>
      <c r="J1830" s="334"/>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8"/>
      <c r="R1830" s="368"/>
      <c r="S1830" s="330"/>
      <c r="T1830" s="330"/>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Methode_Keuze=""),"",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Methode_Keuze=""),"",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1"/>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5"/>
      <c r="H1831" s="333"/>
      <c r="I1831" s="334"/>
      <c r="J1831" s="334"/>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8"/>
      <c r="R1831" s="368"/>
      <c r="S1831" s="330"/>
      <c r="T1831" s="330"/>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Methode_Keuze=""),"",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Methode_Keuze=""),"",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1"/>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5"/>
      <c r="H1832" s="333"/>
      <c r="I1832" s="334"/>
      <c r="J1832" s="334"/>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8"/>
      <c r="R1832" s="368"/>
      <c r="S1832" s="330"/>
      <c r="T1832" s="330"/>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Methode_Keuze=""),"",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Methode_Keuze=""),"",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1"/>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5"/>
      <c r="H1833" s="333"/>
      <c r="I1833" s="334"/>
      <c r="J1833" s="334"/>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8"/>
      <c r="R1833" s="368"/>
      <c r="S1833" s="330"/>
      <c r="T1833" s="330"/>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Methode_Keuze=""),"",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Methode_Keuze=""),"",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1"/>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5"/>
      <c r="H1834" s="333"/>
      <c r="I1834" s="334"/>
      <c r="J1834" s="334"/>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8"/>
      <c r="R1834" s="368"/>
      <c r="S1834" s="330"/>
      <c r="T1834" s="330"/>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Methode_Keuze=""),"",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Methode_Keuze=""),"",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1"/>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5"/>
      <c r="H1835" s="333"/>
      <c r="I1835" s="334"/>
      <c r="J1835" s="334"/>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8"/>
      <c r="R1835" s="368"/>
      <c r="S1835" s="330"/>
      <c r="T1835" s="330"/>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Methode_Keuze=""),"",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Methode_Keuze=""),"",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1"/>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5"/>
      <c r="H1836" s="333"/>
      <c r="I1836" s="334"/>
      <c r="J1836" s="334"/>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8"/>
      <c r="R1836" s="368"/>
      <c r="S1836" s="330"/>
      <c r="T1836" s="330"/>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Methode_Keuze=""),"",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Methode_Keuze=""),"",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1"/>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5"/>
      <c r="H1837" s="333"/>
      <c r="I1837" s="334"/>
      <c r="J1837" s="334"/>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8"/>
      <c r="R1837" s="368"/>
      <c r="S1837" s="330"/>
      <c r="T1837" s="330"/>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Methode_Keuze=""),"",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Methode_Keuze=""),"",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1"/>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5"/>
      <c r="H1838" s="333"/>
      <c r="I1838" s="334"/>
      <c r="J1838" s="334"/>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8"/>
      <c r="R1838" s="368"/>
      <c r="S1838" s="330"/>
      <c r="T1838" s="330"/>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Methode_Keuze=""),"",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Methode_Keuze=""),"",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1"/>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5"/>
      <c r="H1839" s="333"/>
      <c r="I1839" s="334"/>
      <c r="J1839" s="334"/>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8"/>
      <c r="R1839" s="368"/>
      <c r="S1839" s="330"/>
      <c r="T1839" s="330"/>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Methode_Keuze=""),"",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Methode_Keuze=""),"",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1"/>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5"/>
      <c r="H1840" s="333"/>
      <c r="I1840" s="334"/>
      <c r="J1840" s="334"/>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8"/>
      <c r="R1840" s="368"/>
      <c r="S1840" s="330"/>
      <c r="T1840" s="330"/>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Methode_Keuze=""),"",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Methode_Keuze=""),"",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1"/>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5"/>
      <c r="H1841" s="333"/>
      <c r="I1841" s="334"/>
      <c r="J1841" s="334"/>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8"/>
      <c r="R1841" s="368"/>
      <c r="S1841" s="330"/>
      <c r="T1841" s="330"/>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Methode_Keuze=""),"",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Methode_Keuze=""),"",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1"/>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5"/>
      <c r="H1842" s="333"/>
      <c r="I1842" s="334"/>
      <c r="J1842" s="334"/>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8"/>
      <c r="R1842" s="368"/>
      <c r="S1842" s="330"/>
      <c r="T1842" s="330"/>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Methode_Keuze=""),"",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Methode_Keuze=""),"",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1"/>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5"/>
      <c r="H1843" s="333"/>
      <c r="I1843" s="334"/>
      <c r="J1843" s="334"/>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8"/>
      <c r="R1843" s="368"/>
      <c r="S1843" s="330"/>
      <c r="T1843" s="330"/>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Methode_Keuze=""),"",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Methode_Keuze=""),"",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1"/>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5"/>
      <c r="H1844" s="333"/>
      <c r="I1844" s="334"/>
      <c r="J1844" s="334"/>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8"/>
      <c r="R1844" s="368"/>
      <c r="S1844" s="330"/>
      <c r="T1844" s="330"/>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Methode_Keuze=""),"",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Methode_Keuze=""),"",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1"/>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5"/>
      <c r="H1845" s="333"/>
      <c r="I1845" s="334"/>
      <c r="J1845" s="334"/>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8"/>
      <c r="R1845" s="368"/>
      <c r="S1845" s="330"/>
      <c r="T1845" s="330"/>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Methode_Keuze=""),"",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Methode_Keuze=""),"",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1"/>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5"/>
      <c r="H1846" s="333"/>
      <c r="I1846" s="334"/>
      <c r="J1846" s="334"/>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8"/>
      <c r="R1846" s="368"/>
      <c r="S1846" s="330"/>
      <c r="T1846" s="330"/>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Methode_Keuze=""),"",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Methode_Keuze=""),"",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1"/>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5"/>
      <c r="H1847" s="333"/>
      <c r="I1847" s="334"/>
      <c r="J1847" s="334"/>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8"/>
      <c r="R1847" s="368"/>
      <c r="S1847" s="330"/>
      <c r="T1847" s="330"/>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Methode_Keuze=""),"",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Methode_Keuze=""),"",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1"/>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5"/>
      <c r="H1848" s="333"/>
      <c r="I1848" s="334"/>
      <c r="J1848" s="334"/>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8"/>
      <c r="R1848" s="368"/>
      <c r="S1848" s="330"/>
      <c r="T1848" s="330"/>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Methode_Keuze=""),"",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Methode_Keuze=""),"",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1"/>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5"/>
      <c r="H1849" s="333"/>
      <c r="I1849" s="334"/>
      <c r="J1849" s="334"/>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8"/>
      <c r="R1849" s="368"/>
      <c r="S1849" s="330"/>
      <c r="T1849" s="330"/>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Methode_Keuze=""),"",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Methode_Keuze=""),"",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1"/>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5"/>
      <c r="H1850" s="333"/>
      <c r="I1850" s="334"/>
      <c r="J1850" s="334"/>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8"/>
      <c r="R1850" s="368"/>
      <c r="S1850" s="330"/>
      <c r="T1850" s="330"/>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Methode_Keuze=""),"",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Methode_Keuze=""),"",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1"/>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5"/>
      <c r="H1851" s="333"/>
      <c r="I1851" s="334"/>
      <c r="J1851" s="334"/>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8"/>
      <c r="R1851" s="368"/>
      <c r="S1851" s="330"/>
      <c r="T1851" s="330"/>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Methode_Keuze=""),"",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Methode_Keuze=""),"",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1"/>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5"/>
      <c r="H1852" s="333"/>
      <c r="I1852" s="334"/>
      <c r="J1852" s="334"/>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8"/>
      <c r="R1852" s="368"/>
      <c r="S1852" s="330"/>
      <c r="T1852" s="330"/>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Methode_Keuze=""),"",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Methode_Keuze=""),"",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1"/>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5"/>
      <c r="H1853" s="333"/>
      <c r="I1853" s="334"/>
      <c r="J1853" s="334"/>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8"/>
      <c r="R1853" s="368"/>
      <c r="S1853" s="330"/>
      <c r="T1853" s="330"/>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Methode_Keuze=""),"",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Methode_Keuze=""),"",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1"/>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5"/>
      <c r="H1854" s="333"/>
      <c r="I1854" s="334"/>
      <c r="J1854" s="334"/>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8"/>
      <c r="R1854" s="368"/>
      <c r="S1854" s="330"/>
      <c r="T1854" s="330"/>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Methode_Keuze=""),"",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Methode_Keuze=""),"",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1"/>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5"/>
      <c r="H1855" s="333"/>
      <c r="I1855" s="334"/>
      <c r="J1855" s="334"/>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8"/>
      <c r="R1855" s="368"/>
      <c r="S1855" s="330"/>
      <c r="T1855" s="330"/>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Methode_Keuze=""),"",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Methode_Keuze=""),"",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1"/>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5"/>
      <c r="H1856" s="333"/>
      <c r="I1856" s="334"/>
      <c r="J1856" s="334"/>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8"/>
      <c r="R1856" s="368"/>
      <c r="S1856" s="330"/>
      <c r="T1856" s="330"/>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Methode_Keuze=""),"",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Methode_Keuze=""),"",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1"/>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5"/>
      <c r="H1857" s="333"/>
      <c r="I1857" s="334"/>
      <c r="J1857" s="334"/>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8"/>
      <c r="R1857" s="368"/>
      <c r="S1857" s="330"/>
      <c r="T1857" s="330"/>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Methode_Keuze=""),"",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Methode_Keuze=""),"",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1"/>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5"/>
      <c r="H1858" s="333"/>
      <c r="I1858" s="334"/>
      <c r="J1858" s="334"/>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8"/>
      <c r="R1858" s="368"/>
      <c r="S1858" s="330"/>
      <c r="T1858" s="330"/>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Methode_Keuze=""),"",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Methode_Keuze=""),"",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1"/>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5"/>
      <c r="H1859" s="333"/>
      <c r="I1859" s="334"/>
      <c r="J1859" s="334"/>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8"/>
      <c r="R1859" s="368"/>
      <c r="S1859" s="330"/>
      <c r="T1859" s="330"/>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Methode_Keuze=""),"",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Methode_Keuze=""),"",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1"/>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5"/>
      <c r="H1860" s="333"/>
      <c r="I1860" s="334"/>
      <c r="J1860" s="334"/>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8"/>
      <c r="R1860" s="368"/>
      <c r="S1860" s="330"/>
      <c r="T1860" s="330"/>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Methode_Keuze=""),"",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Methode_Keuze=""),"",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1"/>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5"/>
      <c r="H1861" s="333"/>
      <c r="I1861" s="334"/>
      <c r="J1861" s="334"/>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8"/>
      <c r="R1861" s="368"/>
      <c r="S1861" s="330"/>
      <c r="T1861" s="330"/>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Methode_Keuze=""),"",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Methode_Keuze=""),"",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1"/>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5"/>
      <c r="H1862" s="333"/>
      <c r="I1862" s="334"/>
      <c r="J1862" s="334"/>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8"/>
      <c r="R1862" s="368"/>
      <c r="S1862" s="330"/>
      <c r="T1862" s="330"/>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Methode_Keuze=""),"",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Methode_Keuze=""),"",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1"/>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5"/>
      <c r="H1863" s="333"/>
      <c r="I1863" s="334"/>
      <c r="J1863" s="334"/>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8"/>
      <c r="R1863" s="368"/>
      <c r="S1863" s="330"/>
      <c r="T1863" s="330"/>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Methode_Keuze=""),"",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Methode_Keuze=""),"",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1"/>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5"/>
      <c r="H1864" s="333"/>
      <c r="I1864" s="334"/>
      <c r="J1864" s="334"/>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8"/>
      <c r="R1864" s="368"/>
      <c r="S1864" s="330"/>
      <c r="T1864" s="330"/>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Methode_Keuze=""),"",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Methode_Keuze=""),"",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1"/>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5"/>
      <c r="H1865" s="333"/>
      <c r="I1865" s="334"/>
      <c r="J1865" s="334"/>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8"/>
      <c r="R1865" s="368"/>
      <c r="S1865" s="330"/>
      <c r="T1865" s="330"/>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Methode_Keuze=""),"",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Methode_Keuze=""),"",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1"/>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5"/>
      <c r="H1866" s="333"/>
      <c r="I1866" s="334"/>
      <c r="J1866" s="334"/>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8"/>
      <c r="R1866" s="368"/>
      <c r="S1866" s="330"/>
      <c r="T1866" s="330"/>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Methode_Keuze=""),"",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Methode_Keuze=""),"",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1"/>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5"/>
      <c r="H1867" s="333"/>
      <c r="I1867" s="334"/>
      <c r="J1867" s="334"/>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8"/>
      <c r="R1867" s="368"/>
      <c r="S1867" s="330"/>
      <c r="T1867" s="330"/>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Methode_Keuze=""),"",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Methode_Keuze=""),"",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1"/>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5"/>
      <c r="H1868" s="333"/>
      <c r="I1868" s="334"/>
      <c r="J1868" s="334"/>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8"/>
      <c r="R1868" s="368"/>
      <c r="S1868" s="330"/>
      <c r="T1868" s="330"/>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Methode_Keuze=""),"",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Methode_Keuze=""),"",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1"/>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5"/>
      <c r="H1869" s="333"/>
      <c r="I1869" s="334"/>
      <c r="J1869" s="334"/>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8"/>
      <c r="R1869" s="368"/>
      <c r="S1869" s="330"/>
      <c r="T1869" s="330"/>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Methode_Keuze=""),"",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Methode_Keuze=""),"",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1"/>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5"/>
      <c r="H1870" s="333"/>
      <c r="I1870" s="334"/>
      <c r="J1870" s="334"/>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8"/>
      <c r="R1870" s="368"/>
      <c r="S1870" s="330"/>
      <c r="T1870" s="330"/>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Methode_Keuze=""),"",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Methode_Keuze=""),"",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1"/>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5"/>
      <c r="H1871" s="333"/>
      <c r="I1871" s="334"/>
      <c r="J1871" s="334"/>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8"/>
      <c r="R1871" s="368"/>
      <c r="S1871" s="330"/>
      <c r="T1871" s="330"/>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Methode_Keuze=""),"",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Methode_Keuze=""),"",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1"/>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5"/>
      <c r="H1872" s="333"/>
      <c r="I1872" s="334"/>
      <c r="J1872" s="334"/>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8"/>
      <c r="R1872" s="368"/>
      <c r="S1872" s="330"/>
      <c r="T1872" s="330"/>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Methode_Keuze=""),"",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Methode_Keuze=""),"",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1"/>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5"/>
      <c r="H1873" s="333"/>
      <c r="I1873" s="334"/>
      <c r="J1873" s="334"/>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8"/>
      <c r="R1873" s="368"/>
      <c r="S1873" s="330"/>
      <c r="T1873" s="330"/>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Methode_Keuze=""),"",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Methode_Keuze=""),"",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1"/>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5"/>
      <c r="H1874" s="333"/>
      <c r="I1874" s="334"/>
      <c r="J1874" s="334"/>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8"/>
      <c r="R1874" s="368"/>
      <c r="S1874" s="330"/>
      <c r="T1874" s="330"/>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Methode_Keuze=""),"",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Methode_Keuze=""),"",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1"/>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5"/>
      <c r="H1875" s="333"/>
      <c r="I1875" s="334"/>
      <c r="J1875" s="334"/>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8"/>
      <c r="R1875" s="368"/>
      <c r="S1875" s="330"/>
      <c r="T1875" s="330"/>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Methode_Keuze=""),"",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Methode_Keuze=""),"",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1"/>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5"/>
      <c r="H1876" s="333"/>
      <c r="I1876" s="334"/>
      <c r="J1876" s="334"/>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8"/>
      <c r="R1876" s="368"/>
      <c r="S1876" s="330"/>
      <c r="T1876" s="330"/>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Methode_Keuze=""),"",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Methode_Keuze=""),"",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1"/>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5"/>
      <c r="H1877" s="333"/>
      <c r="I1877" s="334"/>
      <c r="J1877" s="334"/>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8"/>
      <c r="R1877" s="368"/>
      <c r="S1877" s="330"/>
      <c r="T1877" s="330"/>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Methode_Keuze=""),"",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Methode_Keuze=""),"",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1"/>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5"/>
      <c r="H1878" s="333"/>
      <c r="I1878" s="334"/>
      <c r="J1878" s="334"/>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8"/>
      <c r="R1878" s="368"/>
      <c r="S1878" s="330"/>
      <c r="T1878" s="330"/>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Methode_Keuze=""),"",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Methode_Keuze=""),"",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1"/>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5"/>
      <c r="H1879" s="333"/>
      <c r="I1879" s="334"/>
      <c r="J1879" s="334"/>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8"/>
      <c r="R1879" s="368"/>
      <c r="S1879" s="330"/>
      <c r="T1879" s="330"/>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Methode_Keuze=""),"",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Methode_Keuze=""),"",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1"/>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5"/>
      <c r="H1880" s="333"/>
      <c r="I1880" s="334"/>
      <c r="J1880" s="334"/>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8"/>
      <c r="R1880" s="368"/>
      <c r="S1880" s="330"/>
      <c r="T1880" s="330"/>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Methode_Keuze=""),"",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Methode_Keuze=""),"",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1"/>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5"/>
      <c r="H1881" s="333"/>
      <c r="I1881" s="334"/>
      <c r="J1881" s="334"/>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8"/>
      <c r="R1881" s="368"/>
      <c r="S1881" s="330"/>
      <c r="T1881" s="330"/>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Methode_Keuze=""),"",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Methode_Keuze=""),"",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1"/>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5"/>
      <c r="H1882" s="333"/>
      <c r="I1882" s="334"/>
      <c r="J1882" s="334"/>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8"/>
      <c r="R1882" s="368"/>
      <c r="S1882" s="330"/>
      <c r="T1882" s="330"/>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Methode_Keuze=""),"",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Methode_Keuze=""),"",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1"/>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5"/>
      <c r="H1883" s="333"/>
      <c r="I1883" s="334"/>
      <c r="J1883" s="334"/>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8"/>
      <c r="R1883" s="368"/>
      <c r="S1883" s="330"/>
      <c r="T1883" s="330"/>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Methode_Keuze=""),"",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Methode_Keuze=""),"",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1"/>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5"/>
      <c r="H1884" s="333"/>
      <c r="I1884" s="334"/>
      <c r="J1884" s="334"/>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8"/>
      <c r="R1884" s="368"/>
      <c r="S1884" s="330"/>
      <c r="T1884" s="330"/>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Methode_Keuze=""),"",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Methode_Keuze=""),"",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1"/>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5"/>
      <c r="H1885" s="333"/>
      <c r="I1885" s="334"/>
      <c r="J1885" s="334"/>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8"/>
      <c r="R1885" s="368"/>
      <c r="S1885" s="330"/>
      <c r="T1885" s="330"/>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Methode_Keuze=""),"",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Methode_Keuze=""),"",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1"/>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5"/>
      <c r="H1886" s="333"/>
      <c r="I1886" s="334"/>
      <c r="J1886" s="334"/>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8"/>
      <c r="R1886" s="368"/>
      <c r="S1886" s="330"/>
      <c r="T1886" s="330"/>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Methode_Keuze=""),"",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Methode_Keuze=""),"",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1"/>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5"/>
      <c r="H1887" s="333"/>
      <c r="I1887" s="334"/>
      <c r="J1887" s="334"/>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8"/>
      <c r="R1887" s="368"/>
      <c r="S1887" s="330"/>
      <c r="T1887" s="330"/>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Methode_Keuze=""),"",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Methode_Keuze=""),"",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1"/>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5"/>
      <c r="H1888" s="333"/>
      <c r="I1888" s="334"/>
      <c r="J1888" s="334"/>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8"/>
      <c r="R1888" s="368"/>
      <c r="S1888" s="330"/>
      <c r="T1888" s="330"/>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Methode_Keuze=""),"",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Methode_Keuze=""),"",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1"/>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5"/>
      <c r="H1889" s="333"/>
      <c r="I1889" s="334"/>
      <c r="J1889" s="334"/>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8"/>
      <c r="R1889" s="368"/>
      <c r="S1889" s="330"/>
      <c r="T1889" s="330"/>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Methode_Keuze=""),"",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Methode_Keuze=""),"",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1"/>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5"/>
      <c r="H1890" s="333"/>
      <c r="I1890" s="334"/>
      <c r="J1890" s="334"/>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8"/>
      <c r="R1890" s="368"/>
      <c r="S1890" s="330"/>
      <c r="T1890" s="330"/>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Methode_Keuze=""),"",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Methode_Keuze=""),"",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1"/>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5"/>
      <c r="H1891" s="333"/>
      <c r="I1891" s="334"/>
      <c r="J1891" s="334"/>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8"/>
      <c r="R1891" s="368"/>
      <c r="S1891" s="330"/>
      <c r="T1891" s="330"/>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Methode_Keuze=""),"",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Methode_Keuze=""),"",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1"/>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5"/>
      <c r="H1892" s="333"/>
      <c r="I1892" s="334"/>
      <c r="J1892" s="334"/>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8"/>
      <c r="R1892" s="368"/>
      <c r="S1892" s="330"/>
      <c r="T1892" s="330"/>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Methode_Keuze=""),"",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Methode_Keuze=""),"",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1"/>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5"/>
      <c r="H1893" s="333"/>
      <c r="I1893" s="334"/>
      <c r="J1893" s="334"/>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8"/>
      <c r="R1893" s="368"/>
      <c r="S1893" s="330"/>
      <c r="T1893" s="330"/>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Methode_Keuze=""),"",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Methode_Keuze=""),"",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1"/>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5"/>
      <c r="H1894" s="333"/>
      <c r="I1894" s="334"/>
      <c r="J1894" s="334"/>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8"/>
      <c r="R1894" s="368"/>
      <c r="S1894" s="330"/>
      <c r="T1894" s="330"/>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Methode_Keuze=""),"",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Methode_Keuze=""),"",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1"/>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5"/>
      <c r="H1895" s="333"/>
      <c r="I1895" s="334"/>
      <c r="J1895" s="334"/>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8"/>
      <c r="R1895" s="368"/>
      <c r="S1895" s="330"/>
      <c r="T1895" s="330"/>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Methode_Keuze=""),"",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Methode_Keuze=""),"",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1"/>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5"/>
      <c r="H1896" s="333"/>
      <c r="I1896" s="334"/>
      <c r="J1896" s="334"/>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8"/>
      <c r="R1896" s="368"/>
      <c r="S1896" s="330"/>
      <c r="T1896" s="330"/>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Methode_Keuze=""),"",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Methode_Keuze=""),"",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1"/>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5"/>
      <c r="H1897" s="333"/>
      <c r="I1897" s="334"/>
      <c r="J1897" s="334"/>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8"/>
      <c r="R1897" s="368"/>
      <c r="S1897" s="330"/>
      <c r="T1897" s="330"/>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Methode_Keuze=""),"",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Methode_Keuze=""),"",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1"/>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5"/>
      <c r="H1898" s="333"/>
      <c r="I1898" s="334"/>
      <c r="J1898" s="334"/>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8"/>
      <c r="R1898" s="368"/>
      <c r="S1898" s="330"/>
      <c r="T1898" s="330"/>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Methode_Keuze=""),"",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Methode_Keuze=""),"",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1"/>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5"/>
      <c r="H1899" s="333"/>
      <c r="I1899" s="334"/>
      <c r="J1899" s="334"/>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8"/>
      <c r="R1899" s="368"/>
      <c r="S1899" s="330"/>
      <c r="T1899" s="330"/>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Methode_Keuze=""),"",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Methode_Keuze=""),"",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1"/>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5"/>
      <c r="H1900" s="333"/>
      <c r="I1900" s="334"/>
      <c r="J1900" s="334"/>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8"/>
      <c r="R1900" s="368"/>
      <c r="S1900" s="330"/>
      <c r="T1900" s="330"/>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Methode_Keuze=""),"",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Methode_Keuze=""),"",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1"/>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5"/>
      <c r="H1901" s="333"/>
      <c r="I1901" s="334"/>
      <c r="J1901" s="334"/>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8"/>
      <c r="R1901" s="368"/>
      <c r="S1901" s="330"/>
      <c r="T1901" s="330"/>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Methode_Keuze=""),"",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Methode_Keuze=""),"",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1"/>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5"/>
      <c r="H1902" s="333"/>
      <c r="I1902" s="334"/>
      <c r="J1902" s="334"/>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8"/>
      <c r="R1902" s="368"/>
      <c r="S1902" s="330"/>
      <c r="T1902" s="330"/>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Methode_Keuze=""),"",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Methode_Keuze=""),"",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1"/>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5"/>
      <c r="H1903" s="333"/>
      <c r="I1903" s="334"/>
      <c r="J1903" s="334"/>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8"/>
      <c r="R1903" s="368"/>
      <c r="S1903" s="330"/>
      <c r="T1903" s="330"/>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Methode_Keuze=""),"",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Methode_Keuze=""),"",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1"/>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5"/>
      <c r="H1904" s="333"/>
      <c r="I1904" s="334"/>
      <c r="J1904" s="334"/>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8"/>
      <c r="R1904" s="368"/>
      <c r="S1904" s="330"/>
      <c r="T1904" s="330"/>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Methode_Keuze=""),"",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Methode_Keuze=""),"",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1"/>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5"/>
      <c r="H1905" s="333"/>
      <c r="I1905" s="334"/>
      <c r="J1905" s="334"/>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8"/>
      <c r="R1905" s="368"/>
      <c r="S1905" s="330"/>
      <c r="T1905" s="330"/>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Methode_Keuze=""),"",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Methode_Keuze=""),"",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1"/>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5"/>
      <c r="H1906" s="333"/>
      <c r="I1906" s="334"/>
      <c r="J1906" s="334"/>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8"/>
      <c r="R1906" s="368"/>
      <c r="S1906" s="330"/>
      <c r="T1906" s="330"/>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Methode_Keuze=""),"",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Methode_Keuze=""),"",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1"/>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5"/>
      <c r="H1907" s="333"/>
      <c r="I1907" s="334"/>
      <c r="J1907" s="334"/>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8"/>
      <c r="R1907" s="368"/>
      <c r="S1907" s="330"/>
      <c r="T1907" s="330"/>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Methode_Keuze=""),"",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Methode_Keuze=""),"",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1"/>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5"/>
      <c r="H1908" s="333"/>
      <c r="I1908" s="334"/>
      <c r="J1908" s="334"/>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8"/>
      <c r="R1908" s="368"/>
      <c r="S1908" s="330"/>
      <c r="T1908" s="330"/>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Methode_Keuze=""),"",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Methode_Keuze=""),"",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1"/>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5"/>
      <c r="H1909" s="333"/>
      <c r="I1909" s="334"/>
      <c r="J1909" s="334"/>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8"/>
      <c r="R1909" s="368"/>
      <c r="S1909" s="330"/>
      <c r="T1909" s="330"/>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Methode_Keuze=""),"",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Methode_Keuze=""),"",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1"/>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5"/>
      <c r="H1910" s="333"/>
      <c r="I1910" s="334"/>
      <c r="J1910" s="334"/>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8"/>
      <c r="R1910" s="368"/>
      <c r="S1910" s="330"/>
      <c r="T1910" s="330"/>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Methode_Keuze=""),"",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Methode_Keuze=""),"",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1"/>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5"/>
      <c r="H1911" s="333"/>
      <c r="I1911" s="334"/>
      <c r="J1911" s="334"/>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8"/>
      <c r="R1911" s="368"/>
      <c r="S1911" s="330"/>
      <c r="T1911" s="330"/>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Methode_Keuze=""),"",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Methode_Keuze=""),"",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1"/>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5"/>
      <c r="H1912" s="333"/>
      <c r="I1912" s="334"/>
      <c r="J1912" s="334"/>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8"/>
      <c r="R1912" s="368"/>
      <c r="S1912" s="330"/>
      <c r="T1912" s="330"/>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Methode_Keuze=""),"",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Methode_Keuze=""),"",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1"/>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5"/>
      <c r="H1913" s="333"/>
      <c r="I1913" s="334"/>
      <c r="J1913" s="334"/>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8"/>
      <c r="R1913" s="368"/>
      <c r="S1913" s="330"/>
      <c r="T1913" s="330"/>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Methode_Keuze=""),"",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Methode_Keuze=""),"",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1"/>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5"/>
      <c r="H1914" s="333"/>
      <c r="I1914" s="334"/>
      <c r="J1914" s="334"/>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8"/>
      <c r="R1914" s="368"/>
      <c r="S1914" s="330"/>
      <c r="T1914" s="330"/>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Methode_Keuze=""),"",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Methode_Keuze=""),"",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1"/>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5"/>
      <c r="H1915" s="333"/>
      <c r="I1915" s="334"/>
      <c r="J1915" s="334"/>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8"/>
      <c r="R1915" s="368"/>
      <c r="S1915" s="330"/>
      <c r="T1915" s="330"/>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Methode_Keuze=""),"",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Methode_Keuze=""),"",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1"/>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5"/>
      <c r="H1916" s="333"/>
      <c r="I1916" s="334"/>
      <c r="J1916" s="334"/>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8"/>
      <c r="R1916" s="368"/>
      <c r="S1916" s="330"/>
      <c r="T1916" s="330"/>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Methode_Keuze=""),"",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Methode_Keuze=""),"",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1"/>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5"/>
      <c r="H1917" s="333"/>
      <c r="I1917" s="334"/>
      <c r="J1917" s="334"/>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8"/>
      <c r="R1917" s="368"/>
      <c r="S1917" s="330"/>
      <c r="T1917" s="330"/>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Methode_Keuze=""),"",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Methode_Keuze=""),"",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1"/>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5"/>
      <c r="H1918" s="333"/>
      <c r="I1918" s="334"/>
      <c r="J1918" s="334"/>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8"/>
      <c r="R1918" s="368"/>
      <c r="S1918" s="330"/>
      <c r="T1918" s="330"/>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Methode_Keuze=""),"",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Methode_Keuze=""),"",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1"/>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5"/>
      <c r="H1919" s="333"/>
      <c r="I1919" s="334"/>
      <c r="J1919" s="334"/>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8"/>
      <c r="R1919" s="368"/>
      <c r="S1919" s="330"/>
      <c r="T1919" s="330"/>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Methode_Keuze=""),"",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Methode_Keuze=""),"",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1"/>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5"/>
      <c r="H1920" s="333"/>
      <c r="I1920" s="334"/>
      <c r="J1920" s="334"/>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8"/>
      <c r="R1920" s="368"/>
      <c r="S1920" s="330"/>
      <c r="T1920" s="330"/>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Methode_Keuze=""),"",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Methode_Keuze=""),"",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1"/>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5"/>
      <c r="H1921" s="333"/>
      <c r="I1921" s="334"/>
      <c r="J1921" s="334"/>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8"/>
      <c r="R1921" s="368"/>
      <c r="S1921" s="330"/>
      <c r="T1921" s="330"/>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Methode_Keuze=""),"",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Methode_Keuze=""),"",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1"/>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5"/>
      <c r="H1922" s="333"/>
      <c r="I1922" s="334"/>
      <c r="J1922" s="334"/>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8"/>
      <c r="R1922" s="368"/>
      <c r="S1922" s="330"/>
      <c r="T1922" s="330"/>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Methode_Keuze=""),"",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Methode_Keuze=""),"",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1"/>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5"/>
      <c r="H1923" s="333"/>
      <c r="I1923" s="334"/>
      <c r="J1923" s="334"/>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8"/>
      <c r="R1923" s="368"/>
      <c r="S1923" s="330"/>
      <c r="T1923" s="330"/>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Methode_Keuze=""),"",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Methode_Keuze=""),"",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1"/>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5"/>
      <c r="H1924" s="333"/>
      <c r="I1924" s="334"/>
      <c r="J1924" s="334"/>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8"/>
      <c r="R1924" s="368"/>
      <c r="S1924" s="330"/>
      <c r="T1924" s="330"/>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Methode_Keuze=""),"",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Methode_Keuze=""),"",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1"/>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5"/>
      <c r="H1925" s="333"/>
      <c r="I1925" s="334"/>
      <c r="J1925" s="334"/>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8"/>
      <c r="R1925" s="368"/>
      <c r="S1925" s="330"/>
      <c r="T1925" s="330"/>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Methode_Keuze=""),"",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Methode_Keuze=""),"",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1"/>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5"/>
      <c r="H1926" s="333"/>
      <c r="I1926" s="334"/>
      <c r="J1926" s="334"/>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8"/>
      <c r="R1926" s="368"/>
      <c r="S1926" s="330"/>
      <c r="T1926" s="330"/>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Methode_Keuze=""),"",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Methode_Keuze=""),"",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1"/>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5"/>
      <c r="H1927" s="333"/>
      <c r="I1927" s="334"/>
      <c r="J1927" s="334"/>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8"/>
      <c r="R1927" s="368"/>
      <c r="S1927" s="330"/>
      <c r="T1927" s="330"/>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Methode_Keuze=""),"",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Methode_Keuze=""),"",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1"/>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5"/>
      <c r="H1928" s="333"/>
      <c r="I1928" s="334"/>
      <c r="J1928" s="334"/>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8"/>
      <c r="R1928" s="368"/>
      <c r="S1928" s="330"/>
      <c r="T1928" s="330"/>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Methode_Keuze=""),"",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Methode_Keuze=""),"",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1"/>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5"/>
      <c r="H1929" s="333"/>
      <c r="I1929" s="334"/>
      <c r="J1929" s="334"/>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8"/>
      <c r="R1929" s="368"/>
      <c r="S1929" s="330"/>
      <c r="T1929" s="330"/>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Methode_Keuze=""),"",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Methode_Keuze=""),"",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1"/>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5"/>
      <c r="H1930" s="333"/>
      <c r="I1930" s="334"/>
      <c r="J1930" s="334"/>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8"/>
      <c r="R1930" s="368"/>
      <c r="S1930" s="330"/>
      <c r="T1930" s="330"/>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Methode_Keuze=""),"",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Methode_Keuze=""),"",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1"/>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5"/>
      <c r="H1931" s="333"/>
      <c r="I1931" s="334"/>
      <c r="J1931" s="334"/>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8"/>
      <c r="R1931" s="368"/>
      <c r="S1931" s="330"/>
      <c r="T1931" s="330"/>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Methode_Keuze=""),"",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Methode_Keuze=""),"",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1"/>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5"/>
      <c r="H1932" s="333"/>
      <c r="I1932" s="334"/>
      <c r="J1932" s="334"/>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8"/>
      <c r="R1932" s="368"/>
      <c r="S1932" s="330"/>
      <c r="T1932" s="330"/>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Methode_Keuze=""),"",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Methode_Keuze=""),"",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1"/>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5"/>
      <c r="H1933" s="333"/>
      <c r="I1933" s="334"/>
      <c r="J1933" s="334"/>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8"/>
      <c r="R1933" s="368"/>
      <c r="S1933" s="330"/>
      <c r="T1933" s="330"/>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Methode_Keuze=""),"",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Methode_Keuze=""),"",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1"/>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5"/>
      <c r="H1934" s="333"/>
      <c r="I1934" s="334"/>
      <c r="J1934" s="334"/>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8"/>
      <c r="R1934" s="368"/>
      <c r="S1934" s="330"/>
      <c r="T1934" s="330"/>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Methode_Keuze=""),"",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Methode_Keuze=""),"",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1"/>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5"/>
      <c r="H1935" s="333"/>
      <c r="I1935" s="334"/>
      <c r="J1935" s="334"/>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8"/>
      <c r="R1935" s="368"/>
      <c r="S1935" s="330"/>
      <c r="T1935" s="330"/>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Methode_Keuze=""),"",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Methode_Keuze=""),"",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1"/>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5"/>
      <c r="H1936" s="333"/>
      <c r="I1936" s="334"/>
      <c r="J1936" s="334"/>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8"/>
      <c r="R1936" s="368"/>
      <c r="S1936" s="330"/>
      <c r="T1936" s="330"/>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Methode_Keuze=""),"",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Methode_Keuze=""),"",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1"/>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5"/>
      <c r="H1937" s="333"/>
      <c r="I1937" s="334"/>
      <c r="J1937" s="334"/>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8"/>
      <c r="R1937" s="368"/>
      <c r="S1937" s="330"/>
      <c r="T1937" s="330"/>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Methode_Keuze=""),"",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Methode_Keuze=""),"",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1"/>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5"/>
      <c r="H1938" s="333"/>
      <c r="I1938" s="334"/>
      <c r="J1938" s="334"/>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8"/>
      <c r="R1938" s="368"/>
      <c r="S1938" s="330"/>
      <c r="T1938" s="330"/>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Methode_Keuze=""),"",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Methode_Keuze=""),"",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1"/>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5"/>
      <c r="H1939" s="333"/>
      <c r="I1939" s="334"/>
      <c r="J1939" s="334"/>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8"/>
      <c r="R1939" s="368"/>
      <c r="S1939" s="330"/>
      <c r="T1939" s="330"/>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Methode_Keuze=""),"",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Methode_Keuze=""),"",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1"/>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5"/>
      <c r="H1940" s="333"/>
      <c r="I1940" s="334"/>
      <c r="J1940" s="334"/>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8"/>
      <c r="R1940" s="368"/>
      <c r="S1940" s="330"/>
      <c r="T1940" s="330"/>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Methode_Keuze=""),"",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Methode_Keuze=""),"",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1"/>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5"/>
      <c r="H1941" s="333"/>
      <c r="I1941" s="334"/>
      <c r="J1941" s="334"/>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8"/>
      <c r="R1941" s="368"/>
      <c r="S1941" s="330"/>
      <c r="T1941" s="330"/>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Methode_Keuze=""),"",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Methode_Keuze=""),"",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1"/>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5"/>
      <c r="H1942" s="333"/>
      <c r="I1942" s="334"/>
      <c r="J1942" s="334"/>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8"/>
      <c r="R1942" s="368"/>
      <c r="S1942" s="330"/>
      <c r="T1942" s="330"/>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Methode_Keuze=""),"",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Methode_Keuze=""),"",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1"/>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5"/>
      <c r="H1943" s="333"/>
      <c r="I1943" s="334"/>
      <c r="J1943" s="334"/>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8"/>
      <c r="R1943" s="368"/>
      <c r="S1943" s="330"/>
      <c r="T1943" s="330"/>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Methode_Keuze=""),"",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Methode_Keuze=""),"",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1"/>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5"/>
      <c r="H1944" s="333"/>
      <c r="I1944" s="334"/>
      <c r="J1944" s="334"/>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8"/>
      <c r="R1944" s="368"/>
      <c r="S1944" s="330"/>
      <c r="T1944" s="330"/>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Methode_Keuze=""),"",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Methode_Keuze=""),"",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1"/>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5"/>
      <c r="H1945" s="333"/>
      <c r="I1945" s="334"/>
      <c r="J1945" s="334"/>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8"/>
      <c r="R1945" s="368"/>
      <c r="S1945" s="330"/>
      <c r="T1945" s="330"/>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Methode_Keuze=""),"",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Methode_Keuze=""),"",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1"/>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5"/>
      <c r="H1946" s="333"/>
      <c r="I1946" s="334"/>
      <c r="J1946" s="334"/>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8"/>
      <c r="R1946" s="368"/>
      <c r="S1946" s="330"/>
      <c r="T1946" s="330"/>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Methode_Keuze=""),"",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Methode_Keuze=""),"",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1"/>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5"/>
      <c r="H1947" s="333"/>
      <c r="I1947" s="334"/>
      <c r="J1947" s="334"/>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8"/>
      <c r="R1947" s="368"/>
      <c r="S1947" s="330"/>
      <c r="T1947" s="330"/>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Methode_Keuze=""),"",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Methode_Keuze=""),"",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1"/>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5"/>
      <c r="H1948" s="333"/>
      <c r="I1948" s="334"/>
      <c r="J1948" s="334"/>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8"/>
      <c r="R1948" s="368"/>
      <c r="S1948" s="330"/>
      <c r="T1948" s="330"/>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Methode_Keuze=""),"",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Methode_Keuze=""),"",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1"/>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5"/>
      <c r="H1949" s="333"/>
      <c r="I1949" s="334"/>
      <c r="J1949" s="334"/>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8"/>
      <c r="R1949" s="368"/>
      <c r="S1949" s="330"/>
      <c r="T1949" s="330"/>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Methode_Keuze=""),"",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Methode_Keuze=""),"",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1"/>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5"/>
      <c r="H1950" s="333"/>
      <c r="I1950" s="334"/>
      <c r="J1950" s="334"/>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8"/>
      <c r="R1950" s="368"/>
      <c r="S1950" s="330"/>
      <c r="T1950" s="330"/>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Methode_Keuze=""),"",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Methode_Keuze=""),"",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1"/>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5"/>
      <c r="H1951" s="333"/>
      <c r="I1951" s="334"/>
      <c r="J1951" s="334"/>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8"/>
      <c r="R1951" s="368"/>
      <c r="S1951" s="330"/>
      <c r="T1951" s="330"/>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Methode_Keuze=""),"",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Methode_Keuze=""),"",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1"/>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5"/>
      <c r="H1952" s="333"/>
      <c r="I1952" s="334"/>
      <c r="J1952" s="334"/>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8"/>
      <c r="R1952" s="368"/>
      <c r="S1952" s="330"/>
      <c r="T1952" s="330"/>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Methode_Keuze=""),"",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Methode_Keuze=""),"",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1"/>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5"/>
      <c r="H1953" s="333"/>
      <c r="I1953" s="334"/>
      <c r="J1953" s="334"/>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8"/>
      <c r="R1953" s="368"/>
      <c r="S1953" s="330"/>
      <c r="T1953" s="330"/>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Methode_Keuze=""),"",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Methode_Keuze=""),"",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1"/>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5"/>
      <c r="H1954" s="333"/>
      <c r="I1954" s="334"/>
      <c r="J1954" s="334"/>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8"/>
      <c r="R1954" s="368"/>
      <c r="S1954" s="330"/>
      <c r="T1954" s="330"/>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Methode_Keuze=""),"",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Methode_Keuze=""),"",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1"/>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5"/>
      <c r="H1955" s="333"/>
      <c r="I1955" s="334"/>
      <c r="J1955" s="334"/>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8"/>
      <c r="R1955" s="368"/>
      <c r="S1955" s="330"/>
      <c r="T1955" s="330"/>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Methode_Keuze=""),"",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Methode_Keuze=""),"",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1"/>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5"/>
      <c r="H1956" s="333"/>
      <c r="I1956" s="334"/>
      <c r="J1956" s="334"/>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8"/>
      <c r="R1956" s="368"/>
      <c r="S1956" s="330"/>
      <c r="T1956" s="330"/>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Methode_Keuze=""),"",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Methode_Keuze=""),"",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1"/>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5"/>
      <c r="H1957" s="333"/>
      <c r="I1957" s="334"/>
      <c r="J1957" s="334"/>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8"/>
      <c r="R1957" s="368"/>
      <c r="S1957" s="330"/>
      <c r="T1957" s="330"/>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Methode_Keuze=""),"",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Methode_Keuze=""),"",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1"/>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5"/>
      <c r="H1958" s="333"/>
      <c r="I1958" s="334"/>
      <c r="J1958" s="334"/>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8"/>
      <c r="R1958" s="368"/>
      <c r="S1958" s="330"/>
      <c r="T1958" s="330"/>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Methode_Keuze=""),"",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Methode_Keuze=""),"",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1"/>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5"/>
      <c r="H1959" s="333"/>
      <c r="I1959" s="334"/>
      <c r="J1959" s="334"/>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8"/>
      <c r="R1959" s="368"/>
      <c r="S1959" s="330"/>
      <c r="T1959" s="330"/>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Methode_Keuze=""),"",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Methode_Keuze=""),"",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1"/>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5"/>
      <c r="H1960" s="333"/>
      <c r="I1960" s="334"/>
      <c r="J1960" s="334"/>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8"/>
      <c r="R1960" s="368"/>
      <c r="S1960" s="330"/>
      <c r="T1960" s="330"/>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Methode_Keuze=""),"",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Methode_Keuze=""),"",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1"/>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5"/>
      <c r="H1961" s="333"/>
      <c r="I1961" s="334"/>
      <c r="J1961" s="334"/>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8"/>
      <c r="R1961" s="368"/>
      <c r="S1961" s="330"/>
      <c r="T1961" s="330"/>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Methode_Keuze=""),"",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Methode_Keuze=""),"",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1"/>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5"/>
      <c r="H1962" s="333"/>
      <c r="I1962" s="334"/>
      <c r="J1962" s="334"/>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8"/>
      <c r="R1962" s="368"/>
      <c r="S1962" s="330"/>
      <c r="T1962" s="330"/>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Methode_Keuze=""),"",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Methode_Keuze=""),"",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1"/>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5"/>
      <c r="H1963" s="333"/>
      <c r="I1963" s="334"/>
      <c r="J1963" s="334"/>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8"/>
      <c r="R1963" s="368"/>
      <c r="S1963" s="330"/>
      <c r="T1963" s="330"/>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Methode_Keuze=""),"",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Methode_Keuze=""),"",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1"/>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5"/>
      <c r="H1964" s="333"/>
      <c r="I1964" s="334"/>
      <c r="J1964" s="334"/>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8"/>
      <c r="R1964" s="368"/>
      <c r="S1964" s="330"/>
      <c r="T1964" s="330"/>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Methode_Keuze=""),"",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Methode_Keuze=""),"",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1"/>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5"/>
      <c r="H1965" s="333"/>
      <c r="I1965" s="334"/>
      <c r="J1965" s="334"/>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8"/>
      <c r="R1965" s="368"/>
      <c r="S1965" s="330"/>
      <c r="T1965" s="330"/>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Methode_Keuze=""),"",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Methode_Keuze=""),"",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1"/>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5"/>
      <c r="H1966" s="333"/>
      <c r="I1966" s="334"/>
      <c r="J1966" s="334"/>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8"/>
      <c r="R1966" s="368"/>
      <c r="S1966" s="330"/>
      <c r="T1966" s="330"/>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Methode_Keuze=""),"",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Methode_Keuze=""),"",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1"/>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5"/>
      <c r="H1967" s="333"/>
      <c r="I1967" s="334"/>
      <c r="J1967" s="334"/>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8"/>
      <c r="R1967" s="368"/>
      <c r="S1967" s="330"/>
      <c r="T1967" s="330"/>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Methode_Keuze=""),"",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Methode_Keuze=""),"",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1"/>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5"/>
      <c r="H1968" s="333"/>
      <c r="I1968" s="334"/>
      <c r="J1968" s="334"/>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8"/>
      <c r="R1968" s="368"/>
      <c r="S1968" s="330"/>
      <c r="T1968" s="330"/>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Methode_Keuze=""),"",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Methode_Keuze=""),"",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1"/>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5"/>
      <c r="H1969" s="333"/>
      <c r="I1969" s="334"/>
      <c r="J1969" s="334"/>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8"/>
      <c r="R1969" s="368"/>
      <c r="S1969" s="330"/>
      <c r="T1969" s="330"/>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Methode_Keuze=""),"",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Methode_Keuze=""),"",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1"/>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5"/>
      <c r="H1970" s="333"/>
      <c r="I1970" s="334"/>
      <c r="J1970" s="334"/>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8"/>
      <c r="R1970" s="368"/>
      <c r="S1970" s="330"/>
      <c r="T1970" s="330"/>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Methode_Keuze=""),"",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Methode_Keuze=""),"",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1"/>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5"/>
      <c r="H1971" s="333"/>
      <c r="I1971" s="334"/>
      <c r="J1971" s="334"/>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8"/>
      <c r="R1971" s="368"/>
      <c r="S1971" s="330"/>
      <c r="T1971" s="330"/>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Methode_Keuze=""),"",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Methode_Keuze=""),"",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1"/>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5"/>
      <c r="H1972" s="333"/>
      <c r="I1972" s="334"/>
      <c r="J1972" s="334"/>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8"/>
      <c r="R1972" s="368"/>
      <c r="S1972" s="330"/>
      <c r="T1972" s="330"/>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Methode_Keuze=""),"",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Methode_Keuze=""),"",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1"/>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5"/>
      <c r="H1973" s="333"/>
      <c r="I1973" s="334"/>
      <c r="J1973" s="334"/>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8"/>
      <c r="R1973" s="368"/>
      <c r="S1973" s="330"/>
      <c r="T1973" s="330"/>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Methode_Keuze=""),"",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Methode_Keuze=""),"",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1"/>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5"/>
      <c r="H1974" s="333"/>
      <c r="I1974" s="334"/>
      <c r="J1974" s="334"/>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8"/>
      <c r="R1974" s="368"/>
      <c r="S1974" s="330"/>
      <c r="T1974" s="330"/>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Methode_Keuze=""),"",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Methode_Keuze=""),"",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1"/>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5"/>
      <c r="H1975" s="333"/>
      <c r="I1975" s="334"/>
      <c r="J1975" s="334"/>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8"/>
      <c r="R1975" s="368"/>
      <c r="S1975" s="330"/>
      <c r="T1975" s="330"/>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Methode_Keuze=""),"",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Methode_Keuze=""),"",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1"/>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5"/>
      <c r="H1976" s="333"/>
      <c r="I1976" s="334"/>
      <c r="J1976" s="334"/>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8"/>
      <c r="R1976" s="368"/>
      <c r="S1976" s="330"/>
      <c r="T1976" s="330"/>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Methode_Keuze=""),"",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Methode_Keuze=""),"",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1"/>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5"/>
      <c r="H1977" s="333"/>
      <c r="I1977" s="334"/>
      <c r="J1977" s="334"/>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8"/>
      <c r="R1977" s="368"/>
      <c r="S1977" s="330"/>
      <c r="T1977" s="330"/>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Methode_Keuze=""),"",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Methode_Keuze=""),"",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1"/>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5"/>
      <c r="H1978" s="333"/>
      <c r="I1978" s="334"/>
      <c r="J1978" s="334"/>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8"/>
      <c r="R1978" s="368"/>
      <c r="S1978" s="330"/>
      <c r="T1978" s="330"/>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Methode_Keuze=""),"",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Methode_Keuze=""),"",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1"/>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5"/>
      <c r="H1979" s="333"/>
      <c r="I1979" s="334"/>
      <c r="J1979" s="334"/>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8"/>
      <c r="R1979" s="368"/>
      <c r="S1979" s="330"/>
      <c r="T1979" s="330"/>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Methode_Keuze=""),"",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Methode_Keuze=""),"",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1"/>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5"/>
      <c r="H1980" s="333"/>
      <c r="I1980" s="334"/>
      <c r="J1980" s="334"/>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8"/>
      <c r="R1980" s="368"/>
      <c r="S1980" s="330"/>
      <c r="T1980" s="330"/>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Methode_Keuze=""),"",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Methode_Keuze=""),"",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1"/>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5"/>
      <c r="H1981" s="333"/>
      <c r="I1981" s="334"/>
      <c r="J1981" s="334"/>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8"/>
      <c r="R1981" s="368"/>
      <c r="S1981" s="330"/>
      <c r="T1981" s="330"/>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Methode_Keuze=""),"",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Methode_Keuze=""),"",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1"/>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5"/>
      <c r="H1982" s="333"/>
      <c r="I1982" s="334"/>
      <c r="J1982" s="334"/>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8"/>
      <c r="R1982" s="368"/>
      <c r="S1982" s="330"/>
      <c r="T1982" s="330"/>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Methode_Keuze=""),"",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Methode_Keuze=""),"",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1"/>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5"/>
      <c r="H1983" s="333"/>
      <c r="I1983" s="334"/>
      <c r="J1983" s="334"/>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8"/>
      <c r="R1983" s="368"/>
      <c r="S1983" s="330"/>
      <c r="T1983" s="330"/>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Methode_Keuze=""),"",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Methode_Keuze=""),"",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1"/>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5"/>
      <c r="H1984" s="333"/>
      <c r="I1984" s="334"/>
      <c r="J1984" s="334"/>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8"/>
      <c r="R1984" s="368"/>
      <c r="S1984" s="330"/>
      <c r="T1984" s="330"/>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Methode_Keuze=""),"",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Methode_Keuze=""),"",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1"/>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5"/>
      <c r="H1985" s="333"/>
      <c r="I1985" s="334"/>
      <c r="J1985" s="334"/>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8"/>
      <c r="R1985" s="368"/>
      <c r="S1985" s="330"/>
      <c r="T1985" s="330"/>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Methode_Keuze=""),"",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Methode_Keuze=""),"",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1"/>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5"/>
      <c r="H1986" s="333"/>
      <c r="I1986" s="334"/>
      <c r="J1986" s="334"/>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8"/>
      <c r="R1986" s="368"/>
      <c r="S1986" s="330"/>
      <c r="T1986" s="330"/>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Methode_Keuze=""),"",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Methode_Keuze=""),"",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1"/>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5"/>
      <c r="H1987" s="333"/>
      <c r="I1987" s="334"/>
      <c r="J1987" s="334"/>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8"/>
      <c r="R1987" s="368"/>
      <c r="S1987" s="330"/>
      <c r="T1987" s="330"/>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Methode_Keuze=""),"",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Methode_Keuze=""),"",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1"/>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5"/>
      <c r="H1988" s="333"/>
      <c r="I1988" s="334"/>
      <c r="J1988" s="334"/>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8"/>
      <c r="R1988" s="368"/>
      <c r="S1988" s="330"/>
      <c r="T1988" s="330"/>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Methode_Keuze=""),"",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Methode_Keuze=""),"",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1"/>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5"/>
      <c r="H1989" s="333"/>
      <c r="I1989" s="334"/>
      <c r="J1989" s="334"/>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8"/>
      <c r="R1989" s="368"/>
      <c r="S1989" s="330"/>
      <c r="T1989" s="330"/>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Methode_Keuze=""),"",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Methode_Keuze=""),"",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1"/>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5"/>
      <c r="H1990" s="333"/>
      <c r="I1990" s="334"/>
      <c r="J1990" s="334"/>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8"/>
      <c r="R1990" s="368"/>
      <c r="S1990" s="330"/>
      <c r="T1990" s="330"/>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Methode_Keuze=""),"",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Methode_Keuze=""),"",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1"/>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5"/>
      <c r="H1991" s="333"/>
      <c r="I1991" s="334"/>
      <c r="J1991" s="334"/>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8"/>
      <c r="R1991" s="368"/>
      <c r="S1991" s="330"/>
      <c r="T1991" s="330"/>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Methode_Keuze=""),"",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Methode_Keuze=""),"",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1"/>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5"/>
      <c r="H1992" s="333"/>
      <c r="I1992" s="334"/>
      <c r="J1992" s="334"/>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8"/>
      <c r="R1992" s="368"/>
      <c r="S1992" s="330"/>
      <c r="T1992" s="330"/>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Methode_Keuze=""),"",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Methode_Keuze=""),"",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1"/>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5"/>
      <c r="H1993" s="333"/>
      <c r="I1993" s="334"/>
      <c r="J1993" s="334"/>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8"/>
      <c r="R1993" s="368"/>
      <c r="S1993" s="330"/>
      <c r="T1993" s="330"/>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Methode_Keuze=""),"",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Methode_Keuze=""),"",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1"/>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5"/>
      <c r="H1994" s="333"/>
      <c r="I1994" s="334"/>
      <c r="J1994" s="334"/>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8"/>
      <c r="R1994" s="368"/>
      <c r="S1994" s="330"/>
      <c r="T1994" s="330"/>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Methode_Keuze=""),"",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Methode_Keuze=""),"",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1"/>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5"/>
      <c r="H1995" s="333"/>
      <c r="I1995" s="334"/>
      <c r="J1995" s="334"/>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8"/>
      <c r="R1995" s="368"/>
      <c r="S1995" s="330"/>
      <c r="T1995" s="330"/>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Methode_Keuze=""),"",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Methode_Keuze=""),"",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1"/>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5"/>
      <c r="H1996" s="333"/>
      <c r="I1996" s="334"/>
      <c r="J1996" s="334"/>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8"/>
      <c r="R1996" s="368"/>
      <c r="S1996" s="330"/>
      <c r="T1996" s="330"/>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Methode_Keuze=""),"",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Methode_Keuze=""),"",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1"/>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5"/>
      <c r="H1997" s="333"/>
      <c r="I1997" s="334"/>
      <c r="J1997" s="334"/>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8"/>
      <c r="R1997" s="368"/>
      <c r="S1997" s="330"/>
      <c r="T1997" s="330"/>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Methode_Keuze=""),"",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Methode_Keuze=""),"",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1"/>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5"/>
      <c r="H1998" s="333"/>
      <c r="I1998" s="334"/>
      <c r="J1998" s="334"/>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8"/>
      <c r="R1998" s="368"/>
      <c r="S1998" s="330"/>
      <c r="T1998" s="330"/>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Methode_Keuze=""),"",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Methode_Keuze=""),"",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1"/>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5"/>
      <c r="H1999" s="333"/>
      <c r="I1999" s="334"/>
      <c r="J1999" s="334"/>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8"/>
      <c r="R1999" s="368"/>
      <c r="S1999" s="330"/>
      <c r="T1999" s="330"/>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Methode_Keuze=""),"",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Methode_Keuze=""),"",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1"/>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5"/>
      <c r="H2000" s="333"/>
      <c r="I2000" s="334"/>
      <c r="J2000" s="334"/>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8"/>
      <c r="R2000" s="368"/>
      <c r="S2000" s="330"/>
      <c r="T2000" s="330"/>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Methode_Keuze=""),"",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Methode_Keuze=""),"",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1"/>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5"/>
      <c r="H2001" s="333"/>
      <c r="I2001" s="334"/>
      <c r="J2001" s="334"/>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8"/>
      <c r="R2001" s="368"/>
      <c r="S2001" s="330"/>
      <c r="T2001" s="330"/>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Methode_Keuze=""),"",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Methode_Keuze=""),"",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1"/>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jcmg92Ka3LmqlPtE7JDNEFIRANi5Zv8DXOnpgEnUpik1XA3whGLzeJN4mmBNzUoHUDezpICAfrFYAEljJ6D7UA==" saltValue="/73zqtJLUIwmtOP3qQ+crA==" spinCount="100000" sheet="1" objects="1" scenarios="1"/>
  <dataConsolidate/>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MOD(S2*100,1)=0</formula1>
    </dataValidation>
    <dataValidation type="custom" allowBlank="1" showInputMessage="1" showErrorMessage="1" errorTitle="Getal met max. aantal cijfers" error="Er is geen decimaal getal ingevoerd met maximaal 2 cijfers voor uren en maximaal 4 cijfers voor overige eenheden." sqref="Q2:R2001" xr:uid="{1D8621E6-DFAB-49EF-AF7F-662334A29057}">
      <formula1>IF(COUNTIF($F2,"*Vergoeding")&gt;0,MOD(Q2*10000,1)=0,MOD(Q2*100,1)=0)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B15" sqref="B15"/>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6" t="str">
        <f>IF('1. Aanvraaggegevens'!C2&lt;&gt;"",'1. Aanvraaggegevens'!C2,"")</f>
        <v/>
      </c>
      <c r="D2" s="447"/>
      <c r="E2" s="448"/>
    </row>
    <row r="3" spans="2:14" ht="15" customHeight="1" x14ac:dyDescent="0.25">
      <c r="B3" s="17" t="s">
        <v>16</v>
      </c>
      <c r="C3" s="449" t="str">
        <f>IF('1. Aanvraaggegevens'!C3&lt;&gt;"",'1. Aanvraaggegevens'!C3,"")</f>
        <v/>
      </c>
      <c r="D3" s="450"/>
      <c r="E3" s="451"/>
    </row>
    <row r="4" spans="2:14" ht="15" customHeight="1" x14ac:dyDescent="0.25">
      <c r="B4" s="17" t="s">
        <v>17</v>
      </c>
      <c r="C4" s="449" t="str">
        <f>IF('1. Aanvraaggegevens'!C4&lt;&gt;"",'1. Aanvraaggegevens'!C4,"")</f>
        <v/>
      </c>
      <c r="D4" s="450"/>
      <c r="E4" s="451"/>
    </row>
    <row r="5" spans="2:14" ht="15" customHeight="1" x14ac:dyDescent="0.25">
      <c r="B5" s="17" t="s">
        <v>18</v>
      </c>
      <c r="C5" s="449" t="str">
        <f>IF('1. Aanvraaggegevens'!C5&lt;&gt;"",'1. Aanvraaggegevens'!C5,"")</f>
        <v/>
      </c>
      <c r="D5" s="450"/>
      <c r="E5" s="451"/>
    </row>
    <row r="6" spans="2:14" ht="15" customHeight="1" x14ac:dyDescent="0.25">
      <c r="B6" s="5"/>
      <c r="C6" s="452" t="str">
        <f>IF('1. Aanvraaggegevens'!C6&lt;&gt;"",'1. Aanvraaggegevens'!C6,"")</f>
        <v/>
      </c>
      <c r="D6" s="453"/>
      <c r="E6" s="454"/>
    </row>
    <row r="7" spans="2:14" ht="3" customHeight="1" x14ac:dyDescent="0.25">
      <c r="B7" s="40"/>
      <c r="C7" s="40"/>
      <c r="D7" s="41"/>
      <c r="E7" s="26"/>
    </row>
    <row r="8" spans="2:14" ht="15" customHeight="1" x14ac:dyDescent="0.25">
      <c r="B8" s="151" t="s">
        <v>106</v>
      </c>
      <c r="C8" s="455" t="str">
        <f>IF('1. Aanvraaggegevens'!C8&lt;&gt;"",'1. Aanvraaggegevens'!C8,"")</f>
        <v>Vereenvoudigde kostenoptie voor arbeidskosten</v>
      </c>
      <c r="D8" s="456"/>
      <c r="E8" s="457"/>
    </row>
    <row r="9" spans="2:14" ht="3" customHeight="1" x14ac:dyDescent="0.25">
      <c r="B9" s="40"/>
      <c r="C9" s="40"/>
      <c r="D9" s="41"/>
    </row>
    <row r="10" spans="2:14" ht="15" customHeight="1" x14ac:dyDescent="0.25">
      <c r="B10" s="75" t="s">
        <v>154</v>
      </c>
      <c r="C10" s="437"/>
      <c r="D10" s="438"/>
      <c r="E10" s="439"/>
    </row>
    <row r="11" spans="2:14" ht="15" customHeight="1" x14ac:dyDescent="0.25">
      <c r="B11" s="75" t="s">
        <v>225</v>
      </c>
      <c r="C11" s="440"/>
      <c r="D11" s="441"/>
      <c r="E11" s="442"/>
    </row>
    <row r="12" spans="2:14" ht="15" customHeight="1" x14ac:dyDescent="0.25">
      <c r="B12" s="75" t="s">
        <v>113</v>
      </c>
      <c r="C12" s="443"/>
      <c r="D12" s="444"/>
      <c r="E12" s="445"/>
    </row>
    <row r="13" spans="2:14" ht="15" customHeight="1" x14ac:dyDescent="0.25">
      <c r="B13" s="75" t="s">
        <v>105</v>
      </c>
      <c r="C13" s="440"/>
      <c r="D13" s="441"/>
      <c r="E13" s="442"/>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Forfait voor arbeidskosten</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7"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7"/>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7"/>
      <c r="C36" s="89" t="str">
        <f>IF(B36&lt;&gt;"",SUMIFS(SubsidieTabel_DB!$L:$L,SubsidieTabel_DB!$A:$A,B36)+SUMIFS(SubsidieTabel_DB!$N:$N,SubsidieTabel_DB!$A:$A,B36),"")</f>
        <v/>
      </c>
      <c r="D36" s="90" t="str">
        <f>IFERROR(VLOOKUP(B36,Lijsten!$AK:$AL,2,0),"")</f>
        <v/>
      </c>
      <c r="E36" s="89" t="str">
        <f t="shared" si="4"/>
        <v/>
      </c>
    </row>
    <row r="37" spans="2:6" x14ac:dyDescent="0.25">
      <c r="B37" s="377"/>
      <c r="C37" s="89" t="str">
        <f>IF(B37&lt;&gt;"",SUMIFS(SubsidieTabel_DB!$L:$L,SubsidieTabel_DB!$A:$A,B37)+SUMIFS(SubsidieTabel_DB!$N:$N,SubsidieTabel_DB!$A:$A,B37),"")</f>
        <v/>
      </c>
      <c r="D37" s="90" t="str">
        <f>IFERROR(VLOOKUP(B37,Lijsten!$AK:$AL,2,0),"")</f>
        <v/>
      </c>
      <c r="E37" s="89" t="str">
        <f t="shared" si="4"/>
        <v/>
      </c>
    </row>
    <row r="38" spans="2:6" x14ac:dyDescent="0.25">
      <c r="B38" s="377"/>
      <c r="C38" s="89" t="str">
        <f>IF(B38&lt;&gt;"",SUMIFS(SubsidieTabel_DB!$L:$L,SubsidieTabel_DB!$A:$A,B38)+SUMIFS(SubsidieTabel_DB!$N:$N,SubsidieTabel_DB!$A:$A,B38),"")</f>
        <v/>
      </c>
      <c r="D38" s="90" t="str">
        <f>IFERROR(VLOOKUP(B38,Lijsten!$AK:$AL,2,0),"")</f>
        <v/>
      </c>
      <c r="E38" s="89" t="str">
        <f t="shared" si="4"/>
        <v/>
      </c>
    </row>
    <row r="39" spans="2:6" x14ac:dyDescent="0.25">
      <c r="B39" s="377"/>
      <c r="C39" s="89" t="str">
        <f>IF(B39&lt;&gt;"",SUMIFS(SubsidieTabel_DB!$L:$L,SubsidieTabel_DB!$A:$A,B39)+SUMIFS(SubsidieTabel_DB!$N:$N,SubsidieTabel_DB!$A:$A,B39),"")</f>
        <v/>
      </c>
      <c r="D39" s="90" t="str">
        <f>IFERROR(VLOOKUP(B39,Lijsten!$AK:$AL,2,0),"")</f>
        <v/>
      </c>
      <c r="E39" s="89" t="str">
        <f t="shared" si="4"/>
        <v/>
      </c>
    </row>
    <row r="40" spans="2:6" x14ac:dyDescent="0.25">
      <c r="B40" s="377"/>
      <c r="C40" s="89" t="str">
        <f>IF(B40&lt;&gt;"",SUMIFS(SubsidieTabel_DB!$L:$L,SubsidieTabel_DB!$A:$A,B40)+SUMIFS(SubsidieTabel_DB!$N:$N,SubsidieTabel_DB!$A:$A,B40),"")</f>
        <v/>
      </c>
      <c r="D40" s="90" t="str">
        <f>IFERROR(VLOOKUP(B40,Lijsten!$AK:$AL,2,0),"")</f>
        <v/>
      </c>
      <c r="E40" s="89" t="str">
        <f t="shared" si="4"/>
        <v/>
      </c>
    </row>
    <row r="41" spans="2:6" x14ac:dyDescent="0.25">
      <c r="B41" s="377"/>
      <c r="C41" s="89" t="str">
        <f>IF(B41&lt;&gt;"",SUMIFS(SubsidieTabel_DB!$L:$L,SubsidieTabel_DB!$A:$A,B41)+SUMIFS(SubsidieTabel_DB!$N:$N,SubsidieTabel_DB!$A:$A,B41),"")</f>
        <v/>
      </c>
      <c r="D41" s="90" t="str">
        <f>IFERROR(VLOOKUP(B41,Lijsten!$AK:$AL,2,0),"")</f>
        <v/>
      </c>
      <c r="E41" s="89" t="str">
        <f t="shared" si="4"/>
        <v/>
      </c>
    </row>
    <row r="42" spans="2:6" x14ac:dyDescent="0.25">
      <c r="B42" s="377"/>
      <c r="C42" s="89" t="str">
        <f>IF(B42&lt;&gt;"",SUMIFS(SubsidieTabel_DB!$L:$L,SubsidieTabel_DB!$A:$A,B42)+SUMIFS(SubsidieTabel_DB!$N:$N,SubsidieTabel_DB!$A:$A,B42),"")</f>
        <v/>
      </c>
      <c r="D42" s="90" t="str">
        <f>IFERROR(VLOOKUP(B42,Lijsten!$AK:$AL,2,0),"")</f>
        <v/>
      </c>
      <c r="E42" s="89" t="str">
        <f t="shared" si="4"/>
        <v/>
      </c>
    </row>
    <row r="43" spans="2:6" x14ac:dyDescent="0.25">
      <c r="B43" s="377"/>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IFERROR(FLOOR(SUMPRODUCT(D34:D43,C34:C43),0.01),0)</f>
        <v>0</v>
      </c>
      <c r="F45" s="25" t="s">
        <v>200</v>
      </c>
    </row>
    <row r="46" spans="2:6" ht="15" customHeight="1" x14ac:dyDescent="0.2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6" t="str">
        <f>IF('1. Aanvraaggegevens'!C2&lt;&gt;"",'1. Aanvraaggegevens'!C2,"")</f>
        <v/>
      </c>
      <c r="D2" s="447"/>
      <c r="E2" s="448"/>
      <c r="F2" s="37"/>
      <c r="G2" s="37"/>
      <c r="H2" s="37"/>
      <c r="I2" s="37"/>
      <c r="J2" s="37"/>
      <c r="K2" s="37"/>
      <c r="L2" s="37"/>
      <c r="M2" s="37"/>
      <c r="N2" s="37"/>
      <c r="O2" s="37"/>
      <c r="P2" s="37"/>
      <c r="Q2" s="37"/>
      <c r="R2" s="37"/>
      <c r="S2" s="37"/>
    </row>
    <row r="3" spans="1:19" ht="15" customHeight="1" x14ac:dyDescent="0.25">
      <c r="A3" s="37"/>
      <c r="B3" s="17" t="s">
        <v>16</v>
      </c>
      <c r="C3" s="449" t="str">
        <f>IF('1. Aanvraaggegevens'!C3&lt;&gt;"",'1. Aanvraaggegevens'!C3,"")</f>
        <v/>
      </c>
      <c r="D3" s="450"/>
      <c r="E3" s="451"/>
      <c r="F3" s="37"/>
      <c r="G3" s="37"/>
      <c r="H3" s="37"/>
      <c r="I3" s="37"/>
      <c r="J3" s="37"/>
      <c r="K3" s="37"/>
      <c r="L3" s="37"/>
      <c r="M3" s="37"/>
      <c r="N3" s="37"/>
      <c r="O3" s="37"/>
      <c r="P3" s="37"/>
      <c r="Q3" s="37"/>
      <c r="R3" s="37"/>
      <c r="S3" s="37"/>
    </row>
    <row r="4" spans="1:19" ht="15" customHeight="1" x14ac:dyDescent="0.25">
      <c r="A4" s="37"/>
      <c r="B4" s="17" t="s">
        <v>17</v>
      </c>
      <c r="C4" s="449" t="str">
        <f>IF('1. Aanvraaggegevens'!C4&lt;&gt;"",'1. Aanvraaggegevens'!C4,"")</f>
        <v/>
      </c>
      <c r="D4" s="450"/>
      <c r="E4" s="451"/>
      <c r="F4" s="37"/>
      <c r="G4" s="37"/>
      <c r="H4" s="37"/>
      <c r="I4" s="37"/>
      <c r="J4" s="37"/>
      <c r="K4" s="37"/>
      <c r="L4" s="37"/>
      <c r="M4" s="37"/>
      <c r="N4" s="37"/>
      <c r="O4" s="37"/>
      <c r="P4" s="37"/>
      <c r="Q4" s="37"/>
      <c r="R4" s="37"/>
      <c r="S4" s="37"/>
    </row>
    <row r="5" spans="1:19" ht="15" customHeight="1" x14ac:dyDescent="0.25">
      <c r="A5" s="37"/>
      <c r="B5" s="17" t="s">
        <v>18</v>
      </c>
      <c r="C5" s="449" t="str">
        <f>IF('1. Aanvraaggegevens'!C5&lt;&gt;"",'1. Aanvraaggegevens'!C5,"")</f>
        <v/>
      </c>
      <c r="D5" s="450"/>
      <c r="E5" s="451"/>
      <c r="F5" s="37"/>
      <c r="G5" s="37"/>
      <c r="H5" s="37"/>
      <c r="I5" s="37"/>
      <c r="J5" s="37"/>
      <c r="K5" s="37"/>
      <c r="L5" s="37"/>
      <c r="M5" s="37"/>
      <c r="N5" s="37"/>
      <c r="O5" s="37"/>
      <c r="P5" s="37"/>
      <c r="Q5" s="37"/>
      <c r="R5" s="37"/>
      <c r="S5" s="37"/>
    </row>
    <row r="6" spans="1:19" ht="15" customHeight="1" x14ac:dyDescent="0.25">
      <c r="A6" s="37"/>
      <c r="B6" s="5"/>
      <c r="C6" s="452" t="str">
        <f>IF('1. Aanvraaggegevens'!C6&lt;&gt;"",'1. Aanvraaggegevens'!C6,"")</f>
        <v/>
      </c>
      <c r="D6" s="453"/>
      <c r="E6" s="454"/>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5" t="str">
        <f>IF('1. Aanvraaggegevens'!C8&lt;&gt;"",'1. Aanvraaggegevens'!C8,"")</f>
        <v>Vereenvoudigde kostenoptie voor arbeidskosten</v>
      </c>
      <c r="D8" s="456"/>
      <c r="E8" s="457"/>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3" t="str">
        <f>IF(Keuze_DB_Nr="","",Keuze_DB_Nr)</f>
        <v/>
      </c>
      <c r="D10" s="464"/>
      <c r="E10" s="465"/>
      <c r="F10" s="37"/>
      <c r="G10" s="37"/>
      <c r="H10" s="37"/>
      <c r="I10" s="37"/>
      <c r="J10" s="37"/>
      <c r="K10" s="37"/>
      <c r="L10" s="37"/>
      <c r="M10" s="37"/>
      <c r="N10" s="37"/>
      <c r="O10" s="37"/>
      <c r="P10" s="37"/>
      <c r="Q10" s="37"/>
      <c r="R10" s="37"/>
      <c r="S10" s="37"/>
    </row>
    <row r="11" spans="1:19" ht="15" customHeight="1" x14ac:dyDescent="0.25">
      <c r="A11" s="37"/>
      <c r="B11" s="75" t="s">
        <v>118</v>
      </c>
      <c r="C11" s="466" t="str">
        <f>IF(Keuze_OntvangstDatum&lt;&gt;"",Keuze_OntvangstDatum,"")</f>
        <v/>
      </c>
      <c r="D11" s="467"/>
      <c r="E11" s="468"/>
      <c r="F11" s="37"/>
      <c r="G11" s="37"/>
      <c r="H11" s="37"/>
      <c r="I11" s="37"/>
      <c r="J11" s="37"/>
      <c r="K11" s="37"/>
      <c r="L11" s="37"/>
      <c r="M11" s="37"/>
      <c r="N11" s="37"/>
      <c r="O11" s="37"/>
      <c r="P11" s="37"/>
      <c r="Q11" s="37"/>
      <c r="R11" s="37"/>
      <c r="S11" s="37"/>
    </row>
    <row r="12" spans="1:19" ht="15" customHeight="1" x14ac:dyDescent="0.25">
      <c r="A12" s="37"/>
      <c r="B12" s="75" t="s">
        <v>113</v>
      </c>
      <c r="C12" s="466" t="str">
        <f>IF(Keuze_Zaak_Nr&lt;&gt;"",Keuze_Zaak_Nr,"")</f>
        <v/>
      </c>
      <c r="D12" s="467"/>
      <c r="E12" s="468"/>
      <c r="F12" s="37"/>
      <c r="G12" s="37"/>
      <c r="H12" s="37"/>
      <c r="I12" s="37"/>
      <c r="J12" s="37"/>
      <c r="K12" s="37"/>
      <c r="L12" s="37"/>
      <c r="M12" s="37"/>
      <c r="N12" s="37"/>
      <c r="O12" s="37"/>
      <c r="P12" s="37"/>
      <c r="Q12" s="37"/>
      <c r="R12" s="37"/>
      <c r="S12" s="37"/>
    </row>
    <row r="13" spans="1:19" ht="15" customHeight="1" x14ac:dyDescent="0.25">
      <c r="A13" s="37"/>
      <c r="B13" s="75" t="s">
        <v>105</v>
      </c>
      <c r="C13" s="466" t="str">
        <f>IF(Keuze_EindDatum&lt;&gt;"",Keuze_EindDatum,"")</f>
        <v/>
      </c>
      <c r="D13" s="467"/>
      <c r="E13" s="468"/>
      <c r="F13" s="37"/>
      <c r="G13" s="461" t="str">
        <f>"BEOORDELING BETAALVERZOEK "&amp; "("&amp;Keuze_DB_Nr_BEO&amp;")"</f>
        <v>BEOORDELING BETAALVERZOEK ()</v>
      </c>
      <c r="H13" s="462"/>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501</v>
      </c>
      <c r="D15" s="168" t="s">
        <v>346</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Forfait voor arbeidskosten</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8" t="str">
        <f>"TOTALE BEOORDEELDE UITGAVEN AANGEVRAAGD BETAALVERZOEK ("&amp;Keuze_DB_Nr&amp;")"</f>
        <v>TOTALE BEOORDEELDE UITGAVEN AANGEVRAAGD BETAALVERZOEK ()</v>
      </c>
      <c r="C33" s="459"/>
      <c r="D33" s="459"/>
      <c r="E33" s="460"/>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7"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7"/>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7"/>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7"/>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7"/>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7"/>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7"/>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7"/>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7"/>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7"/>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FLOOR(SUM(C35:C44),0.01)</f>
        <v>0</v>
      </c>
      <c r="D46" s="108" t="s">
        <v>237</v>
      </c>
      <c r="E46" s="89">
        <f ca="1">IFERROR(FLOOR(SUMPRODUCT(D35:D44,C35:C44),0.01),0)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8" t="s">
        <v>234</v>
      </c>
      <c r="C48" s="459"/>
      <c r="D48" s="459"/>
      <c r="E48" s="460"/>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FLOOR(SUM(C50:C59),0.01)</f>
        <v>0</v>
      </c>
      <c r="D61" s="108" t="s">
        <v>237</v>
      </c>
      <c r="E61" s="89">
        <f ca="1">IFERROR(FLOOR(SUMPRODUCT(D50:D59,C50:C59),0.01),0)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JickigjiqN//ePCkJ6wkNCllI/wHcWyzVfkj7CtDg2TMges+pOsrixE0G/yT2o+TUr7jtW4ooBpNKXThS7xIFQ==" saltValue="t8cqup7zTMQMngBYO6HUlg=="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zoomScale="90" zoomScaleNormal="90" workbookViewId="0">
      <selection activeCell="G5" sqref="G5"/>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373</v>
      </c>
      <c r="M1" s="221" t="s">
        <v>374</v>
      </c>
    </row>
    <row r="2" spans="1:53" ht="3" customHeight="1" x14ac:dyDescent="0.25"/>
    <row r="3" spans="1:53" ht="60" x14ac:dyDescent="0.25">
      <c r="A3" s="25" t="s">
        <v>81</v>
      </c>
      <c r="B3" s="242" t="s">
        <v>76</v>
      </c>
      <c r="C3" s="25" t="s">
        <v>191</v>
      </c>
      <c r="D3" s="25" t="s">
        <v>159</v>
      </c>
      <c r="E3" s="25" t="s">
        <v>160</v>
      </c>
      <c r="F3" s="25" t="s">
        <v>74</v>
      </c>
      <c r="G3" s="25" t="s">
        <v>75</v>
      </c>
      <c r="H3" s="26" t="s">
        <v>349</v>
      </c>
      <c r="I3" s="296" t="s">
        <v>355</v>
      </c>
      <c r="J3" s="296" t="s">
        <v>352</v>
      </c>
      <c r="K3" s="296" t="s">
        <v>353</v>
      </c>
      <c r="M3" s="133" t="s">
        <v>81</v>
      </c>
      <c r="N3" s="133" t="s">
        <v>229</v>
      </c>
      <c r="O3" s="133" t="s">
        <v>255</v>
      </c>
      <c r="P3" s="222" t="s">
        <v>8</v>
      </c>
      <c r="Q3" s="241" t="s">
        <v>83</v>
      </c>
      <c r="R3" s="240" t="s">
        <v>28</v>
      </c>
      <c r="S3" s="240" t="s">
        <v>27</v>
      </c>
      <c r="T3" s="240" t="s">
        <v>11</v>
      </c>
      <c r="U3" s="240" t="s">
        <v>97</v>
      </c>
      <c r="V3" s="240" t="s">
        <v>96</v>
      </c>
      <c r="W3" s="240" t="s">
        <v>3</v>
      </c>
      <c r="X3" s="240" t="s">
        <v>310</v>
      </c>
      <c r="Y3" s="279" t="s">
        <v>320</v>
      </c>
      <c r="Z3" s="240" t="s">
        <v>50</v>
      </c>
      <c r="AA3" s="222" t="s">
        <v>7</v>
      </c>
      <c r="AB3" s="222" t="s">
        <v>5</v>
      </c>
      <c r="AC3" s="279" t="s">
        <v>52</v>
      </c>
      <c r="AD3" s="279" t="s">
        <v>243</v>
      </c>
      <c r="AE3" s="279" t="s">
        <v>53</v>
      </c>
      <c r="AF3" s="279" t="s">
        <v>43</v>
      </c>
      <c r="AG3" s="284" t="s">
        <v>356</v>
      </c>
      <c r="AH3" s="284" t="s">
        <v>350</v>
      </c>
      <c r="AI3" s="284" t="s">
        <v>351</v>
      </c>
      <c r="AJ3" s="284" t="s">
        <v>354</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307</v>
      </c>
      <c r="AZ3" s="279" t="s">
        <v>308</v>
      </c>
      <c r="BA3" s="133" t="s">
        <v>309</v>
      </c>
    </row>
    <row r="4" spans="1:53" x14ac:dyDescent="0.25">
      <c r="A4" s="236" t="s">
        <v>505</v>
      </c>
      <c r="D4">
        <v>1</v>
      </c>
      <c r="F4" s="64">
        <v>200000</v>
      </c>
      <c r="G4" s="64">
        <v>5921046</v>
      </c>
      <c r="H4" s="283">
        <v>0.1</v>
      </c>
      <c r="I4" s="283"/>
      <c r="J4" s="283"/>
      <c r="K4" s="283"/>
      <c r="M4" s="236" t="s">
        <v>505</v>
      </c>
      <c r="N4" t="s">
        <v>259</v>
      </c>
      <c r="O4" s="56">
        <v>1</v>
      </c>
      <c r="P4">
        <v>1</v>
      </c>
      <c r="Q4" t="str">
        <f>IFERROR(IF(VLOOKUP(Tb_Activiteiten[[#This Row],[Openstelling]],Tb_Openstelling[],2,0)=1,1,""),"")</f>
        <v/>
      </c>
      <c r="R4">
        <v>1</v>
      </c>
      <c r="S4">
        <v>1</v>
      </c>
      <c r="T4">
        <v>1</v>
      </c>
      <c r="AA4">
        <v>1</v>
      </c>
      <c r="AB4">
        <v>1</v>
      </c>
      <c r="AK4" t="str">
        <f>IF(ISNUMBER(FIND("arbeid",Methode_Keuze)),"",IF(ISNUMBER(FIND("arbeid",Methode_Keuze)),"",IF(Tb_Activiteiten[[#This Row],[Loonkosten]]=1,Tb_Activiteiten[[#Headers],[Loonkosten]],"")))</f>
        <v/>
      </c>
      <c r="AL4" t="str">
        <f>IF(ISNUMBER(FIND("arbeid",Methode_Keuze)),"",IF(ISNUMBER(FIND("arbeid",Methode_Keuze)),"",IF(Tb_Activiteiten[[#This Row],[Eigen arbeid]]=1,Tb_Activiteiten[[#Headers],[Eigen arbeid]],"")))</f>
        <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
      </c>
      <c r="AR4" t="str">
        <f>IF(ISNUMBER(FIND("arbeid",Methode_Keuze)),"",IF(ISNUMBER(FIND("arbeid",Methode_Keuze)),"",IF(Tb_Activiteiten[[#This Row],[Arbeidskosten op basis van IKS]]=1,Tb_Activiteiten[[#Headers],[Arbeidskosten op basis van IKS]],"")))</f>
        <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t="s">
        <v>508</v>
      </c>
      <c r="C5">
        <v>1</v>
      </c>
      <c r="D5">
        <v>1</v>
      </c>
      <c r="F5" s="64">
        <v>200000</v>
      </c>
      <c r="G5" s="64">
        <v>2000000</v>
      </c>
      <c r="H5" s="283">
        <v>0.1</v>
      </c>
      <c r="I5" s="283"/>
      <c r="J5" s="283"/>
      <c r="K5" s="283"/>
      <c r="M5" s="236" t="s">
        <v>505</v>
      </c>
      <c r="N5" t="s">
        <v>506</v>
      </c>
      <c r="O5" s="56">
        <v>0.7</v>
      </c>
      <c r="P5">
        <v>1</v>
      </c>
      <c r="Q5" t="str">
        <f>IFERROR(IF(VLOOKUP(Tb_Activiteiten[[#This Row],[Openstelling]],Tb_Openstelling[],2,0)=1,1,""),"")</f>
        <v/>
      </c>
      <c r="R5">
        <v>1</v>
      </c>
      <c r="S5">
        <v>1</v>
      </c>
      <c r="T5">
        <v>1</v>
      </c>
      <c r="AA5">
        <v>1</v>
      </c>
      <c r="AB5">
        <v>1</v>
      </c>
      <c r="AK5" t="str">
        <f>IF(ISNUMBER(FIND("arbeid",Methode_Keuze)),"",IF(ISNUMBER(FIND("arbeid",Methode_Keuze)),"",IF(Tb_Activiteiten[[#This Row],[Loonkosten]]=1,Tb_Activiteiten[[#Headers],[Loonkosten]],"")))</f>
        <v/>
      </c>
      <c r="AL5" t="str">
        <f>IF(ISNUMBER(FIND("arbeid",Methode_Keuze)),"",IF(ISNUMBER(FIND("arbeid",Methode_Keuze)),"",IF(Tb_Activiteiten[[#This Row],[Eigen arbeid]]=1,Tb_Activiteiten[[#Headers],[Eigen arbeid]],"")))</f>
        <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
      </c>
      <c r="AR5" t="str">
        <f>IF(ISNUMBER(FIND("arbeid",Methode_Keuze)),"",IF(ISNUMBER(FIND("arbeid",Methode_Keuze)),"",IF(Tb_Activiteiten[[#This Row],[Arbeidskosten op basis van IKS]]=1,Tb_Activiteiten[[#Headers],[Arbeidskosten op basis van IKS]],"")))</f>
        <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c r="F6" s="64"/>
      <c r="G6" s="64"/>
      <c r="H6" s="283"/>
      <c r="I6" s="283"/>
      <c r="J6" s="283"/>
      <c r="K6" s="283"/>
      <c r="M6" s="236" t="s">
        <v>505</v>
      </c>
      <c r="N6" t="s">
        <v>507</v>
      </c>
      <c r="O6" s="56">
        <v>1</v>
      </c>
      <c r="P6">
        <v>1</v>
      </c>
      <c r="Q6" t="str">
        <f>IFERROR(IF(VLOOKUP(Tb_Activiteiten[[#This Row],[Openstelling]],Tb_Openstelling[],2,0)=1,1,""),"")</f>
        <v/>
      </c>
      <c r="R6">
        <v>1</v>
      </c>
      <c r="S6">
        <v>1</v>
      </c>
      <c r="T6">
        <v>1</v>
      </c>
      <c r="AA6">
        <v>1</v>
      </c>
      <c r="AB6">
        <v>1</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c r="F7" s="64"/>
      <c r="G7" s="64"/>
      <c r="H7" s="283"/>
      <c r="I7" s="283"/>
      <c r="J7" s="283"/>
      <c r="K7" s="283"/>
      <c r="M7" t="s">
        <v>508</v>
      </c>
      <c r="N7" t="s">
        <v>259</v>
      </c>
      <c r="O7" s="56">
        <v>1</v>
      </c>
      <c r="P7">
        <v>1</v>
      </c>
      <c r="Q7" t="str">
        <f>IFERROR(IF(VLOOKUP(Tb_Activiteiten[[#This Row],[Openstelling]],Tb_Openstelling[],2,0)=1,1,""),"")</f>
        <v/>
      </c>
      <c r="R7">
        <v>1</v>
      </c>
      <c r="S7">
        <v>1</v>
      </c>
      <c r="T7">
        <v>1</v>
      </c>
      <c r="AA7">
        <v>1</v>
      </c>
      <c r="AB7">
        <v>1</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c r="F8" s="64"/>
      <c r="G8" s="64"/>
      <c r="H8" s="283"/>
      <c r="I8" s="283"/>
      <c r="J8" s="283"/>
      <c r="K8" s="283"/>
      <c r="M8" t="s">
        <v>508</v>
      </c>
      <c r="N8" t="s">
        <v>506</v>
      </c>
      <c r="O8" s="56">
        <v>0.7</v>
      </c>
      <c r="P8">
        <v>1</v>
      </c>
      <c r="Q8" t="str">
        <f>IFERROR(IF(VLOOKUP(Tb_Activiteiten[[#This Row],[Openstelling]],Tb_Openstelling[],2,0)=1,1,""),"")</f>
        <v/>
      </c>
      <c r="R8">
        <v>1</v>
      </c>
      <c r="S8">
        <v>1</v>
      </c>
      <c r="T8">
        <v>1</v>
      </c>
      <c r="AA8">
        <v>1</v>
      </c>
      <c r="AB8">
        <v>1</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M9" t="s">
        <v>508</v>
      </c>
      <c r="N9" t="s">
        <v>507</v>
      </c>
      <c r="O9" s="56">
        <v>1</v>
      </c>
      <c r="P9">
        <v>1</v>
      </c>
      <c r="Q9" t="str">
        <f>IFERROR(IF(VLOOKUP(Tb_Activiteiten[[#This Row],[Openstelling]],Tb_Openstelling[],2,0)=1,1,""),"")</f>
        <v/>
      </c>
      <c r="R9">
        <v>1</v>
      </c>
      <c r="S9">
        <v>1</v>
      </c>
      <c r="T9">
        <v>1</v>
      </c>
      <c r="AA9">
        <v>1</v>
      </c>
      <c r="AB9">
        <v>1</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Kosten derden exclusief btw</v>
      </c>
      <c r="AT9" t="str">
        <f>IF(ISNUMBER(FIND("overige",Methode_Keuze)),"",IF(Tb_Activiteiten[[#This Row],[Niet verrekenbare btw]]=1,Tb_Activiteiten[[#Headers],[Niet verrekenbare btw]],""))</f>
        <v>Niet verrekenbare btw</v>
      </c>
      <c r="AU9" t="str">
        <f>IF(ISNUMBER(FIND("overige",Methode_Keuze)),"",IF(Tb_Activiteiten[[#This Row],[Grondkosten]]=1,Tb_Activiteiten[[#Headers],[Grondkosten]],""))</f>
        <v>Grondkosten</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rZGC0CjZrcxxmqljVVf7MRlT5gDxxKA38+k0tFZ1poSJGKRjQv7j92gCiMN7yOQGrXIbw6DhF3pEdO9dIhBYhw==" saltValue="VQhdat0gOvJhlTxaKLq3sg=="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7">IFERROR(_xlfn._xlws.FILTER(Tb_Activiteiten[[Openstelling]:[Subsidiabele_Activiteit]],Tb_Activiteiten[Openstelling]&lt;&gt;""),"")</f>
        <v>Niet-productieve investeringen op niet-landbouwbedrijven Overijssel 2025</v>
      </c>
      <c r="B2" s="86" t="str">
        <v>Uitvoering samenwerkingsproject</v>
      </c>
      <c r="C2" s="86"/>
      <c r="D2" s="86"/>
      <c r="E2" s="86"/>
      <c r="F2" s="86"/>
      <c r="G2" s="86"/>
      <c r="H2" s="86"/>
      <c r="I2" s="86"/>
      <c r="J2" s="86"/>
      <c r="K2" s="86"/>
      <c r="L2" s="86"/>
      <c r="M2" s="86"/>
      <c r="N2" s="86"/>
      <c r="O2" s="86"/>
      <c r="P2" s="86"/>
    </row>
    <row r="3" spans="1:16" x14ac:dyDescent="0.25">
      <c r="A3" s="282" t="str">
        <v>Niet-productieve investeringen op niet-landbouwbedrijven Overijssel 2025</v>
      </c>
      <c r="B3" s="87" t="str">
        <v>Niet-productieve investeringen gericht op waterkwantiteit</v>
      </c>
      <c r="C3" s="87"/>
      <c r="D3" s="87"/>
      <c r="E3" s="87"/>
      <c r="F3" s="87"/>
      <c r="G3" s="87"/>
      <c r="H3" s="87"/>
      <c r="I3" s="87"/>
      <c r="J3" s="87"/>
      <c r="K3" s="87"/>
      <c r="L3" s="87"/>
      <c r="M3" s="87"/>
      <c r="N3" s="87"/>
      <c r="O3" s="87"/>
      <c r="P3" s="87"/>
    </row>
    <row r="4" spans="1:16" x14ac:dyDescent="0.25">
      <c r="A4" s="281" t="str">
        <v>Niet-productieve investeringen op niet-landbouwbedrijven Overijssel 2025</v>
      </c>
      <c r="B4" s="86" t="str">
        <v>Niet-productieve investeringen, overige</v>
      </c>
      <c r="C4" s="86"/>
      <c r="D4" s="86"/>
      <c r="E4" s="86"/>
      <c r="F4" s="86"/>
      <c r="G4" s="86"/>
      <c r="H4" s="86"/>
      <c r="I4" s="86"/>
      <c r="J4" s="86"/>
      <c r="K4" s="86"/>
      <c r="L4" s="86"/>
      <c r="M4" s="86"/>
      <c r="N4" s="86"/>
      <c r="O4" s="86"/>
      <c r="P4" s="86"/>
    </row>
    <row r="5" spans="1:16" x14ac:dyDescent="0.25">
      <c r="A5" s="282" t="str">
        <v>Niet productieve investeringen niet-landbouwbedrijven Zuid-Holland 2025</v>
      </c>
      <c r="B5" s="87" t="str">
        <v>Uitvoering samenwerkingsproject</v>
      </c>
      <c r="C5" s="87"/>
      <c r="D5" s="87"/>
      <c r="E5" s="87"/>
      <c r="F5" s="87"/>
      <c r="G5" s="87"/>
      <c r="H5" s="87"/>
      <c r="I5" s="87"/>
      <c r="J5" s="87"/>
      <c r="K5" s="87"/>
      <c r="L5" s="87"/>
      <c r="M5" s="87"/>
      <c r="N5" s="87"/>
      <c r="O5" s="87"/>
      <c r="P5" s="87"/>
    </row>
    <row r="6" spans="1:16" x14ac:dyDescent="0.25">
      <c r="A6" s="281" t="str">
        <v>Niet productieve investeringen niet-landbouwbedrijven Zuid-Holland 2025</v>
      </c>
      <c r="B6" s="86" t="str">
        <v>Niet-productieve investeringen gericht op waterkwantiteit</v>
      </c>
      <c r="C6" s="86"/>
      <c r="D6" s="86"/>
      <c r="E6" s="86"/>
      <c r="F6" s="86"/>
      <c r="G6" s="86"/>
      <c r="H6" s="86"/>
      <c r="I6" s="86"/>
      <c r="J6" s="86"/>
      <c r="K6" s="86"/>
      <c r="L6" s="86"/>
      <c r="M6" s="86"/>
      <c r="N6" s="86"/>
      <c r="O6" s="86"/>
      <c r="P6" s="86"/>
    </row>
    <row r="7" spans="1:16" x14ac:dyDescent="0.25">
      <c r="A7" s="282" t="str">
        <v>Niet productieve investeringen niet-landbouwbedrijven Zuid-Holland 2025</v>
      </c>
      <c r="B7" s="87" t="str">
        <v>Niet-productieve investeringen, overige</v>
      </c>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311</v>
      </c>
      <c r="B1" s="261" t="s">
        <v>312</v>
      </c>
      <c r="C1" s="262" t="s">
        <v>313</v>
      </c>
      <c r="E1" s="85" t="s">
        <v>314</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350</v>
      </c>
      <c r="P1" s="285" t="s">
        <v>350</v>
      </c>
      <c r="Q1" s="85" t="s">
        <v>351</v>
      </c>
      <c r="R1" s="285" t="s">
        <v>351</v>
      </c>
      <c r="S1" s="85" t="s">
        <v>354</v>
      </c>
      <c r="T1" s="285" t="s">
        <v>354</v>
      </c>
      <c r="U1" s="85" t="s">
        <v>356</v>
      </c>
      <c r="V1" s="285" t="s">
        <v>356</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348</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0</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Dit kostentype hoeft u niet op te geven. Hiervoor wordt een forfait berekend.</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0</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Dit kostentype hoeft u niet op te geven. Hiervoor wordt een forfait berekend.</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0</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Dit kostentype hoeft u niet op te geven. Hiervoor wordt een forfait berekend.</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348</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0</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Dit kostentype hoeft u niet op te geven. Hiervoor wordt een forfait berekend.</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0</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Dit kostentype hoeft u niet op te geven. Hiervoor wordt een forfait berekend.</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0</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Dit kostentype hoeft u niet op te geven. Hiervoor wordt een forfait berekend.</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348</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0</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Dit kostentype hoeft u niet op te geven. Hiervoor wordt een forfait berekend.</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0</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Dit kostentype hoeft u niet op te geven. Hiervoor wordt een forfait berekend.</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0</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Dit kostentype hoeft u niet op te geven. Hiervoor wordt een forfait berekend.</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IF(Gebied1_2&lt;&gt;"",Gebied1_2,Berekeningsmethode!$B$2)</f>
        <v>Vereenvoudigde kostenoptie voor arbeidskosten</v>
      </c>
      <c r="R1" s="58" t="s">
        <v>345</v>
      </c>
      <c r="T1" s="58" t="s">
        <v>101</v>
      </c>
      <c r="V1" s="58" t="s">
        <v>117</v>
      </c>
      <c r="X1" s="58" t="s">
        <v>122</v>
      </c>
      <c r="Y1" s="58" t="s">
        <v>357</v>
      </c>
      <c r="AA1" s="58" t="s">
        <v>122</v>
      </c>
      <c r="AB1" s="58" t="s">
        <v>357</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310</v>
      </c>
      <c r="AV1" s="58" t="s">
        <v>320</v>
      </c>
      <c r="AW1" s="58" t="s">
        <v>50</v>
      </c>
      <c r="AX1" s="58" t="s">
        <v>7</v>
      </c>
      <c r="AY1" s="58" t="s">
        <v>5</v>
      </c>
      <c r="AZ1" s="58" t="s">
        <v>52</v>
      </c>
      <c r="BA1" s="58" t="s">
        <v>243</v>
      </c>
      <c r="BB1" s="58" t="s">
        <v>53</v>
      </c>
      <c r="BC1" s="58" t="s">
        <v>43</v>
      </c>
      <c r="BD1" s="58" t="s">
        <v>356</v>
      </c>
      <c r="BE1" s="58" t="s">
        <v>350</v>
      </c>
      <c r="BF1" s="58" t="s">
        <v>351</v>
      </c>
      <c r="BG1" s="58" t="s">
        <v>354</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307</v>
      </c>
      <c r="BW1" s="58" t="s">
        <v>308</v>
      </c>
      <c r="BX1" s="58" t="s">
        <v>309</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545</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790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1355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2130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2325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2785</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2840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3015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3425</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1680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2430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sbZ038znqHtgM/bhtr+W7M+Fe5rEpYH2b05e6IF4WNLCq6n2DHANLwM0oYh54KwTGXqKHv5qixukFBSCko+Qjw==" saltValue="zDfN4sQ49Jm0yYPTnCXOD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78"/>
      <c r="D2" s="378"/>
      <c r="E2" s="25"/>
    </row>
    <row r="3" spans="1:5" ht="15" customHeight="1" x14ac:dyDescent="0.25">
      <c r="A3" s="25"/>
      <c r="B3" s="17" t="s">
        <v>16</v>
      </c>
      <c r="C3" s="380"/>
      <c r="D3" s="380"/>
      <c r="E3" s="25"/>
    </row>
    <row r="4" spans="1:5" ht="15" customHeight="1" x14ac:dyDescent="0.25">
      <c r="A4" s="25"/>
      <c r="B4" s="17" t="s">
        <v>17</v>
      </c>
      <c r="C4" s="380"/>
      <c r="D4" s="380"/>
      <c r="E4" s="25"/>
    </row>
    <row r="5" spans="1:5" x14ac:dyDescent="0.25">
      <c r="A5" s="25"/>
      <c r="B5" s="17" t="s">
        <v>18</v>
      </c>
      <c r="C5" s="380"/>
      <c r="D5" s="380"/>
      <c r="E5" s="25"/>
    </row>
    <row r="6" spans="1:5" ht="15" customHeight="1" x14ac:dyDescent="0.25">
      <c r="A6" s="25"/>
      <c r="B6" s="5"/>
      <c r="C6" s="381"/>
      <c r="D6" s="381"/>
      <c r="E6" s="25"/>
    </row>
    <row r="7" spans="1:5" ht="15" customHeight="1" x14ac:dyDescent="0.25">
      <c r="B7" s="192"/>
      <c r="C7" s="235" t="str">
        <f>IF($C$8="","Kies hieronder methode:","")</f>
        <v/>
      </c>
      <c r="D7" s="192"/>
    </row>
    <row r="8" spans="1:5" ht="15" customHeight="1" x14ac:dyDescent="0.25">
      <c r="A8" s="25"/>
      <c r="B8" s="151" t="s">
        <v>19</v>
      </c>
      <c r="C8" s="379" t="s">
        <v>23</v>
      </c>
      <c r="D8" s="379"/>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ufWntmNaS3rUP/OEpFnaKR1vyTBQzXGavuRrOorcxCgzZLT+WUcMftx4h7GtkRhugSJxMXsTZHfJQegHGMarWg==" saltValue="zIv3cXYrlGANdKhdbq3XQA=="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357</v>
      </c>
      <c r="D1" s="58" t="s">
        <v>122</v>
      </c>
      <c r="E1" s="58" t="s">
        <v>357</v>
      </c>
      <c r="G1" s="58" t="s">
        <v>381</v>
      </c>
      <c r="H1" s="58" t="s">
        <v>357</v>
      </c>
      <c r="J1" s="58" t="s">
        <v>381</v>
      </c>
      <c r="K1" s="58" t="s">
        <v>357</v>
      </c>
      <c r="M1" s="58" t="s">
        <v>187</v>
      </c>
      <c r="N1" s="58" t="s">
        <v>188</v>
      </c>
      <c r="P1" s="58" t="s">
        <v>157</v>
      </c>
      <c r="Q1" s="58" t="s">
        <v>140</v>
      </c>
      <c r="R1" s="58" t="s">
        <v>141</v>
      </c>
      <c r="S1" s="58" t="s">
        <v>142</v>
      </c>
      <c r="T1" s="58" t="s">
        <v>143</v>
      </c>
      <c r="U1" s="58" t="s">
        <v>144</v>
      </c>
      <c r="V1" s="58" t="s">
        <v>145</v>
      </c>
      <c r="W1" s="58" t="s">
        <v>146</v>
      </c>
      <c r="X1" s="58" t="s">
        <v>147</v>
      </c>
      <c r="Y1" s="58" t="s">
        <v>307</v>
      </c>
      <c r="Z1" s="58" t="s">
        <v>308</v>
      </c>
      <c r="AA1" s="58" t="s">
        <v>309</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334</v>
      </c>
      <c r="R1" s="273" t="s">
        <v>335</v>
      </c>
      <c r="S1" s="273" t="s">
        <v>336</v>
      </c>
      <c r="T1" s="273" t="s">
        <v>337</v>
      </c>
      <c r="U1" s="273" t="s">
        <v>338</v>
      </c>
      <c r="V1" s="273" t="s">
        <v>339</v>
      </c>
      <c r="W1" s="273" t="s">
        <v>340</v>
      </c>
      <c r="X1" s="273" t="s">
        <v>341</v>
      </c>
      <c r="Y1" s="273" t="s">
        <v>342</v>
      </c>
      <c r="Z1" s="273" t="s">
        <v>343</v>
      </c>
      <c r="AA1" s="273" t="s">
        <v>344</v>
      </c>
      <c r="AB1" s="273" t="s">
        <v>375</v>
      </c>
      <c r="AC1" s="273" t="s">
        <v>376</v>
      </c>
      <c r="AD1" s="273" t="s">
        <v>377</v>
      </c>
    </row>
    <row r="2" spans="1:30" x14ac:dyDescent="0.25">
      <c r="A2" s="91" t="str" cm="1">
        <f t="array" ref="A2">IFERROR(IF(Openstelling_Keuze&lt;&gt;"",_xlfn._xlws.FILTER(Spec_Activiteit!$A$2:$P$1500,Spec_Activiteit!$A$2:$A$1500=Openstelling_Keuze,""),""),"")</f>
        <v/>
      </c>
      <c r="B2" s="91"/>
      <c r="C2" s="332"/>
      <c r="D2" s="332"/>
      <c r="E2" s="332"/>
      <c r="F2" s="332"/>
      <c r="G2" s="332"/>
      <c r="H2" s="332"/>
      <c r="I2" s="332"/>
      <c r="J2" s="332"/>
      <c r="K2" s="332"/>
      <c r="L2" s="332"/>
      <c r="M2" s="332"/>
      <c r="N2" s="332"/>
      <c r="O2" s="332"/>
      <c r="P2" s="332"/>
      <c r="Q2" s="332" t="str">
        <f>IF(C2=1,C$1,"")</f>
        <v/>
      </c>
      <c r="R2" s="332" t="str">
        <f t="shared" ref="R2:AD14" si="0">IF(D2=1,D$1,"")</f>
        <v/>
      </c>
      <c r="S2" s="332" t="str">
        <f t="shared" si="0"/>
        <v/>
      </c>
      <c r="T2" s="332" t="str">
        <f t="shared" si="0"/>
        <v/>
      </c>
      <c r="U2" s="332" t="str">
        <f t="shared" si="0"/>
        <v/>
      </c>
      <c r="V2" s="332" t="str">
        <f t="shared" si="0"/>
        <v/>
      </c>
      <c r="W2" s="332" t="str">
        <f t="shared" si="0"/>
        <v/>
      </c>
      <c r="X2" s="332" t="str">
        <f t="shared" si="0"/>
        <v/>
      </c>
      <c r="Y2" s="332" t="str">
        <f t="shared" si="0"/>
        <v/>
      </c>
      <c r="Z2" s="332" t="str">
        <f t="shared" si="0"/>
        <v/>
      </c>
      <c r="AA2" s="332" t="str">
        <f t="shared" si="0"/>
        <v/>
      </c>
      <c r="AB2" s="332" t="str">
        <f t="shared" si="0"/>
        <v/>
      </c>
      <c r="AC2" s="332" t="str">
        <f t="shared" si="0"/>
        <v/>
      </c>
      <c r="AD2" s="332" t="str">
        <f>IF(P2=1,P$1,"")</f>
        <v/>
      </c>
    </row>
    <row r="3" spans="1:30" x14ac:dyDescent="0.25">
      <c r="A3" s="91"/>
      <c r="B3" s="91"/>
      <c r="C3" s="332"/>
      <c r="D3" s="332"/>
      <c r="E3" s="332"/>
      <c r="F3" s="332"/>
      <c r="G3" s="332"/>
      <c r="H3" s="332"/>
      <c r="I3" s="332"/>
      <c r="J3" s="332"/>
      <c r="K3" s="332"/>
      <c r="L3" s="332"/>
      <c r="M3" s="332"/>
      <c r="N3" s="332"/>
      <c r="O3" s="332"/>
      <c r="P3" s="332"/>
      <c r="Q3" s="332" t="str">
        <f t="shared" ref="Q3:Q14" si="1">IF(C3=1,C$1,"")</f>
        <v/>
      </c>
      <c r="R3" s="332" t="str">
        <f t="shared" si="0"/>
        <v/>
      </c>
      <c r="S3" s="332" t="str">
        <f t="shared" si="0"/>
        <v/>
      </c>
      <c r="T3" s="332" t="str">
        <f t="shared" si="0"/>
        <v/>
      </c>
      <c r="U3" s="332" t="str">
        <f t="shared" si="0"/>
        <v/>
      </c>
      <c r="V3" s="332" t="str">
        <f t="shared" si="0"/>
        <v/>
      </c>
      <c r="W3" s="332" t="str">
        <f t="shared" si="0"/>
        <v/>
      </c>
      <c r="X3" s="332" t="str">
        <f t="shared" si="0"/>
        <v/>
      </c>
      <c r="Y3" s="332" t="str">
        <f t="shared" si="0"/>
        <v/>
      </c>
      <c r="Z3" s="332" t="str">
        <f t="shared" si="0"/>
        <v/>
      </c>
      <c r="AA3" s="332" t="str">
        <f t="shared" si="0"/>
        <v/>
      </c>
      <c r="AB3" s="332" t="str">
        <f t="shared" si="0"/>
        <v/>
      </c>
      <c r="AC3" s="332" t="str">
        <f t="shared" si="0"/>
        <v/>
      </c>
      <c r="AD3" s="332" t="str">
        <f>IF(P3=1,P$1,"")</f>
        <v/>
      </c>
    </row>
    <row r="4" spans="1:30" x14ac:dyDescent="0.25">
      <c r="A4" s="91"/>
      <c r="B4" s="91"/>
      <c r="C4" s="332"/>
      <c r="D4" s="332"/>
      <c r="E4" s="332"/>
      <c r="F4" s="332"/>
      <c r="G4" s="332"/>
      <c r="H4" s="332"/>
      <c r="I4" s="332"/>
      <c r="J4" s="332"/>
      <c r="K4" s="332"/>
      <c r="L4" s="332"/>
      <c r="M4" s="332"/>
      <c r="N4" s="332"/>
      <c r="O4" s="332"/>
      <c r="P4" s="332"/>
      <c r="Q4" s="332" t="str">
        <f t="shared" si="1"/>
        <v/>
      </c>
      <c r="R4" s="332" t="str">
        <f t="shared" si="0"/>
        <v/>
      </c>
      <c r="S4" s="332" t="str">
        <f t="shared" si="0"/>
        <v/>
      </c>
      <c r="T4" s="332" t="str">
        <f t="shared" si="0"/>
        <v/>
      </c>
      <c r="U4" s="332" t="str">
        <f t="shared" si="0"/>
        <v/>
      </c>
      <c r="V4" s="332" t="str">
        <f t="shared" si="0"/>
        <v/>
      </c>
      <c r="W4" s="332" t="str">
        <f t="shared" si="0"/>
        <v/>
      </c>
      <c r="X4" s="332" t="str">
        <f t="shared" si="0"/>
        <v/>
      </c>
      <c r="Y4" s="332" t="str">
        <f t="shared" si="0"/>
        <v/>
      </c>
      <c r="Z4" s="332" t="str">
        <f t="shared" si="0"/>
        <v/>
      </c>
      <c r="AA4" s="332" t="str">
        <f t="shared" si="0"/>
        <v/>
      </c>
      <c r="AB4" s="332" t="str">
        <f t="shared" si="0"/>
        <v/>
      </c>
      <c r="AC4" s="332" t="str">
        <f t="shared" si="0"/>
        <v/>
      </c>
      <c r="AD4" s="332" t="str">
        <f>IF(P4=1,P$1,"")</f>
        <v/>
      </c>
    </row>
    <row r="5" spans="1:30" x14ac:dyDescent="0.25">
      <c r="A5" s="91"/>
      <c r="B5" s="91"/>
      <c r="C5" s="332"/>
      <c r="D5" s="332"/>
      <c r="E5" s="332"/>
      <c r="F5" s="332"/>
      <c r="G5" s="332"/>
      <c r="H5" s="332"/>
      <c r="I5" s="332"/>
      <c r="J5" s="332"/>
      <c r="K5" s="332"/>
      <c r="L5" s="332"/>
      <c r="M5" s="332"/>
      <c r="N5" s="332"/>
      <c r="O5" s="332"/>
      <c r="P5" s="332"/>
      <c r="Q5" s="332" t="str">
        <f t="shared" si="1"/>
        <v/>
      </c>
      <c r="R5" s="332" t="str">
        <f t="shared" si="0"/>
        <v/>
      </c>
      <c r="S5" s="332" t="str">
        <f t="shared" si="0"/>
        <v/>
      </c>
      <c r="T5" s="332" t="str">
        <f t="shared" si="0"/>
        <v/>
      </c>
      <c r="U5" s="332" t="str">
        <f t="shared" si="0"/>
        <v/>
      </c>
      <c r="V5" s="332" t="str">
        <f t="shared" si="0"/>
        <v/>
      </c>
      <c r="W5" s="332" t="str">
        <f t="shared" si="0"/>
        <v/>
      </c>
      <c r="X5" s="332" t="str">
        <f t="shared" si="0"/>
        <v/>
      </c>
      <c r="Y5" s="332" t="str">
        <f t="shared" si="0"/>
        <v/>
      </c>
      <c r="Z5" s="332" t="str">
        <f t="shared" si="0"/>
        <v/>
      </c>
      <c r="AA5" s="332" t="str">
        <f t="shared" si="0"/>
        <v/>
      </c>
      <c r="AB5" s="332" t="str">
        <f t="shared" si="0"/>
        <v/>
      </c>
      <c r="AC5" s="332" t="str">
        <f t="shared" si="0"/>
        <v/>
      </c>
      <c r="AD5" s="332" t="str">
        <f t="shared" si="0"/>
        <v/>
      </c>
    </row>
    <row r="6" spans="1:30" x14ac:dyDescent="0.25">
      <c r="A6" s="91"/>
      <c r="B6" s="91"/>
      <c r="C6" s="332"/>
      <c r="D6" s="332"/>
      <c r="E6" s="332"/>
      <c r="F6" s="332"/>
      <c r="G6" s="332"/>
      <c r="H6" s="332"/>
      <c r="I6" s="332"/>
      <c r="J6" s="332"/>
      <c r="K6" s="332"/>
      <c r="L6" s="332"/>
      <c r="M6" s="332"/>
      <c r="N6" s="332"/>
      <c r="O6" s="332"/>
      <c r="P6" s="332"/>
      <c r="Q6" s="332" t="str">
        <f t="shared" si="1"/>
        <v/>
      </c>
      <c r="R6" s="332" t="str">
        <f t="shared" si="0"/>
        <v/>
      </c>
      <c r="S6" s="332" t="str">
        <f t="shared" si="0"/>
        <v/>
      </c>
      <c r="T6" s="332" t="str">
        <f t="shared" si="0"/>
        <v/>
      </c>
      <c r="U6" s="332" t="str">
        <f t="shared" si="0"/>
        <v/>
      </c>
      <c r="V6" s="332" t="str">
        <f t="shared" si="0"/>
        <v/>
      </c>
      <c r="W6" s="332" t="str">
        <f t="shared" si="0"/>
        <v/>
      </c>
      <c r="X6" s="332" t="str">
        <f t="shared" si="0"/>
        <v/>
      </c>
      <c r="Y6" s="332" t="str">
        <f t="shared" si="0"/>
        <v/>
      </c>
      <c r="Z6" s="332" t="str">
        <f t="shared" si="0"/>
        <v/>
      </c>
      <c r="AA6" s="332" t="str">
        <f t="shared" si="0"/>
        <v/>
      </c>
      <c r="AB6" s="332" t="str">
        <f t="shared" si="0"/>
        <v/>
      </c>
      <c r="AC6" s="332" t="str">
        <f t="shared" si="0"/>
        <v/>
      </c>
      <c r="AD6" s="332" t="str">
        <f t="shared" si="0"/>
        <v/>
      </c>
    </row>
    <row r="7" spans="1:30" x14ac:dyDescent="0.25">
      <c r="A7" s="91"/>
      <c r="B7" s="91"/>
      <c r="C7" s="332"/>
      <c r="D7" s="332"/>
      <c r="E7" s="332"/>
      <c r="F7" s="332"/>
      <c r="G7" s="332"/>
      <c r="H7" s="332"/>
      <c r="I7" s="332"/>
      <c r="J7" s="332"/>
      <c r="K7" s="332"/>
      <c r="L7" s="332"/>
      <c r="M7" s="332"/>
      <c r="N7" s="332"/>
      <c r="O7" s="332"/>
      <c r="P7" s="332"/>
      <c r="Q7" s="332" t="str">
        <f t="shared" si="1"/>
        <v/>
      </c>
      <c r="R7" s="332" t="str">
        <f t="shared" si="0"/>
        <v/>
      </c>
      <c r="S7" s="332" t="str">
        <f t="shared" si="0"/>
        <v/>
      </c>
      <c r="T7" s="332" t="str">
        <f t="shared" si="0"/>
        <v/>
      </c>
      <c r="U7" s="332" t="str">
        <f t="shared" si="0"/>
        <v/>
      </c>
      <c r="V7" s="332" t="str">
        <f t="shared" si="0"/>
        <v/>
      </c>
      <c r="W7" s="332" t="str">
        <f t="shared" si="0"/>
        <v/>
      </c>
      <c r="X7" s="332" t="str">
        <f t="shared" si="0"/>
        <v/>
      </c>
      <c r="Y7" s="332" t="str">
        <f t="shared" si="0"/>
        <v/>
      </c>
      <c r="Z7" s="332" t="str">
        <f t="shared" si="0"/>
        <v/>
      </c>
      <c r="AA7" s="332" t="str">
        <f t="shared" si="0"/>
        <v/>
      </c>
      <c r="AB7" s="332" t="str">
        <f t="shared" si="0"/>
        <v/>
      </c>
      <c r="AC7" s="332" t="str">
        <f t="shared" si="0"/>
        <v/>
      </c>
      <c r="AD7" s="332" t="str">
        <f t="shared" si="0"/>
        <v/>
      </c>
    </row>
    <row r="8" spans="1:30" x14ac:dyDescent="0.25">
      <c r="A8" s="91"/>
      <c r="B8" s="91"/>
      <c r="C8" s="332"/>
      <c r="D8" s="332"/>
      <c r="E8" s="332"/>
      <c r="F8" s="332"/>
      <c r="G8" s="332"/>
      <c r="H8" s="332"/>
      <c r="I8" s="332"/>
      <c r="J8" s="332"/>
      <c r="K8" s="332"/>
      <c r="L8" s="332"/>
      <c r="M8" s="332"/>
      <c r="N8" s="332"/>
      <c r="O8" s="332"/>
      <c r="P8" s="332"/>
      <c r="Q8" s="332" t="str">
        <f t="shared" si="1"/>
        <v/>
      </c>
      <c r="R8" s="332" t="str">
        <f t="shared" si="0"/>
        <v/>
      </c>
      <c r="S8" s="332" t="str">
        <f t="shared" si="0"/>
        <v/>
      </c>
      <c r="T8" s="332" t="str">
        <f t="shared" si="0"/>
        <v/>
      </c>
      <c r="U8" s="332" t="str">
        <f t="shared" si="0"/>
        <v/>
      </c>
      <c r="V8" s="332" t="str">
        <f t="shared" si="0"/>
        <v/>
      </c>
      <c r="W8" s="332" t="str">
        <f t="shared" si="0"/>
        <v/>
      </c>
      <c r="X8" s="332" t="str">
        <f t="shared" si="0"/>
        <v/>
      </c>
      <c r="Y8" s="332" t="str">
        <f t="shared" si="0"/>
        <v/>
      </c>
      <c r="Z8" s="332" t="str">
        <f t="shared" si="0"/>
        <v/>
      </c>
      <c r="AA8" s="332" t="str">
        <f t="shared" si="0"/>
        <v/>
      </c>
      <c r="AB8" s="332" t="str">
        <f t="shared" si="0"/>
        <v/>
      </c>
      <c r="AC8" s="332" t="str">
        <f t="shared" si="0"/>
        <v/>
      </c>
      <c r="AD8" s="332" t="str">
        <f t="shared" si="0"/>
        <v/>
      </c>
    </row>
    <row r="9" spans="1:30" x14ac:dyDescent="0.25">
      <c r="A9" s="91"/>
      <c r="B9" s="91"/>
      <c r="C9" s="332"/>
      <c r="D9" s="332"/>
      <c r="E9" s="332"/>
      <c r="F9" s="332"/>
      <c r="G9" s="332"/>
      <c r="H9" s="332"/>
      <c r="I9" s="332"/>
      <c r="J9" s="332"/>
      <c r="K9" s="332"/>
      <c r="L9" s="332"/>
      <c r="M9" s="332"/>
      <c r="N9" s="332"/>
      <c r="O9" s="332"/>
      <c r="P9" s="332"/>
      <c r="Q9" s="332" t="str">
        <f t="shared" si="1"/>
        <v/>
      </c>
      <c r="R9" s="332" t="str">
        <f t="shared" si="0"/>
        <v/>
      </c>
      <c r="S9" s="332" t="str">
        <f t="shared" si="0"/>
        <v/>
      </c>
      <c r="T9" s="332" t="str">
        <f t="shared" si="0"/>
        <v/>
      </c>
      <c r="U9" s="332" t="str">
        <f t="shared" si="0"/>
        <v/>
      </c>
      <c r="V9" s="332" t="str">
        <f t="shared" si="0"/>
        <v/>
      </c>
      <c r="W9" s="332" t="str">
        <f t="shared" si="0"/>
        <v/>
      </c>
      <c r="X9" s="332" t="str">
        <f t="shared" si="0"/>
        <v/>
      </c>
      <c r="Y9" s="332" t="str">
        <f t="shared" si="0"/>
        <v/>
      </c>
      <c r="Z9" s="332" t="str">
        <f t="shared" si="0"/>
        <v/>
      </c>
      <c r="AA9" s="332" t="str">
        <f t="shared" si="0"/>
        <v/>
      </c>
      <c r="AB9" s="332" t="str">
        <f t="shared" si="0"/>
        <v/>
      </c>
      <c r="AC9" s="332" t="str">
        <f t="shared" si="0"/>
        <v/>
      </c>
      <c r="AD9" s="332" t="str">
        <f t="shared" si="0"/>
        <v/>
      </c>
    </row>
    <row r="10" spans="1:30" x14ac:dyDescent="0.25">
      <c r="A10" s="91"/>
      <c r="B10" s="91"/>
      <c r="C10" s="332"/>
      <c r="D10" s="332"/>
      <c r="E10" s="332"/>
      <c r="F10" s="332"/>
      <c r="G10" s="332"/>
      <c r="H10" s="332"/>
      <c r="I10" s="332"/>
      <c r="J10" s="332"/>
      <c r="K10" s="332"/>
      <c r="L10" s="332"/>
      <c r="M10" s="332"/>
      <c r="N10" s="332"/>
      <c r="O10" s="332"/>
      <c r="P10" s="332"/>
      <c r="Q10" s="332" t="str">
        <f t="shared" si="1"/>
        <v/>
      </c>
      <c r="R10" s="332" t="str">
        <f t="shared" si="0"/>
        <v/>
      </c>
      <c r="S10" s="332" t="str">
        <f t="shared" si="0"/>
        <v/>
      </c>
      <c r="T10" s="332" t="str">
        <f t="shared" si="0"/>
        <v/>
      </c>
      <c r="U10" s="332" t="str">
        <f t="shared" si="0"/>
        <v/>
      </c>
      <c r="V10" s="332" t="str">
        <f t="shared" si="0"/>
        <v/>
      </c>
      <c r="W10" s="332" t="str">
        <f t="shared" si="0"/>
        <v/>
      </c>
      <c r="X10" s="332" t="str">
        <f t="shared" si="0"/>
        <v/>
      </c>
      <c r="Y10" s="332" t="str">
        <f t="shared" si="0"/>
        <v/>
      </c>
      <c r="Z10" s="332" t="str">
        <f t="shared" si="0"/>
        <v/>
      </c>
      <c r="AA10" s="332" t="str">
        <f t="shared" si="0"/>
        <v/>
      </c>
      <c r="AB10" s="332" t="str">
        <f t="shared" si="0"/>
        <v/>
      </c>
      <c r="AC10" s="332" t="str">
        <f t="shared" si="0"/>
        <v/>
      </c>
      <c r="AD10" s="332" t="str">
        <f t="shared" si="0"/>
        <v/>
      </c>
    </row>
    <row r="11" spans="1:30" x14ac:dyDescent="0.25">
      <c r="A11" s="91"/>
      <c r="B11" s="91"/>
      <c r="C11" s="332"/>
      <c r="D11" s="332"/>
      <c r="E11" s="332"/>
      <c r="F11" s="332"/>
      <c r="G11" s="332"/>
      <c r="H11" s="332"/>
      <c r="I11" s="332"/>
      <c r="J11" s="332"/>
      <c r="K11" s="332"/>
      <c r="L11" s="332"/>
      <c r="M11" s="332"/>
      <c r="N11" s="332"/>
      <c r="O11" s="332"/>
      <c r="P11" s="332"/>
      <c r="Q11" s="332" t="str">
        <f t="shared" si="1"/>
        <v/>
      </c>
      <c r="R11" s="332" t="str">
        <f t="shared" si="0"/>
        <v/>
      </c>
      <c r="S11" s="332" t="str">
        <f t="shared" si="0"/>
        <v/>
      </c>
      <c r="T11" s="332" t="str">
        <f t="shared" si="0"/>
        <v/>
      </c>
      <c r="U11" s="332" t="str">
        <f t="shared" si="0"/>
        <v/>
      </c>
      <c r="V11" s="332" t="str">
        <f t="shared" si="0"/>
        <v/>
      </c>
      <c r="W11" s="332" t="str">
        <f t="shared" si="0"/>
        <v/>
      </c>
      <c r="X11" s="332" t="str">
        <f t="shared" si="0"/>
        <v/>
      </c>
      <c r="Y11" s="332" t="str">
        <f t="shared" si="0"/>
        <v/>
      </c>
      <c r="Z11" s="332" t="str">
        <f t="shared" si="0"/>
        <v/>
      </c>
      <c r="AA11" s="332" t="str">
        <f t="shared" si="0"/>
        <v/>
      </c>
      <c r="AB11" s="332" t="str">
        <f t="shared" si="0"/>
        <v/>
      </c>
      <c r="AC11" s="332" t="str">
        <f t="shared" si="0"/>
        <v/>
      </c>
      <c r="AD11" s="332" t="str">
        <f t="shared" si="0"/>
        <v/>
      </c>
    </row>
    <row r="12" spans="1:30" x14ac:dyDescent="0.25">
      <c r="A12" s="91"/>
      <c r="B12" s="91"/>
      <c r="C12" s="332"/>
      <c r="D12" s="332"/>
      <c r="E12" s="332"/>
      <c r="F12" s="332"/>
      <c r="G12" s="332"/>
      <c r="H12" s="332"/>
      <c r="I12" s="332"/>
      <c r="J12" s="332"/>
      <c r="K12" s="332"/>
      <c r="L12" s="332"/>
      <c r="M12" s="332"/>
      <c r="N12" s="332"/>
      <c r="O12" s="332"/>
      <c r="P12" s="332"/>
      <c r="Q12" s="332" t="str">
        <f t="shared" si="1"/>
        <v/>
      </c>
      <c r="R12" s="332" t="str">
        <f t="shared" si="0"/>
        <v/>
      </c>
      <c r="S12" s="332" t="str">
        <f t="shared" si="0"/>
        <v/>
      </c>
      <c r="T12" s="332" t="str">
        <f t="shared" si="0"/>
        <v/>
      </c>
      <c r="U12" s="332" t="str">
        <f t="shared" si="0"/>
        <v/>
      </c>
      <c r="V12" s="332" t="str">
        <f t="shared" si="0"/>
        <v/>
      </c>
      <c r="W12" s="332" t="str">
        <f t="shared" si="0"/>
        <v/>
      </c>
      <c r="X12" s="332" t="str">
        <f t="shared" si="0"/>
        <v/>
      </c>
      <c r="Y12" s="332" t="str">
        <f t="shared" si="0"/>
        <v/>
      </c>
      <c r="Z12" s="332" t="str">
        <f t="shared" si="0"/>
        <v/>
      </c>
      <c r="AA12" s="332" t="str">
        <f t="shared" si="0"/>
        <v/>
      </c>
      <c r="AB12" s="332" t="str">
        <f t="shared" si="0"/>
        <v/>
      </c>
      <c r="AC12" s="332" t="str">
        <f t="shared" si="0"/>
        <v/>
      </c>
      <c r="AD12" s="332" t="str">
        <f t="shared" si="0"/>
        <v/>
      </c>
    </row>
    <row r="13" spans="1:30" x14ac:dyDescent="0.25">
      <c r="A13" s="91"/>
      <c r="B13" s="91"/>
      <c r="C13" s="332"/>
      <c r="D13" s="332"/>
      <c r="E13" s="332"/>
      <c r="F13" s="332"/>
      <c r="G13" s="332"/>
      <c r="H13" s="332"/>
      <c r="I13" s="332"/>
      <c r="J13" s="332"/>
      <c r="K13" s="332"/>
      <c r="L13" s="332"/>
      <c r="M13" s="332"/>
      <c r="N13" s="332"/>
      <c r="O13" s="332"/>
      <c r="P13" s="332"/>
      <c r="Q13" s="332" t="str">
        <f t="shared" si="1"/>
        <v/>
      </c>
      <c r="R13" s="332" t="str">
        <f t="shared" si="0"/>
        <v/>
      </c>
      <c r="S13" s="332" t="str">
        <f t="shared" si="0"/>
        <v/>
      </c>
      <c r="T13" s="332" t="str">
        <f t="shared" si="0"/>
        <v/>
      </c>
      <c r="U13" s="332" t="str">
        <f t="shared" si="0"/>
        <v/>
      </c>
      <c r="V13" s="332" t="str">
        <f t="shared" si="0"/>
        <v/>
      </c>
      <c r="W13" s="332" t="str">
        <f t="shared" si="0"/>
        <v/>
      </c>
      <c r="X13" s="332" t="str">
        <f t="shared" si="0"/>
        <v/>
      </c>
      <c r="Y13" s="332" t="str">
        <f t="shared" si="0"/>
        <v/>
      </c>
      <c r="Z13" s="332" t="str">
        <f t="shared" si="0"/>
        <v/>
      </c>
      <c r="AA13" s="332" t="str">
        <f t="shared" si="0"/>
        <v/>
      </c>
      <c r="AB13" s="332" t="str">
        <f t="shared" si="0"/>
        <v/>
      </c>
      <c r="AC13" s="332" t="str">
        <f t="shared" si="0"/>
        <v/>
      </c>
      <c r="AD13" s="332" t="str">
        <f t="shared" si="0"/>
        <v/>
      </c>
    </row>
    <row r="14" spans="1:30" x14ac:dyDescent="0.25">
      <c r="A14" s="91"/>
      <c r="B14" s="91"/>
      <c r="C14" s="332"/>
      <c r="D14" s="332"/>
      <c r="E14" s="332"/>
      <c r="F14" s="332"/>
      <c r="G14" s="332"/>
      <c r="H14" s="332"/>
      <c r="I14" s="332"/>
      <c r="J14" s="332"/>
      <c r="K14" s="332"/>
      <c r="L14" s="332"/>
      <c r="M14" s="332"/>
      <c r="N14" s="332"/>
      <c r="O14" s="332"/>
      <c r="P14" s="332"/>
      <c r="Q14" s="332" t="str">
        <f t="shared" si="1"/>
        <v/>
      </c>
      <c r="R14" s="332" t="str">
        <f t="shared" si="0"/>
        <v/>
      </c>
      <c r="S14" s="332" t="str">
        <f t="shared" si="0"/>
        <v/>
      </c>
      <c r="T14" s="332" t="str">
        <f t="shared" si="0"/>
        <v/>
      </c>
      <c r="U14" s="332" t="str">
        <f t="shared" si="0"/>
        <v/>
      </c>
      <c r="V14" s="332" t="str">
        <f t="shared" si="0"/>
        <v/>
      </c>
      <c r="W14" s="332" t="str">
        <f t="shared" si="0"/>
        <v/>
      </c>
      <c r="X14" s="332" t="str">
        <f t="shared" si="0"/>
        <v/>
      </c>
      <c r="Y14" s="332" t="str">
        <f t="shared" si="0"/>
        <v/>
      </c>
      <c r="Z14" s="332" t="str">
        <f t="shared" si="0"/>
        <v/>
      </c>
      <c r="AA14" s="332" t="str">
        <f t="shared" si="0"/>
        <v/>
      </c>
      <c r="AB14" s="332" t="str">
        <f t="shared" si="0"/>
        <v/>
      </c>
      <c r="AC14" s="332" t="str">
        <f t="shared" si="0"/>
        <v/>
      </c>
      <c r="AD14" s="332"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69" t="s">
        <v>44</v>
      </c>
      <c r="B1" s="469"/>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310</v>
      </c>
      <c r="C16" t="s">
        <v>49</v>
      </c>
    </row>
    <row r="17" spans="1:12" x14ac:dyDescent="0.25">
      <c r="A17" t="s">
        <v>320</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307</v>
      </c>
      <c r="K20" s="58" t="s">
        <v>308</v>
      </c>
      <c r="L20" s="58" t="s">
        <v>309</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307</v>
      </c>
      <c r="K34" s="58" t="s">
        <v>308</v>
      </c>
      <c r="L34" s="58" t="s">
        <v>309</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307</v>
      </c>
      <c r="K48" s="58" t="s">
        <v>308</v>
      </c>
      <c r="L48" s="58" t="s">
        <v>309</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315</v>
      </c>
      <c r="C104" s="58" t="s">
        <v>316</v>
      </c>
      <c r="D104" s="58" t="s">
        <v>317</v>
      </c>
      <c r="E104" s="58" t="s">
        <v>318</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315</v>
      </c>
      <c r="C118" s="58" t="s">
        <v>316</v>
      </c>
      <c r="D118" s="58" t="s">
        <v>317</v>
      </c>
      <c r="E118" s="58" t="s">
        <v>318</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315</v>
      </c>
      <c r="C132" s="58" t="s">
        <v>316</v>
      </c>
      <c r="D132" s="58" t="s">
        <v>317</v>
      </c>
      <c r="E132" s="58" t="s">
        <v>318</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334</v>
      </c>
      <c r="C146" s="272" t="s">
        <v>335</v>
      </c>
      <c r="D146" s="272" t="s">
        <v>336</v>
      </c>
      <c r="E146" s="272" t="s">
        <v>337</v>
      </c>
      <c r="F146" s="272" t="s">
        <v>338</v>
      </c>
      <c r="G146" s="272" t="s">
        <v>339</v>
      </c>
      <c r="H146" s="272" t="s">
        <v>340</v>
      </c>
      <c r="I146" s="272" t="s">
        <v>341</v>
      </c>
      <c r="J146" s="272" t="s">
        <v>342</v>
      </c>
      <c r="K146" s="272" t="s">
        <v>343</v>
      </c>
      <c r="L146" s="272" t="s">
        <v>344</v>
      </c>
      <c r="M146" s="272" t="s">
        <v>375</v>
      </c>
      <c r="N146" s="272" t="s">
        <v>376</v>
      </c>
      <c r="O146" s="272" t="s">
        <v>377</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334</v>
      </c>
      <c r="C160" s="272" t="s">
        <v>335</v>
      </c>
      <c r="D160" s="272" t="s">
        <v>336</v>
      </c>
      <c r="E160" s="272" t="s">
        <v>337</v>
      </c>
      <c r="F160" s="272" t="s">
        <v>338</v>
      </c>
      <c r="G160" s="272" t="s">
        <v>339</v>
      </c>
      <c r="H160" s="272" t="s">
        <v>340</v>
      </c>
      <c r="I160" s="272" t="s">
        <v>341</v>
      </c>
      <c r="J160" s="272" t="s">
        <v>342</v>
      </c>
      <c r="K160" s="272" t="s">
        <v>343</v>
      </c>
      <c r="L160" s="272" t="s">
        <v>344</v>
      </c>
      <c r="M160" s="272" t="s">
        <v>375</v>
      </c>
      <c r="N160" s="272" t="s">
        <v>376</v>
      </c>
      <c r="O160" s="272" t="s">
        <v>377</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334</v>
      </c>
      <c r="C174" s="272" t="s">
        <v>335</v>
      </c>
      <c r="D174" s="272" t="s">
        <v>336</v>
      </c>
      <c r="E174" s="272" t="s">
        <v>337</v>
      </c>
      <c r="F174" s="272" t="s">
        <v>338</v>
      </c>
      <c r="G174" s="272" t="s">
        <v>339</v>
      </c>
      <c r="H174" s="272" t="s">
        <v>340</v>
      </c>
      <c r="I174" s="272" t="s">
        <v>341</v>
      </c>
      <c r="J174" s="272" t="s">
        <v>342</v>
      </c>
      <c r="K174" s="272" t="s">
        <v>343</v>
      </c>
      <c r="L174" s="272" t="s">
        <v>344</v>
      </c>
      <c r="M174" s="272" t="s">
        <v>375</v>
      </c>
      <c r="N174" s="272" t="s">
        <v>376</v>
      </c>
      <c r="O174" s="272" t="s">
        <v>377</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dcNhZDf5XUyug76Up6bC6eEKrDyCw1uQ0gR1ujOWidUAsYRSkrYfumRKCnaiqfqjbFM0W5Ov/kANs+0kBx6slA==" saltValue="VvLh/yMrQT1mAw7TSSaJfA=="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election activeCell="H2" sqref="H2"/>
    </sheetView>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319</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320</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320</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320</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320</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330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378</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379</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380</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J6+qDycbdoLb4czbW1Brl1WMQiOhxGl2VBR9b5QaPlVAZ0+UyUvLsmSJ/pzng8JcH3qaewJBBJsnePJv5FGa9Q==" saltValue="cNL7d+FxEEbOllKKfm4eFQ=="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7iFA8N/wXtF42IShrvKqOmS8JvCOCwwvOX2Hnq6W9qRjkfpQqm+fneRVim7PKl5aRDkRlW1T9iFQE1MyzMnE2A==" saltValue="yntlTGWt61BbuPEagaQgB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Vereenvoudigde kostenoptie voor arbeidskosten</v>
      </c>
      <c r="D2" s="248"/>
      <c r="E2" s="249"/>
      <c r="F2" s="249"/>
      <c r="G2" s="249"/>
      <c r="H2" s="249"/>
      <c r="I2" s="249"/>
      <c r="J2" s="249"/>
      <c r="K2" s="249"/>
      <c r="L2" s="250"/>
    </row>
    <row r="3" spans="1:12" ht="47.25" customHeight="1" x14ac:dyDescent="0.25">
      <c r="A3" s="238"/>
      <c r="B3" s="238"/>
      <c r="C3" s="238"/>
      <c r="D3" s="238"/>
      <c r="E3" s="382" t="str">
        <f>IF(OR(LEFT(Methode_Keuze,4)="Geen",Methode_Keuze=""),"Kosten","Kosten"&amp;CHAR(10)&amp;"(exclusief forfait)")</f>
        <v>Kosten
(exclusief forfait)</v>
      </c>
      <c r="F3" s="383"/>
      <c r="G3" s="382" t="str">
        <f>IF(OR(LEFT(Methode_Keuze,4)="Geen",Methode_Keuze=""),"Verdeling kosten naar rato","Verdeling kosten naar rato"&amp;CHAR(10)&amp;"(exclusief forfait)")</f>
        <v>Verdeling kosten naar rato
(exclusief forfait)</v>
      </c>
      <c r="H3" s="383"/>
      <c r="I3" s="382" t="str">
        <f>IF(OR(LEFT(Methode_Keuze,4)="Geen",Methode_Keuze=""),"Verdeling subsidie in %","Verdeling subsidie in %"&amp;CHAR(10)&amp;"(inclusief forfait)")</f>
        <v>Verdeling subsidie in %
(inclusief forfait)</v>
      </c>
      <c r="J3" s="383"/>
      <c r="K3" s="384" t="str">
        <f>IF(OR(LEFT(Methode_Keuze,4)="Geen",Methode_Keuze=""),"Subsidiebedrag","Subsidiebedrag"&amp;CHAR(10)&amp;"(inclusief forfait)")</f>
        <v>Subsidiebedrag
(inclusief forfait)</v>
      </c>
      <c r="L3" s="385"/>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6"/>
      <c r="D5" s="376"/>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6"/>
      <c r="D6" s="376"/>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6"/>
      <c r="D7" s="376"/>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6"/>
      <c r="D8" s="376"/>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6"/>
      <c r="D9" s="376"/>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6"/>
      <c r="D10" s="376"/>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6"/>
      <c r="D11" s="376"/>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6"/>
      <c r="D12" s="376"/>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6"/>
      <c r="D13" s="376"/>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6"/>
      <c r="D14" s="376"/>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6"/>
      <c r="D15" s="376"/>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6"/>
      <c r="D16" s="376"/>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6"/>
      <c r="D17" s="376"/>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6"/>
      <c r="D18" s="376"/>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6"/>
      <c r="D19" s="376"/>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6"/>
      <c r="D20" s="376"/>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6"/>
      <c r="D21" s="376"/>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6"/>
      <c r="D22" s="376"/>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6"/>
      <c r="D23" s="376"/>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6"/>
      <c r="D24" s="376"/>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6"/>
      <c r="D25" s="376"/>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6"/>
      <c r="D26" s="376"/>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6"/>
      <c r="D27" s="376"/>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6"/>
      <c r="D28" s="376"/>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6"/>
      <c r="D29" s="376"/>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6"/>
      <c r="D30" s="376"/>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6"/>
      <c r="D31" s="376"/>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6"/>
      <c r="D32" s="376"/>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6"/>
      <c r="D33" s="376"/>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6"/>
      <c r="D34" s="376"/>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Jcae7Ntxufd2xCa7bH3EVLAalff3IvBgrpQ8fZBP6ga9ejvZTqc5aHHU/yc9WhxK1wES83dT8vYaanqgo2v+mg==" saltValue="WRq0L6hMIFHjcxY64wuQag==" spinCount="100000" sheet="1" objects="1" scenarios="1"/>
  <mergeCells count="4">
    <mergeCell ref="E3:F3"/>
    <mergeCell ref="G3:H3"/>
    <mergeCell ref="I3:J3"/>
    <mergeCell ref="K3:L3"/>
  </mergeCells>
  <phoneticPr fontId="3" type="noConversion"/>
  <conditionalFormatting sqref="B5:B34">
    <cfRule type="cellIs" dxfId="163" priority="4" operator="equal">
      <formula>""</formula>
    </cfRule>
  </conditionalFormatting>
  <conditionalFormatting sqref="B35:F35">
    <cfRule type="expression" dxfId="162" priority="9">
      <formula>$E$36&lt;&gt;""</formula>
    </cfRule>
  </conditionalFormatting>
  <conditionalFormatting sqref="H36:H37">
    <cfRule type="expression" dxfId="161" priority="7">
      <formula>$D$35&lt;&gt;$D$38</formula>
    </cfRule>
  </conditionalFormatting>
  <conditionalFormatting sqref="I40:J40">
    <cfRule type="expression" dxfId="160" priority="2">
      <formula>AND(K$42&gt;0,ROUND(I$40,4)&lt;&gt;1)</formula>
    </cfRule>
  </conditionalFormatting>
  <conditionalFormatting sqref="K40">
    <cfRule type="expression" dxfId="159" priority="1">
      <formula>$K$40&lt;&gt;$K$42</formula>
    </cfRule>
  </conditionalFormatting>
  <conditionalFormatting sqref="L40">
    <cfRule type="expression" dxfId="158"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Vereenvoudigde kostenoptie voor arbeidskosten</v>
      </c>
      <c r="D2" s="255"/>
      <c r="E2" s="255"/>
      <c r="F2" s="255"/>
      <c r="G2" s="255"/>
      <c r="H2" s="255"/>
      <c r="I2" s="255"/>
      <c r="J2" s="255"/>
      <c r="K2" s="255"/>
      <c r="L2" s="256"/>
    </row>
    <row r="3" spans="1:12" ht="45.75" customHeight="1" x14ac:dyDescent="0.25">
      <c r="A3" s="386"/>
      <c r="B3" s="386"/>
      <c r="C3" s="385"/>
      <c r="D3" s="384" t="str">
        <f>IF(OR(LEFT(Methode_Keuze,4)="Geen",Methode_Keuze=""),"Kosten","Kosten"&amp;CHAR(10)&amp;"(exclusief forfait)")</f>
        <v>Kosten
(exclusief forfait)</v>
      </c>
      <c r="E3" s="385"/>
      <c r="F3" s="384" t="str">
        <f>IF(OR(LEFT(Methode_Keuze,4)="Geen",Methode_Keuze=""),"Verdeling kosten naar rato","Verdeling kosten naar rato"&amp;CHAR(10)&amp;"(exclusief forfait)")</f>
        <v>Verdeling kosten naar rato
(exclusief forfait)</v>
      </c>
      <c r="G3" s="385"/>
      <c r="H3" s="384" t="str">
        <f>IF(OR(LEFT(Methode_Keuze,4)="Geen",Methode_Keuze=""),"Subsidie naar rato van kosten","Subsidie naar rato van kosten"&amp;CHAR(10)&amp;"(inclusief forfait)")</f>
        <v>Subsidie naar rato van kosten
(inclusief forfait)</v>
      </c>
      <c r="I3" s="385"/>
      <c r="J3" s="384" t="str">
        <f>IF(OR(LEFT(Methode_Keuze,4)="Geen",Methode_Keuze=""),"Eigen verdeling subsidie per deelprestatie","Eigen verdeling subsidie per deelprestatie"&amp;CHAR(10)&amp;"(inclusief forfait)")</f>
        <v>Eigen verdeling subsidie per deelprestatie
(inclusief forfait)</v>
      </c>
      <c r="K3" s="385"/>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Y5dKHqtHw3BFJbq48axjcS1KCNiDFRmdXYSYkhacMqUEEyGar6nwPj7mSLLM8c3WHqePLswZqFR7u24NOKYCLA==" saltValue="x3ZuxA+s7yK2tOgPOMM49A=="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D4" sqref="D4"/>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Vereenvoudigde kostenoptie voor arbeidskosten</v>
      </c>
      <c r="D2" s="125"/>
      <c r="E2" s="125"/>
      <c r="F2" s="125"/>
      <c r="G2" s="126"/>
      <c r="H2" s="127" t="str">
        <f>IF(C2="Vereenvoudigde kostenoptie voor arbeidskosten","--&gt;U heeft gekozen voor een forfait voor arbeidskosten. U hoeft daarom geen loonkosten op te geven.","")</f>
        <v>--&gt;U heeft gekozen voor een forfait voor arbeidskosten. U hoeft daarom geen loonkosten op te geven.</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7" t="s">
        <v>134</v>
      </c>
      <c r="E3" s="388"/>
      <c r="F3" s="388"/>
      <c r="G3" s="388"/>
      <c r="H3" s="388"/>
      <c r="I3" s="388"/>
      <c r="J3" s="389"/>
      <c r="K3" s="390" t="s">
        <v>148</v>
      </c>
      <c r="L3" s="391"/>
      <c r="M3" s="391"/>
      <c r="N3" s="391"/>
      <c r="O3" s="391"/>
      <c r="P3" s="391"/>
      <c r="Q3" s="391"/>
      <c r="R3" s="392"/>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7" t="str">
        <f>IF(OR($B5="Ja",$B5="Nee"),MAX($A$4:A4)+1,"")</f>
        <v/>
      </c>
      <c r="B5" s="338" t="s">
        <v>35</v>
      </c>
      <c r="C5" s="339"/>
      <c r="D5" s="340"/>
      <c r="E5" s="341"/>
      <c r="F5" s="342"/>
      <c r="G5" s="343"/>
      <c r="H5" s="344">
        <f>SUM(F5*12,G5)</f>
        <v>0</v>
      </c>
      <c r="I5" s="345">
        <f>1720*E5/40</f>
        <v>0</v>
      </c>
      <c r="J5" s="346">
        <f t="shared" ref="J5:J36" si="0">IF($B5="nee",IFERROR(ROUND(H5*(1+$U5)/I5,2),0),0)</f>
        <v>0</v>
      </c>
      <c r="K5" s="347"/>
      <c r="L5" s="343"/>
      <c r="M5" s="348"/>
      <c r="N5" s="343"/>
      <c r="O5" s="343"/>
      <c r="P5" s="344">
        <f>SUM(N5*12,O5)</f>
        <v>0</v>
      </c>
      <c r="Q5" s="345">
        <f t="shared" ref="Q5:Q36" si="1">1720*M5/40</f>
        <v>0</v>
      </c>
      <c r="R5" s="346">
        <f t="shared" ref="R5:R36" si="2">IF($B5="nee",IFERROR(ROUND(P5*(1+$U5)/Q5,2),0),0)</f>
        <v>0</v>
      </c>
      <c r="S5" s="349" t="s">
        <v>137</v>
      </c>
      <c r="T5" s="350" t="str">
        <f t="shared" ref="T5:T36" si="3">IF(Methode_Keuze&lt;&gt;"",IF($C$2="Vereenvoudigde kostenoptie voor overige kosten","nee","ja"),"ja")</f>
        <v>ja</v>
      </c>
      <c r="U5" s="351">
        <f>IF(T5="ja",0.442*(1.15)+0.15,0.442)</f>
        <v>0.6583</v>
      </c>
      <c r="V5" s="352">
        <f>IF(B5="Ja",D5,J5)</f>
        <v>0</v>
      </c>
      <c r="W5" s="346" t="str">
        <f>IF(B5="Ja",IF(K5="JA",D5,L5),IF(B5="Nee",IF(K5="JA",J5,R5),""))</f>
        <v/>
      </c>
      <c r="X5" s="353"/>
      <c r="Y5" s="354"/>
    </row>
    <row r="6" spans="1:25" x14ac:dyDescent="0.2">
      <c r="A6" s="337" t="str">
        <f>IF(B6&lt;&gt;"&lt;Selecteer&gt;",MAX($A$4:A5)+1,"")</f>
        <v/>
      </c>
      <c r="B6" s="338" t="s">
        <v>35</v>
      </c>
      <c r="C6" s="339"/>
      <c r="D6" s="340"/>
      <c r="E6" s="341"/>
      <c r="F6" s="342"/>
      <c r="G6" s="343"/>
      <c r="H6" s="344">
        <f t="shared" ref="H6:H54" si="4">SUM(F6*12,G6)</f>
        <v>0</v>
      </c>
      <c r="I6" s="345">
        <f t="shared" ref="I6:I54" si="5">1720*E6/40</f>
        <v>0</v>
      </c>
      <c r="J6" s="346">
        <f t="shared" si="0"/>
        <v>0</v>
      </c>
      <c r="K6" s="347"/>
      <c r="L6" s="343"/>
      <c r="M6" s="348"/>
      <c r="N6" s="343"/>
      <c r="O6" s="343"/>
      <c r="P6" s="344">
        <f t="shared" ref="P6:P54" si="6">SUM(N6*12,O6)</f>
        <v>0</v>
      </c>
      <c r="Q6" s="345">
        <f t="shared" si="1"/>
        <v>0</v>
      </c>
      <c r="R6" s="346">
        <f t="shared" si="2"/>
        <v>0</v>
      </c>
      <c r="S6" s="349" t="s">
        <v>137</v>
      </c>
      <c r="T6" s="350" t="str">
        <f t="shared" si="3"/>
        <v>ja</v>
      </c>
      <c r="U6" s="351">
        <f t="shared" ref="U6:U54" si="7">IF(T6="ja",0.442*(1.15)+0.15,0.442)</f>
        <v>0.6583</v>
      </c>
      <c r="V6" s="352">
        <f t="shared" ref="V6:V54" si="8">IF(B6="Ja",D6,J6)</f>
        <v>0</v>
      </c>
      <c r="W6" s="346" t="str">
        <f t="shared" ref="W6:W54" si="9">IF(B6="Ja",IF(K6="JA",D6,L6),IF(B6="Nee",IF(K6="JA",J6,R6),""))</f>
        <v/>
      </c>
      <c r="X6" s="353"/>
      <c r="Y6" s="354"/>
    </row>
    <row r="7" spans="1:25" x14ac:dyDescent="0.2">
      <c r="A7" s="337" t="str">
        <f>IF(B7&lt;&gt;"&lt;Selecteer&gt;",MAX($A$4:A6)+1,"")</f>
        <v/>
      </c>
      <c r="B7" s="338" t="s">
        <v>35</v>
      </c>
      <c r="C7" s="339"/>
      <c r="D7" s="340"/>
      <c r="E7" s="341"/>
      <c r="F7" s="342"/>
      <c r="G7" s="343"/>
      <c r="H7" s="344">
        <f t="shared" si="4"/>
        <v>0</v>
      </c>
      <c r="I7" s="345">
        <f t="shared" si="5"/>
        <v>0</v>
      </c>
      <c r="J7" s="346">
        <f t="shared" si="0"/>
        <v>0</v>
      </c>
      <c r="K7" s="347"/>
      <c r="L7" s="343"/>
      <c r="M7" s="348"/>
      <c r="N7" s="343"/>
      <c r="O7" s="343"/>
      <c r="P7" s="344">
        <f t="shared" si="6"/>
        <v>0</v>
      </c>
      <c r="Q7" s="345">
        <f t="shared" si="1"/>
        <v>0</v>
      </c>
      <c r="R7" s="346">
        <f t="shared" si="2"/>
        <v>0</v>
      </c>
      <c r="S7" s="349" t="s">
        <v>137</v>
      </c>
      <c r="T7" s="350" t="str">
        <f t="shared" si="3"/>
        <v>ja</v>
      </c>
      <c r="U7" s="351">
        <f t="shared" si="7"/>
        <v>0.6583</v>
      </c>
      <c r="V7" s="352">
        <f t="shared" si="8"/>
        <v>0</v>
      </c>
      <c r="W7" s="346" t="str">
        <f t="shared" si="9"/>
        <v/>
      </c>
      <c r="X7" s="353"/>
      <c r="Y7" s="354"/>
    </row>
    <row r="8" spans="1:25" x14ac:dyDescent="0.2">
      <c r="A8" s="337" t="str">
        <f>IF(B8&lt;&gt;"&lt;Selecteer&gt;",MAX($A$4:A7)+1,"")</f>
        <v/>
      </c>
      <c r="B8" s="338" t="s">
        <v>35</v>
      </c>
      <c r="C8" s="339"/>
      <c r="D8" s="340"/>
      <c r="E8" s="341"/>
      <c r="F8" s="342"/>
      <c r="G8" s="343"/>
      <c r="H8" s="344">
        <f t="shared" si="4"/>
        <v>0</v>
      </c>
      <c r="I8" s="345">
        <f t="shared" si="5"/>
        <v>0</v>
      </c>
      <c r="J8" s="346">
        <f t="shared" si="0"/>
        <v>0</v>
      </c>
      <c r="K8" s="347"/>
      <c r="L8" s="343"/>
      <c r="M8" s="348"/>
      <c r="N8" s="343"/>
      <c r="O8" s="343"/>
      <c r="P8" s="344">
        <f t="shared" si="6"/>
        <v>0</v>
      </c>
      <c r="Q8" s="345">
        <f t="shared" si="1"/>
        <v>0</v>
      </c>
      <c r="R8" s="346">
        <f t="shared" si="2"/>
        <v>0</v>
      </c>
      <c r="S8" s="349" t="s">
        <v>137</v>
      </c>
      <c r="T8" s="350" t="str">
        <f t="shared" si="3"/>
        <v>ja</v>
      </c>
      <c r="U8" s="351">
        <f t="shared" si="7"/>
        <v>0.6583</v>
      </c>
      <c r="V8" s="352">
        <f t="shared" si="8"/>
        <v>0</v>
      </c>
      <c r="W8" s="346" t="str">
        <f t="shared" si="9"/>
        <v/>
      </c>
      <c r="X8" s="353"/>
      <c r="Y8" s="354"/>
    </row>
    <row r="9" spans="1:25" x14ac:dyDescent="0.2">
      <c r="A9" s="337" t="str">
        <f>IF(B9&lt;&gt;"&lt;Selecteer&gt;",MAX($A$4:A8)+1,"")</f>
        <v/>
      </c>
      <c r="B9" s="338" t="s">
        <v>35</v>
      </c>
      <c r="C9" s="339"/>
      <c r="D9" s="340"/>
      <c r="E9" s="341"/>
      <c r="F9" s="342"/>
      <c r="G9" s="343"/>
      <c r="H9" s="344">
        <f t="shared" si="4"/>
        <v>0</v>
      </c>
      <c r="I9" s="345">
        <f t="shared" si="5"/>
        <v>0</v>
      </c>
      <c r="J9" s="346">
        <f t="shared" si="0"/>
        <v>0</v>
      </c>
      <c r="K9" s="347"/>
      <c r="L9" s="343"/>
      <c r="M9" s="348"/>
      <c r="N9" s="343"/>
      <c r="O9" s="343"/>
      <c r="P9" s="344">
        <f t="shared" si="6"/>
        <v>0</v>
      </c>
      <c r="Q9" s="345">
        <f t="shared" si="1"/>
        <v>0</v>
      </c>
      <c r="R9" s="346">
        <f t="shared" si="2"/>
        <v>0</v>
      </c>
      <c r="S9" s="349" t="s">
        <v>137</v>
      </c>
      <c r="T9" s="350" t="str">
        <f t="shared" si="3"/>
        <v>ja</v>
      </c>
      <c r="U9" s="351">
        <f t="shared" si="7"/>
        <v>0.6583</v>
      </c>
      <c r="V9" s="352">
        <f t="shared" si="8"/>
        <v>0</v>
      </c>
      <c r="W9" s="346" t="str">
        <f t="shared" si="9"/>
        <v/>
      </c>
      <c r="X9" s="353"/>
      <c r="Y9" s="354"/>
    </row>
    <row r="10" spans="1:25" x14ac:dyDescent="0.2">
      <c r="A10" s="337" t="str">
        <f>IF(B10&lt;&gt;"&lt;Selecteer&gt;",MAX($A$4:A9)+1,"")</f>
        <v/>
      </c>
      <c r="B10" s="338" t="s">
        <v>35</v>
      </c>
      <c r="C10" s="339"/>
      <c r="D10" s="340"/>
      <c r="E10" s="341"/>
      <c r="F10" s="342"/>
      <c r="G10" s="343"/>
      <c r="H10" s="344">
        <f t="shared" si="4"/>
        <v>0</v>
      </c>
      <c r="I10" s="345">
        <f t="shared" si="5"/>
        <v>0</v>
      </c>
      <c r="J10" s="346">
        <f t="shared" si="0"/>
        <v>0</v>
      </c>
      <c r="K10" s="347"/>
      <c r="L10" s="343"/>
      <c r="M10" s="348"/>
      <c r="N10" s="343"/>
      <c r="O10" s="343"/>
      <c r="P10" s="344">
        <f t="shared" si="6"/>
        <v>0</v>
      </c>
      <c r="Q10" s="345">
        <f t="shared" si="1"/>
        <v>0</v>
      </c>
      <c r="R10" s="346">
        <f t="shared" si="2"/>
        <v>0</v>
      </c>
      <c r="S10" s="349" t="s">
        <v>137</v>
      </c>
      <c r="T10" s="350" t="str">
        <f t="shared" si="3"/>
        <v>ja</v>
      </c>
      <c r="U10" s="351">
        <f t="shared" si="7"/>
        <v>0.6583</v>
      </c>
      <c r="V10" s="352">
        <f t="shared" si="8"/>
        <v>0</v>
      </c>
      <c r="W10" s="346" t="str">
        <f t="shared" si="9"/>
        <v/>
      </c>
      <c r="X10" s="353"/>
      <c r="Y10" s="354"/>
    </row>
    <row r="11" spans="1:25" x14ac:dyDescent="0.2">
      <c r="A11" s="337" t="str">
        <f>IF(B11&lt;&gt;"&lt;Selecteer&gt;",MAX($A$4:A10)+1,"")</f>
        <v/>
      </c>
      <c r="B11" s="338" t="s">
        <v>35</v>
      </c>
      <c r="C11" s="339"/>
      <c r="D11" s="340"/>
      <c r="E11" s="341"/>
      <c r="F11" s="342"/>
      <c r="G11" s="343"/>
      <c r="H11" s="344">
        <f t="shared" si="4"/>
        <v>0</v>
      </c>
      <c r="I11" s="345">
        <f t="shared" si="5"/>
        <v>0</v>
      </c>
      <c r="J11" s="346">
        <f t="shared" si="0"/>
        <v>0</v>
      </c>
      <c r="K11" s="347"/>
      <c r="L11" s="343"/>
      <c r="M11" s="348"/>
      <c r="N11" s="343"/>
      <c r="O11" s="343"/>
      <c r="P11" s="344">
        <f t="shared" si="6"/>
        <v>0</v>
      </c>
      <c r="Q11" s="345">
        <f t="shared" si="1"/>
        <v>0</v>
      </c>
      <c r="R11" s="346">
        <f t="shared" si="2"/>
        <v>0</v>
      </c>
      <c r="S11" s="349" t="s">
        <v>137</v>
      </c>
      <c r="T11" s="350" t="str">
        <f t="shared" si="3"/>
        <v>ja</v>
      </c>
      <c r="U11" s="351">
        <f t="shared" si="7"/>
        <v>0.6583</v>
      </c>
      <c r="V11" s="352">
        <f t="shared" si="8"/>
        <v>0</v>
      </c>
      <c r="W11" s="346" t="str">
        <f t="shared" si="9"/>
        <v/>
      </c>
      <c r="X11" s="353"/>
      <c r="Y11" s="354"/>
    </row>
    <row r="12" spans="1:25" x14ac:dyDescent="0.2">
      <c r="A12" s="337" t="str">
        <f>IF(B12&lt;&gt;"&lt;Selecteer&gt;",MAX($A$4:A11)+1,"")</f>
        <v/>
      </c>
      <c r="B12" s="338" t="s">
        <v>35</v>
      </c>
      <c r="C12" s="339"/>
      <c r="D12" s="340"/>
      <c r="E12" s="341"/>
      <c r="F12" s="342"/>
      <c r="G12" s="343"/>
      <c r="H12" s="344">
        <f t="shared" si="4"/>
        <v>0</v>
      </c>
      <c r="I12" s="345">
        <f t="shared" si="5"/>
        <v>0</v>
      </c>
      <c r="J12" s="346">
        <f t="shared" si="0"/>
        <v>0</v>
      </c>
      <c r="K12" s="347"/>
      <c r="L12" s="343"/>
      <c r="M12" s="348"/>
      <c r="N12" s="343"/>
      <c r="O12" s="343"/>
      <c r="P12" s="344">
        <f t="shared" si="6"/>
        <v>0</v>
      </c>
      <c r="Q12" s="345">
        <f t="shared" si="1"/>
        <v>0</v>
      </c>
      <c r="R12" s="346">
        <f t="shared" si="2"/>
        <v>0</v>
      </c>
      <c r="S12" s="349" t="s">
        <v>137</v>
      </c>
      <c r="T12" s="350" t="str">
        <f t="shared" si="3"/>
        <v>ja</v>
      </c>
      <c r="U12" s="351">
        <f t="shared" si="7"/>
        <v>0.6583</v>
      </c>
      <c r="V12" s="352">
        <f t="shared" si="8"/>
        <v>0</v>
      </c>
      <c r="W12" s="346" t="str">
        <f t="shared" si="9"/>
        <v/>
      </c>
      <c r="X12" s="353"/>
      <c r="Y12" s="354"/>
    </row>
    <row r="13" spans="1:25" x14ac:dyDescent="0.2">
      <c r="A13" s="337" t="str">
        <f>IF(B13&lt;&gt;"&lt;Selecteer&gt;",MAX($A$4:A12)+1,"")</f>
        <v/>
      </c>
      <c r="B13" s="338" t="s">
        <v>35</v>
      </c>
      <c r="C13" s="339"/>
      <c r="D13" s="340"/>
      <c r="E13" s="341"/>
      <c r="F13" s="342"/>
      <c r="G13" s="343"/>
      <c r="H13" s="344">
        <f t="shared" si="4"/>
        <v>0</v>
      </c>
      <c r="I13" s="345">
        <f t="shared" si="5"/>
        <v>0</v>
      </c>
      <c r="J13" s="346">
        <f t="shared" si="0"/>
        <v>0</v>
      </c>
      <c r="K13" s="347"/>
      <c r="L13" s="343"/>
      <c r="M13" s="348"/>
      <c r="N13" s="343"/>
      <c r="O13" s="343"/>
      <c r="P13" s="344">
        <f t="shared" si="6"/>
        <v>0</v>
      </c>
      <c r="Q13" s="345">
        <f t="shared" si="1"/>
        <v>0</v>
      </c>
      <c r="R13" s="346">
        <f t="shared" si="2"/>
        <v>0</v>
      </c>
      <c r="S13" s="349" t="s">
        <v>137</v>
      </c>
      <c r="T13" s="350" t="str">
        <f t="shared" si="3"/>
        <v>ja</v>
      </c>
      <c r="U13" s="351">
        <f t="shared" si="7"/>
        <v>0.6583</v>
      </c>
      <c r="V13" s="352">
        <f t="shared" si="8"/>
        <v>0</v>
      </c>
      <c r="W13" s="346" t="str">
        <f t="shared" si="9"/>
        <v/>
      </c>
      <c r="X13" s="353"/>
      <c r="Y13" s="354"/>
    </row>
    <row r="14" spans="1:25" x14ac:dyDescent="0.2">
      <c r="A14" s="337" t="str">
        <f>IF(B14&lt;&gt;"&lt;Selecteer&gt;",MAX($A$4:A13)+1,"")</f>
        <v/>
      </c>
      <c r="B14" s="338" t="s">
        <v>35</v>
      </c>
      <c r="C14" s="339"/>
      <c r="D14" s="340"/>
      <c r="E14" s="341"/>
      <c r="F14" s="342"/>
      <c r="G14" s="343"/>
      <c r="H14" s="344">
        <f t="shared" si="4"/>
        <v>0</v>
      </c>
      <c r="I14" s="345">
        <f t="shared" si="5"/>
        <v>0</v>
      </c>
      <c r="J14" s="346">
        <f t="shared" si="0"/>
        <v>0</v>
      </c>
      <c r="K14" s="347"/>
      <c r="L14" s="343"/>
      <c r="M14" s="348"/>
      <c r="N14" s="343"/>
      <c r="O14" s="343"/>
      <c r="P14" s="344">
        <f t="shared" si="6"/>
        <v>0</v>
      </c>
      <c r="Q14" s="345">
        <f t="shared" si="1"/>
        <v>0</v>
      </c>
      <c r="R14" s="346">
        <f t="shared" si="2"/>
        <v>0</v>
      </c>
      <c r="S14" s="349" t="s">
        <v>137</v>
      </c>
      <c r="T14" s="350" t="str">
        <f t="shared" si="3"/>
        <v>ja</v>
      </c>
      <c r="U14" s="351">
        <f t="shared" si="7"/>
        <v>0.6583</v>
      </c>
      <c r="V14" s="352">
        <f t="shared" si="8"/>
        <v>0</v>
      </c>
      <c r="W14" s="346" t="str">
        <f t="shared" si="9"/>
        <v/>
      </c>
      <c r="X14" s="353"/>
      <c r="Y14" s="354"/>
    </row>
    <row r="15" spans="1:25" x14ac:dyDescent="0.2">
      <c r="A15" s="337" t="str">
        <f>IF(B15&lt;&gt;"&lt;Selecteer&gt;",MAX($A$4:A14)+1,"")</f>
        <v/>
      </c>
      <c r="B15" s="338" t="s">
        <v>35</v>
      </c>
      <c r="C15" s="339"/>
      <c r="D15" s="340"/>
      <c r="E15" s="341"/>
      <c r="F15" s="342"/>
      <c r="G15" s="343"/>
      <c r="H15" s="344">
        <f t="shared" si="4"/>
        <v>0</v>
      </c>
      <c r="I15" s="345">
        <f t="shared" si="5"/>
        <v>0</v>
      </c>
      <c r="J15" s="346">
        <f t="shared" si="0"/>
        <v>0</v>
      </c>
      <c r="K15" s="347"/>
      <c r="L15" s="343"/>
      <c r="M15" s="348"/>
      <c r="N15" s="343"/>
      <c r="O15" s="343"/>
      <c r="P15" s="344">
        <f t="shared" si="6"/>
        <v>0</v>
      </c>
      <c r="Q15" s="345">
        <f t="shared" si="1"/>
        <v>0</v>
      </c>
      <c r="R15" s="346">
        <f t="shared" si="2"/>
        <v>0</v>
      </c>
      <c r="S15" s="349" t="s">
        <v>137</v>
      </c>
      <c r="T15" s="350" t="str">
        <f t="shared" si="3"/>
        <v>ja</v>
      </c>
      <c r="U15" s="351">
        <f t="shared" si="7"/>
        <v>0.6583</v>
      </c>
      <c r="V15" s="352">
        <f t="shared" si="8"/>
        <v>0</v>
      </c>
      <c r="W15" s="346" t="str">
        <f t="shared" si="9"/>
        <v/>
      </c>
      <c r="X15" s="353"/>
      <c r="Y15" s="354"/>
    </row>
    <row r="16" spans="1:25" x14ac:dyDescent="0.2">
      <c r="A16" s="337" t="str">
        <f>IF(B16&lt;&gt;"&lt;Selecteer&gt;",MAX($A$4:A15)+1,"")</f>
        <v/>
      </c>
      <c r="B16" s="338" t="s">
        <v>35</v>
      </c>
      <c r="C16" s="339"/>
      <c r="D16" s="340"/>
      <c r="E16" s="341"/>
      <c r="F16" s="342"/>
      <c r="G16" s="343"/>
      <c r="H16" s="344">
        <f t="shared" si="4"/>
        <v>0</v>
      </c>
      <c r="I16" s="345">
        <f t="shared" si="5"/>
        <v>0</v>
      </c>
      <c r="J16" s="346">
        <f t="shared" si="0"/>
        <v>0</v>
      </c>
      <c r="K16" s="347"/>
      <c r="L16" s="343"/>
      <c r="M16" s="348"/>
      <c r="N16" s="343"/>
      <c r="O16" s="343"/>
      <c r="P16" s="344">
        <f t="shared" si="6"/>
        <v>0</v>
      </c>
      <c r="Q16" s="345">
        <f t="shared" si="1"/>
        <v>0</v>
      </c>
      <c r="R16" s="346">
        <f t="shared" si="2"/>
        <v>0</v>
      </c>
      <c r="S16" s="349" t="s">
        <v>137</v>
      </c>
      <c r="T16" s="350" t="str">
        <f t="shared" si="3"/>
        <v>ja</v>
      </c>
      <c r="U16" s="351">
        <f t="shared" si="7"/>
        <v>0.6583</v>
      </c>
      <c r="V16" s="352">
        <f t="shared" si="8"/>
        <v>0</v>
      </c>
      <c r="W16" s="346" t="str">
        <f t="shared" si="9"/>
        <v/>
      </c>
      <c r="X16" s="353"/>
      <c r="Y16" s="354"/>
    </row>
    <row r="17" spans="1:25" x14ac:dyDescent="0.2">
      <c r="A17" s="337" t="str">
        <f>IF(B17&lt;&gt;"&lt;Selecteer&gt;",MAX($A$4:A16)+1,"")</f>
        <v/>
      </c>
      <c r="B17" s="338" t="s">
        <v>35</v>
      </c>
      <c r="C17" s="339"/>
      <c r="D17" s="340"/>
      <c r="E17" s="341"/>
      <c r="F17" s="342"/>
      <c r="G17" s="343"/>
      <c r="H17" s="344">
        <f t="shared" si="4"/>
        <v>0</v>
      </c>
      <c r="I17" s="345">
        <f t="shared" si="5"/>
        <v>0</v>
      </c>
      <c r="J17" s="346">
        <f t="shared" si="0"/>
        <v>0</v>
      </c>
      <c r="K17" s="347"/>
      <c r="L17" s="343"/>
      <c r="M17" s="348"/>
      <c r="N17" s="343"/>
      <c r="O17" s="343"/>
      <c r="P17" s="344">
        <f t="shared" si="6"/>
        <v>0</v>
      </c>
      <c r="Q17" s="345">
        <f t="shared" si="1"/>
        <v>0</v>
      </c>
      <c r="R17" s="346">
        <f t="shared" si="2"/>
        <v>0</v>
      </c>
      <c r="S17" s="349" t="s">
        <v>137</v>
      </c>
      <c r="T17" s="350" t="str">
        <f t="shared" si="3"/>
        <v>ja</v>
      </c>
      <c r="U17" s="351">
        <f t="shared" si="7"/>
        <v>0.6583</v>
      </c>
      <c r="V17" s="352">
        <f t="shared" si="8"/>
        <v>0</v>
      </c>
      <c r="W17" s="346" t="str">
        <f t="shared" si="9"/>
        <v/>
      </c>
      <c r="X17" s="353"/>
      <c r="Y17" s="354"/>
    </row>
    <row r="18" spans="1:25" x14ac:dyDescent="0.2">
      <c r="A18" s="337" t="str">
        <f>IF(B18&lt;&gt;"&lt;Selecteer&gt;",MAX($A$4:A17)+1,"")</f>
        <v/>
      </c>
      <c r="B18" s="338" t="s">
        <v>35</v>
      </c>
      <c r="C18" s="339"/>
      <c r="D18" s="340"/>
      <c r="E18" s="341"/>
      <c r="F18" s="342"/>
      <c r="G18" s="343"/>
      <c r="H18" s="344">
        <f t="shared" si="4"/>
        <v>0</v>
      </c>
      <c r="I18" s="345">
        <f t="shared" si="5"/>
        <v>0</v>
      </c>
      <c r="J18" s="346">
        <f t="shared" si="0"/>
        <v>0</v>
      </c>
      <c r="K18" s="347"/>
      <c r="L18" s="343"/>
      <c r="M18" s="348"/>
      <c r="N18" s="343"/>
      <c r="O18" s="343"/>
      <c r="P18" s="344">
        <f t="shared" si="6"/>
        <v>0</v>
      </c>
      <c r="Q18" s="345">
        <f t="shared" si="1"/>
        <v>0</v>
      </c>
      <c r="R18" s="346">
        <f t="shared" si="2"/>
        <v>0</v>
      </c>
      <c r="S18" s="349" t="s">
        <v>137</v>
      </c>
      <c r="T18" s="350" t="str">
        <f t="shared" si="3"/>
        <v>ja</v>
      </c>
      <c r="U18" s="351">
        <f t="shared" si="7"/>
        <v>0.6583</v>
      </c>
      <c r="V18" s="352">
        <f t="shared" si="8"/>
        <v>0</v>
      </c>
      <c r="W18" s="346" t="str">
        <f t="shared" si="9"/>
        <v/>
      </c>
      <c r="X18" s="353"/>
      <c r="Y18" s="354"/>
    </row>
    <row r="19" spans="1:25" x14ac:dyDescent="0.2">
      <c r="A19" s="337" t="str">
        <f>IF(B19&lt;&gt;"&lt;Selecteer&gt;",MAX($A$4:A18)+1,"")</f>
        <v/>
      </c>
      <c r="B19" s="338" t="s">
        <v>35</v>
      </c>
      <c r="C19" s="339"/>
      <c r="D19" s="340"/>
      <c r="E19" s="341"/>
      <c r="F19" s="342"/>
      <c r="G19" s="343"/>
      <c r="H19" s="344">
        <f t="shared" si="4"/>
        <v>0</v>
      </c>
      <c r="I19" s="345">
        <f t="shared" si="5"/>
        <v>0</v>
      </c>
      <c r="J19" s="346">
        <f t="shared" si="0"/>
        <v>0</v>
      </c>
      <c r="K19" s="347"/>
      <c r="L19" s="343"/>
      <c r="M19" s="348"/>
      <c r="N19" s="343"/>
      <c r="O19" s="343"/>
      <c r="P19" s="344">
        <f t="shared" si="6"/>
        <v>0</v>
      </c>
      <c r="Q19" s="345">
        <f t="shared" si="1"/>
        <v>0</v>
      </c>
      <c r="R19" s="346">
        <f t="shared" si="2"/>
        <v>0</v>
      </c>
      <c r="S19" s="349" t="s">
        <v>137</v>
      </c>
      <c r="T19" s="350" t="str">
        <f t="shared" si="3"/>
        <v>ja</v>
      </c>
      <c r="U19" s="351">
        <f t="shared" si="7"/>
        <v>0.6583</v>
      </c>
      <c r="V19" s="352">
        <f t="shared" si="8"/>
        <v>0</v>
      </c>
      <c r="W19" s="346" t="str">
        <f t="shared" si="9"/>
        <v/>
      </c>
      <c r="X19" s="353"/>
      <c r="Y19" s="354"/>
    </row>
    <row r="20" spans="1:25" x14ac:dyDescent="0.2">
      <c r="A20" s="337" t="str">
        <f>IF(B20&lt;&gt;"&lt;Selecteer&gt;",MAX($A$4:A19)+1,"")</f>
        <v/>
      </c>
      <c r="B20" s="338" t="s">
        <v>35</v>
      </c>
      <c r="C20" s="339"/>
      <c r="D20" s="340"/>
      <c r="E20" s="341"/>
      <c r="F20" s="342"/>
      <c r="G20" s="343"/>
      <c r="H20" s="344">
        <f t="shared" si="4"/>
        <v>0</v>
      </c>
      <c r="I20" s="345">
        <f t="shared" si="5"/>
        <v>0</v>
      </c>
      <c r="J20" s="346">
        <f t="shared" si="0"/>
        <v>0</v>
      </c>
      <c r="K20" s="347"/>
      <c r="L20" s="343"/>
      <c r="M20" s="348"/>
      <c r="N20" s="343"/>
      <c r="O20" s="343"/>
      <c r="P20" s="344">
        <f t="shared" si="6"/>
        <v>0</v>
      </c>
      <c r="Q20" s="345">
        <f t="shared" si="1"/>
        <v>0</v>
      </c>
      <c r="R20" s="346">
        <f t="shared" si="2"/>
        <v>0</v>
      </c>
      <c r="S20" s="349" t="s">
        <v>137</v>
      </c>
      <c r="T20" s="350" t="str">
        <f t="shared" si="3"/>
        <v>ja</v>
      </c>
      <c r="U20" s="351">
        <f t="shared" si="7"/>
        <v>0.6583</v>
      </c>
      <c r="V20" s="352">
        <f t="shared" si="8"/>
        <v>0</v>
      </c>
      <c r="W20" s="346" t="str">
        <f t="shared" si="9"/>
        <v/>
      </c>
      <c r="X20" s="353"/>
      <c r="Y20" s="354"/>
    </row>
    <row r="21" spans="1:25" x14ac:dyDescent="0.2">
      <c r="A21" s="337" t="str">
        <f>IF(B21&lt;&gt;"&lt;Selecteer&gt;",MAX($A$4:A20)+1,"")</f>
        <v/>
      </c>
      <c r="B21" s="338" t="s">
        <v>35</v>
      </c>
      <c r="C21" s="339"/>
      <c r="D21" s="340"/>
      <c r="E21" s="341"/>
      <c r="F21" s="342"/>
      <c r="G21" s="343"/>
      <c r="H21" s="344">
        <f t="shared" si="4"/>
        <v>0</v>
      </c>
      <c r="I21" s="345">
        <f t="shared" si="5"/>
        <v>0</v>
      </c>
      <c r="J21" s="346">
        <f t="shared" si="0"/>
        <v>0</v>
      </c>
      <c r="K21" s="347"/>
      <c r="L21" s="343"/>
      <c r="M21" s="348"/>
      <c r="N21" s="343"/>
      <c r="O21" s="343"/>
      <c r="P21" s="344">
        <f t="shared" si="6"/>
        <v>0</v>
      </c>
      <c r="Q21" s="345">
        <f t="shared" si="1"/>
        <v>0</v>
      </c>
      <c r="R21" s="346">
        <f t="shared" si="2"/>
        <v>0</v>
      </c>
      <c r="S21" s="349" t="s">
        <v>137</v>
      </c>
      <c r="T21" s="350" t="str">
        <f t="shared" si="3"/>
        <v>ja</v>
      </c>
      <c r="U21" s="351">
        <f t="shared" si="7"/>
        <v>0.6583</v>
      </c>
      <c r="V21" s="352">
        <f t="shared" si="8"/>
        <v>0</v>
      </c>
      <c r="W21" s="346" t="str">
        <f t="shared" si="9"/>
        <v/>
      </c>
      <c r="X21" s="353"/>
      <c r="Y21" s="354"/>
    </row>
    <row r="22" spans="1:25" x14ac:dyDescent="0.2">
      <c r="A22" s="337" t="str">
        <f>IF(B22&lt;&gt;"&lt;Selecteer&gt;",MAX($A$4:A21)+1,"")</f>
        <v/>
      </c>
      <c r="B22" s="338" t="s">
        <v>35</v>
      </c>
      <c r="C22" s="339"/>
      <c r="D22" s="340"/>
      <c r="E22" s="341"/>
      <c r="F22" s="342"/>
      <c r="G22" s="343"/>
      <c r="H22" s="344">
        <f t="shared" si="4"/>
        <v>0</v>
      </c>
      <c r="I22" s="345">
        <f t="shared" si="5"/>
        <v>0</v>
      </c>
      <c r="J22" s="346">
        <f t="shared" si="0"/>
        <v>0</v>
      </c>
      <c r="K22" s="347"/>
      <c r="L22" s="343"/>
      <c r="M22" s="348"/>
      <c r="N22" s="343"/>
      <c r="O22" s="343"/>
      <c r="P22" s="344">
        <f t="shared" si="6"/>
        <v>0</v>
      </c>
      <c r="Q22" s="345">
        <f t="shared" si="1"/>
        <v>0</v>
      </c>
      <c r="R22" s="346">
        <f t="shared" si="2"/>
        <v>0</v>
      </c>
      <c r="S22" s="349" t="s">
        <v>137</v>
      </c>
      <c r="T22" s="350" t="str">
        <f t="shared" si="3"/>
        <v>ja</v>
      </c>
      <c r="U22" s="351">
        <f t="shared" si="7"/>
        <v>0.6583</v>
      </c>
      <c r="V22" s="352">
        <f t="shared" si="8"/>
        <v>0</v>
      </c>
      <c r="W22" s="346" t="str">
        <f t="shared" si="9"/>
        <v/>
      </c>
      <c r="X22" s="353"/>
      <c r="Y22" s="354"/>
    </row>
    <row r="23" spans="1:25" x14ac:dyDescent="0.2">
      <c r="A23" s="337" t="str">
        <f>IF(B23&lt;&gt;"&lt;Selecteer&gt;",MAX($A$4:A22)+1,"")</f>
        <v/>
      </c>
      <c r="B23" s="338" t="s">
        <v>35</v>
      </c>
      <c r="C23" s="339"/>
      <c r="D23" s="340"/>
      <c r="E23" s="341"/>
      <c r="F23" s="342"/>
      <c r="G23" s="343"/>
      <c r="H23" s="344">
        <f t="shared" si="4"/>
        <v>0</v>
      </c>
      <c r="I23" s="345">
        <f t="shared" si="5"/>
        <v>0</v>
      </c>
      <c r="J23" s="346">
        <f t="shared" si="0"/>
        <v>0</v>
      </c>
      <c r="K23" s="347"/>
      <c r="L23" s="343"/>
      <c r="M23" s="348"/>
      <c r="N23" s="343"/>
      <c r="O23" s="343"/>
      <c r="P23" s="344">
        <f t="shared" si="6"/>
        <v>0</v>
      </c>
      <c r="Q23" s="345">
        <f t="shared" si="1"/>
        <v>0</v>
      </c>
      <c r="R23" s="346">
        <f t="shared" si="2"/>
        <v>0</v>
      </c>
      <c r="S23" s="349" t="s">
        <v>137</v>
      </c>
      <c r="T23" s="350" t="str">
        <f t="shared" si="3"/>
        <v>ja</v>
      </c>
      <c r="U23" s="351">
        <f t="shared" si="7"/>
        <v>0.6583</v>
      </c>
      <c r="V23" s="352">
        <f t="shared" si="8"/>
        <v>0</v>
      </c>
      <c r="W23" s="346" t="str">
        <f t="shared" si="9"/>
        <v/>
      </c>
      <c r="X23" s="353"/>
      <c r="Y23" s="354"/>
    </row>
    <row r="24" spans="1:25" x14ac:dyDescent="0.2">
      <c r="A24" s="337" t="str">
        <f>IF(B24&lt;&gt;"&lt;Selecteer&gt;",MAX($A$4:A23)+1,"")</f>
        <v/>
      </c>
      <c r="B24" s="338" t="s">
        <v>35</v>
      </c>
      <c r="C24" s="339"/>
      <c r="D24" s="340"/>
      <c r="E24" s="341"/>
      <c r="F24" s="342"/>
      <c r="G24" s="343"/>
      <c r="H24" s="344">
        <f t="shared" si="4"/>
        <v>0</v>
      </c>
      <c r="I24" s="345">
        <f t="shared" si="5"/>
        <v>0</v>
      </c>
      <c r="J24" s="346">
        <f t="shared" si="0"/>
        <v>0</v>
      </c>
      <c r="K24" s="347"/>
      <c r="L24" s="343"/>
      <c r="M24" s="348"/>
      <c r="N24" s="343"/>
      <c r="O24" s="343"/>
      <c r="P24" s="344">
        <f t="shared" si="6"/>
        <v>0</v>
      </c>
      <c r="Q24" s="345">
        <f t="shared" si="1"/>
        <v>0</v>
      </c>
      <c r="R24" s="346">
        <f t="shared" si="2"/>
        <v>0</v>
      </c>
      <c r="S24" s="349" t="s">
        <v>137</v>
      </c>
      <c r="T24" s="350" t="str">
        <f t="shared" si="3"/>
        <v>ja</v>
      </c>
      <c r="U24" s="351">
        <f t="shared" si="7"/>
        <v>0.6583</v>
      </c>
      <c r="V24" s="352">
        <f t="shared" si="8"/>
        <v>0</v>
      </c>
      <c r="W24" s="346" t="str">
        <f t="shared" si="9"/>
        <v/>
      </c>
      <c r="X24" s="353"/>
      <c r="Y24" s="354"/>
    </row>
    <row r="25" spans="1:25" x14ac:dyDescent="0.2">
      <c r="A25" s="337" t="str">
        <f>IF(B25&lt;&gt;"&lt;Selecteer&gt;",MAX($A$4:A24)+1,"")</f>
        <v/>
      </c>
      <c r="B25" s="338" t="s">
        <v>35</v>
      </c>
      <c r="C25" s="339"/>
      <c r="D25" s="340"/>
      <c r="E25" s="341"/>
      <c r="F25" s="342"/>
      <c r="G25" s="343"/>
      <c r="H25" s="344">
        <f t="shared" si="4"/>
        <v>0</v>
      </c>
      <c r="I25" s="345">
        <f t="shared" si="5"/>
        <v>0</v>
      </c>
      <c r="J25" s="346">
        <f t="shared" si="0"/>
        <v>0</v>
      </c>
      <c r="K25" s="347"/>
      <c r="L25" s="343"/>
      <c r="M25" s="348"/>
      <c r="N25" s="343"/>
      <c r="O25" s="343"/>
      <c r="P25" s="344">
        <f t="shared" si="6"/>
        <v>0</v>
      </c>
      <c r="Q25" s="345">
        <f t="shared" si="1"/>
        <v>0</v>
      </c>
      <c r="R25" s="346">
        <f t="shared" si="2"/>
        <v>0</v>
      </c>
      <c r="S25" s="349" t="s">
        <v>137</v>
      </c>
      <c r="T25" s="350" t="str">
        <f t="shared" si="3"/>
        <v>ja</v>
      </c>
      <c r="U25" s="351">
        <f t="shared" si="7"/>
        <v>0.6583</v>
      </c>
      <c r="V25" s="352">
        <f t="shared" si="8"/>
        <v>0</v>
      </c>
      <c r="W25" s="346" t="str">
        <f t="shared" si="9"/>
        <v/>
      </c>
      <c r="X25" s="353"/>
      <c r="Y25" s="354"/>
    </row>
    <row r="26" spans="1:25" x14ac:dyDescent="0.2">
      <c r="A26" s="337" t="str">
        <f>IF(B26&lt;&gt;"&lt;Selecteer&gt;",MAX($A$4:A25)+1,"")</f>
        <v/>
      </c>
      <c r="B26" s="338" t="s">
        <v>35</v>
      </c>
      <c r="C26" s="339"/>
      <c r="D26" s="340"/>
      <c r="E26" s="341"/>
      <c r="F26" s="342"/>
      <c r="G26" s="343"/>
      <c r="H26" s="344">
        <f t="shared" si="4"/>
        <v>0</v>
      </c>
      <c r="I26" s="345">
        <f t="shared" si="5"/>
        <v>0</v>
      </c>
      <c r="J26" s="346">
        <f t="shared" si="0"/>
        <v>0</v>
      </c>
      <c r="K26" s="347"/>
      <c r="L26" s="343"/>
      <c r="M26" s="348"/>
      <c r="N26" s="343"/>
      <c r="O26" s="343"/>
      <c r="P26" s="344">
        <f t="shared" si="6"/>
        <v>0</v>
      </c>
      <c r="Q26" s="345">
        <f t="shared" si="1"/>
        <v>0</v>
      </c>
      <c r="R26" s="346">
        <f t="shared" si="2"/>
        <v>0</v>
      </c>
      <c r="S26" s="349" t="s">
        <v>137</v>
      </c>
      <c r="T26" s="350" t="str">
        <f t="shared" si="3"/>
        <v>ja</v>
      </c>
      <c r="U26" s="351">
        <f t="shared" si="7"/>
        <v>0.6583</v>
      </c>
      <c r="V26" s="352">
        <f t="shared" si="8"/>
        <v>0</v>
      </c>
      <c r="W26" s="346" t="str">
        <f t="shared" si="9"/>
        <v/>
      </c>
      <c r="X26" s="353"/>
      <c r="Y26" s="354"/>
    </row>
    <row r="27" spans="1:25" x14ac:dyDescent="0.2">
      <c r="A27" s="337" t="str">
        <f>IF(B27&lt;&gt;"&lt;Selecteer&gt;",MAX($A$4:A26)+1,"")</f>
        <v/>
      </c>
      <c r="B27" s="338" t="s">
        <v>35</v>
      </c>
      <c r="C27" s="339"/>
      <c r="D27" s="340"/>
      <c r="E27" s="341"/>
      <c r="F27" s="342"/>
      <c r="G27" s="343"/>
      <c r="H27" s="344">
        <f t="shared" si="4"/>
        <v>0</v>
      </c>
      <c r="I27" s="345">
        <f t="shared" si="5"/>
        <v>0</v>
      </c>
      <c r="J27" s="346">
        <f t="shared" si="0"/>
        <v>0</v>
      </c>
      <c r="K27" s="347"/>
      <c r="L27" s="343"/>
      <c r="M27" s="348"/>
      <c r="N27" s="343"/>
      <c r="O27" s="343"/>
      <c r="P27" s="344">
        <f t="shared" si="6"/>
        <v>0</v>
      </c>
      <c r="Q27" s="345">
        <f t="shared" si="1"/>
        <v>0</v>
      </c>
      <c r="R27" s="346">
        <f t="shared" si="2"/>
        <v>0</v>
      </c>
      <c r="S27" s="349" t="s">
        <v>137</v>
      </c>
      <c r="T27" s="350" t="str">
        <f t="shared" si="3"/>
        <v>ja</v>
      </c>
      <c r="U27" s="351">
        <f t="shared" si="7"/>
        <v>0.6583</v>
      </c>
      <c r="V27" s="352">
        <f t="shared" si="8"/>
        <v>0</v>
      </c>
      <c r="W27" s="346" t="str">
        <f t="shared" si="9"/>
        <v/>
      </c>
      <c r="X27" s="353"/>
      <c r="Y27" s="354"/>
    </row>
    <row r="28" spans="1:25" x14ac:dyDescent="0.2">
      <c r="A28" s="337" t="str">
        <f>IF(B28&lt;&gt;"&lt;Selecteer&gt;",MAX($A$4:A27)+1,"")</f>
        <v/>
      </c>
      <c r="B28" s="338" t="s">
        <v>35</v>
      </c>
      <c r="C28" s="339"/>
      <c r="D28" s="340"/>
      <c r="E28" s="341"/>
      <c r="F28" s="342"/>
      <c r="G28" s="343"/>
      <c r="H28" s="344">
        <f t="shared" si="4"/>
        <v>0</v>
      </c>
      <c r="I28" s="345">
        <f t="shared" si="5"/>
        <v>0</v>
      </c>
      <c r="J28" s="346">
        <f t="shared" si="0"/>
        <v>0</v>
      </c>
      <c r="K28" s="347"/>
      <c r="L28" s="343"/>
      <c r="M28" s="348"/>
      <c r="N28" s="343"/>
      <c r="O28" s="343"/>
      <c r="P28" s="344">
        <f t="shared" si="6"/>
        <v>0</v>
      </c>
      <c r="Q28" s="345">
        <f t="shared" si="1"/>
        <v>0</v>
      </c>
      <c r="R28" s="346">
        <f t="shared" si="2"/>
        <v>0</v>
      </c>
      <c r="S28" s="349" t="s">
        <v>137</v>
      </c>
      <c r="T28" s="350" t="str">
        <f t="shared" si="3"/>
        <v>ja</v>
      </c>
      <c r="U28" s="351">
        <f t="shared" si="7"/>
        <v>0.6583</v>
      </c>
      <c r="V28" s="352">
        <f t="shared" si="8"/>
        <v>0</v>
      </c>
      <c r="W28" s="346" t="str">
        <f t="shared" si="9"/>
        <v/>
      </c>
      <c r="X28" s="353"/>
      <c r="Y28" s="354"/>
    </row>
    <row r="29" spans="1:25" x14ac:dyDescent="0.2">
      <c r="A29" s="337" t="str">
        <f>IF(B29&lt;&gt;"&lt;Selecteer&gt;",MAX($A$4:A28)+1,"")</f>
        <v/>
      </c>
      <c r="B29" s="338" t="s">
        <v>35</v>
      </c>
      <c r="C29" s="339"/>
      <c r="D29" s="340"/>
      <c r="E29" s="341"/>
      <c r="F29" s="342"/>
      <c r="G29" s="343"/>
      <c r="H29" s="344">
        <f t="shared" si="4"/>
        <v>0</v>
      </c>
      <c r="I29" s="345">
        <f t="shared" si="5"/>
        <v>0</v>
      </c>
      <c r="J29" s="346">
        <f t="shared" si="0"/>
        <v>0</v>
      </c>
      <c r="K29" s="347"/>
      <c r="L29" s="343"/>
      <c r="M29" s="348"/>
      <c r="N29" s="343"/>
      <c r="O29" s="343"/>
      <c r="P29" s="344">
        <f t="shared" si="6"/>
        <v>0</v>
      </c>
      <c r="Q29" s="345">
        <f t="shared" si="1"/>
        <v>0</v>
      </c>
      <c r="R29" s="346">
        <f t="shared" si="2"/>
        <v>0</v>
      </c>
      <c r="S29" s="349" t="s">
        <v>137</v>
      </c>
      <c r="T29" s="350" t="str">
        <f t="shared" si="3"/>
        <v>ja</v>
      </c>
      <c r="U29" s="351">
        <f t="shared" si="7"/>
        <v>0.6583</v>
      </c>
      <c r="V29" s="352">
        <f t="shared" si="8"/>
        <v>0</v>
      </c>
      <c r="W29" s="346" t="str">
        <f t="shared" si="9"/>
        <v/>
      </c>
      <c r="X29" s="353"/>
      <c r="Y29" s="354"/>
    </row>
    <row r="30" spans="1:25" x14ac:dyDescent="0.2">
      <c r="A30" s="337" t="str">
        <f>IF(B30&lt;&gt;"&lt;Selecteer&gt;",MAX($A$4:A29)+1,"")</f>
        <v/>
      </c>
      <c r="B30" s="338" t="s">
        <v>35</v>
      </c>
      <c r="C30" s="339"/>
      <c r="D30" s="340"/>
      <c r="E30" s="341"/>
      <c r="F30" s="342"/>
      <c r="G30" s="343"/>
      <c r="H30" s="344">
        <f t="shared" si="4"/>
        <v>0</v>
      </c>
      <c r="I30" s="345">
        <f t="shared" si="5"/>
        <v>0</v>
      </c>
      <c r="J30" s="346">
        <f t="shared" si="0"/>
        <v>0</v>
      </c>
      <c r="K30" s="347"/>
      <c r="L30" s="343"/>
      <c r="M30" s="348"/>
      <c r="N30" s="343"/>
      <c r="O30" s="343"/>
      <c r="P30" s="344">
        <f t="shared" si="6"/>
        <v>0</v>
      </c>
      <c r="Q30" s="345">
        <f t="shared" si="1"/>
        <v>0</v>
      </c>
      <c r="R30" s="346">
        <f t="shared" si="2"/>
        <v>0</v>
      </c>
      <c r="S30" s="349" t="s">
        <v>137</v>
      </c>
      <c r="T30" s="350" t="str">
        <f t="shared" si="3"/>
        <v>ja</v>
      </c>
      <c r="U30" s="351">
        <f t="shared" si="7"/>
        <v>0.6583</v>
      </c>
      <c r="V30" s="352">
        <f t="shared" si="8"/>
        <v>0</v>
      </c>
      <c r="W30" s="346" t="str">
        <f t="shared" si="9"/>
        <v/>
      </c>
      <c r="X30" s="353"/>
      <c r="Y30" s="354"/>
    </row>
    <row r="31" spans="1:25" x14ac:dyDescent="0.2">
      <c r="A31" s="337" t="str">
        <f>IF(B31&lt;&gt;"&lt;Selecteer&gt;",MAX($A$4:A30)+1,"")</f>
        <v/>
      </c>
      <c r="B31" s="338" t="s">
        <v>35</v>
      </c>
      <c r="C31" s="339"/>
      <c r="D31" s="340"/>
      <c r="E31" s="341"/>
      <c r="F31" s="342"/>
      <c r="G31" s="343"/>
      <c r="H31" s="344">
        <f t="shared" si="4"/>
        <v>0</v>
      </c>
      <c r="I31" s="345">
        <f t="shared" si="5"/>
        <v>0</v>
      </c>
      <c r="J31" s="346">
        <f t="shared" si="0"/>
        <v>0</v>
      </c>
      <c r="K31" s="347"/>
      <c r="L31" s="343"/>
      <c r="M31" s="348"/>
      <c r="N31" s="343"/>
      <c r="O31" s="343"/>
      <c r="P31" s="344">
        <f t="shared" si="6"/>
        <v>0</v>
      </c>
      <c r="Q31" s="345">
        <f t="shared" si="1"/>
        <v>0</v>
      </c>
      <c r="R31" s="346">
        <f t="shared" si="2"/>
        <v>0</v>
      </c>
      <c r="S31" s="349" t="s">
        <v>137</v>
      </c>
      <c r="T31" s="350" t="str">
        <f t="shared" si="3"/>
        <v>ja</v>
      </c>
      <c r="U31" s="351">
        <f t="shared" si="7"/>
        <v>0.6583</v>
      </c>
      <c r="V31" s="352">
        <f t="shared" si="8"/>
        <v>0</v>
      </c>
      <c r="W31" s="346" t="str">
        <f t="shared" si="9"/>
        <v/>
      </c>
      <c r="X31" s="353"/>
      <c r="Y31" s="354"/>
    </row>
    <row r="32" spans="1:25" x14ac:dyDescent="0.2">
      <c r="A32" s="337" t="str">
        <f>IF(B32&lt;&gt;"&lt;Selecteer&gt;",MAX($A$4:A31)+1,"")</f>
        <v/>
      </c>
      <c r="B32" s="338" t="s">
        <v>35</v>
      </c>
      <c r="C32" s="339"/>
      <c r="D32" s="340"/>
      <c r="E32" s="341"/>
      <c r="F32" s="342"/>
      <c r="G32" s="343"/>
      <c r="H32" s="344">
        <f t="shared" si="4"/>
        <v>0</v>
      </c>
      <c r="I32" s="345">
        <f t="shared" si="5"/>
        <v>0</v>
      </c>
      <c r="J32" s="346">
        <f t="shared" si="0"/>
        <v>0</v>
      </c>
      <c r="K32" s="347"/>
      <c r="L32" s="343"/>
      <c r="M32" s="348"/>
      <c r="N32" s="343"/>
      <c r="O32" s="343"/>
      <c r="P32" s="344">
        <f t="shared" si="6"/>
        <v>0</v>
      </c>
      <c r="Q32" s="345">
        <f t="shared" si="1"/>
        <v>0</v>
      </c>
      <c r="R32" s="346">
        <f t="shared" si="2"/>
        <v>0</v>
      </c>
      <c r="S32" s="349" t="s">
        <v>137</v>
      </c>
      <c r="T32" s="350" t="str">
        <f t="shared" si="3"/>
        <v>ja</v>
      </c>
      <c r="U32" s="351">
        <f t="shared" si="7"/>
        <v>0.6583</v>
      </c>
      <c r="V32" s="352">
        <f t="shared" si="8"/>
        <v>0</v>
      </c>
      <c r="W32" s="346" t="str">
        <f t="shared" si="9"/>
        <v/>
      </c>
      <c r="X32" s="353"/>
      <c r="Y32" s="354"/>
    </row>
    <row r="33" spans="1:25" x14ac:dyDescent="0.2">
      <c r="A33" s="337" t="str">
        <f>IF(B33&lt;&gt;"&lt;Selecteer&gt;",MAX($A$4:A32)+1,"")</f>
        <v/>
      </c>
      <c r="B33" s="338" t="s">
        <v>35</v>
      </c>
      <c r="C33" s="339"/>
      <c r="D33" s="340"/>
      <c r="E33" s="341"/>
      <c r="F33" s="342"/>
      <c r="G33" s="343"/>
      <c r="H33" s="344">
        <f t="shared" si="4"/>
        <v>0</v>
      </c>
      <c r="I33" s="345">
        <f t="shared" si="5"/>
        <v>0</v>
      </c>
      <c r="J33" s="346">
        <f t="shared" si="0"/>
        <v>0</v>
      </c>
      <c r="K33" s="347"/>
      <c r="L33" s="343"/>
      <c r="M33" s="348"/>
      <c r="N33" s="343"/>
      <c r="O33" s="343"/>
      <c r="P33" s="344">
        <f t="shared" si="6"/>
        <v>0</v>
      </c>
      <c r="Q33" s="345">
        <f t="shared" si="1"/>
        <v>0</v>
      </c>
      <c r="R33" s="346">
        <f t="shared" si="2"/>
        <v>0</v>
      </c>
      <c r="S33" s="349" t="s">
        <v>137</v>
      </c>
      <c r="T33" s="350" t="str">
        <f t="shared" si="3"/>
        <v>ja</v>
      </c>
      <c r="U33" s="351">
        <f t="shared" si="7"/>
        <v>0.6583</v>
      </c>
      <c r="V33" s="352">
        <f t="shared" si="8"/>
        <v>0</v>
      </c>
      <c r="W33" s="346" t="str">
        <f t="shared" si="9"/>
        <v/>
      </c>
      <c r="X33" s="353"/>
      <c r="Y33" s="354"/>
    </row>
    <row r="34" spans="1:25" x14ac:dyDescent="0.2">
      <c r="A34" s="337" t="str">
        <f>IF(B34&lt;&gt;"&lt;Selecteer&gt;",MAX($A$4:A33)+1,"")</f>
        <v/>
      </c>
      <c r="B34" s="338" t="s">
        <v>35</v>
      </c>
      <c r="C34" s="339"/>
      <c r="D34" s="340"/>
      <c r="E34" s="341"/>
      <c r="F34" s="342"/>
      <c r="G34" s="343"/>
      <c r="H34" s="344">
        <f t="shared" si="4"/>
        <v>0</v>
      </c>
      <c r="I34" s="345">
        <f t="shared" si="5"/>
        <v>0</v>
      </c>
      <c r="J34" s="346">
        <f t="shared" si="0"/>
        <v>0</v>
      </c>
      <c r="K34" s="347"/>
      <c r="L34" s="343"/>
      <c r="M34" s="348"/>
      <c r="N34" s="343"/>
      <c r="O34" s="343"/>
      <c r="P34" s="344">
        <f t="shared" si="6"/>
        <v>0</v>
      </c>
      <c r="Q34" s="345">
        <f t="shared" si="1"/>
        <v>0</v>
      </c>
      <c r="R34" s="346">
        <f t="shared" si="2"/>
        <v>0</v>
      </c>
      <c r="S34" s="349" t="s">
        <v>137</v>
      </c>
      <c r="T34" s="350" t="str">
        <f t="shared" si="3"/>
        <v>ja</v>
      </c>
      <c r="U34" s="351">
        <f t="shared" si="7"/>
        <v>0.6583</v>
      </c>
      <c r="V34" s="352">
        <f t="shared" si="8"/>
        <v>0</v>
      </c>
      <c r="W34" s="346" t="str">
        <f t="shared" si="9"/>
        <v/>
      </c>
      <c r="X34" s="353"/>
      <c r="Y34" s="354"/>
    </row>
    <row r="35" spans="1:25" x14ac:dyDescent="0.2">
      <c r="A35" s="337" t="str">
        <f>IF(B35&lt;&gt;"&lt;Selecteer&gt;",MAX($A$4:A34)+1,"")</f>
        <v/>
      </c>
      <c r="B35" s="338" t="s">
        <v>35</v>
      </c>
      <c r="C35" s="339"/>
      <c r="D35" s="340"/>
      <c r="E35" s="341"/>
      <c r="F35" s="342"/>
      <c r="G35" s="343"/>
      <c r="H35" s="344">
        <f t="shared" si="4"/>
        <v>0</v>
      </c>
      <c r="I35" s="345">
        <f t="shared" si="5"/>
        <v>0</v>
      </c>
      <c r="J35" s="346">
        <f t="shared" si="0"/>
        <v>0</v>
      </c>
      <c r="K35" s="347"/>
      <c r="L35" s="343"/>
      <c r="M35" s="348"/>
      <c r="N35" s="343"/>
      <c r="O35" s="343"/>
      <c r="P35" s="344">
        <f t="shared" si="6"/>
        <v>0</v>
      </c>
      <c r="Q35" s="345">
        <f t="shared" si="1"/>
        <v>0</v>
      </c>
      <c r="R35" s="346">
        <f t="shared" si="2"/>
        <v>0</v>
      </c>
      <c r="S35" s="349" t="s">
        <v>137</v>
      </c>
      <c r="T35" s="350" t="str">
        <f t="shared" si="3"/>
        <v>ja</v>
      </c>
      <c r="U35" s="351">
        <f t="shared" si="7"/>
        <v>0.6583</v>
      </c>
      <c r="V35" s="352">
        <f t="shared" si="8"/>
        <v>0</v>
      </c>
      <c r="W35" s="346" t="str">
        <f t="shared" si="9"/>
        <v/>
      </c>
      <c r="X35" s="353"/>
      <c r="Y35" s="354"/>
    </row>
    <row r="36" spans="1:25" x14ac:dyDescent="0.2">
      <c r="A36" s="337" t="str">
        <f>IF(B36&lt;&gt;"&lt;Selecteer&gt;",MAX($A$4:A35)+1,"")</f>
        <v/>
      </c>
      <c r="B36" s="338" t="s">
        <v>35</v>
      </c>
      <c r="C36" s="339"/>
      <c r="D36" s="340"/>
      <c r="E36" s="341"/>
      <c r="F36" s="342"/>
      <c r="G36" s="343"/>
      <c r="H36" s="344">
        <f t="shared" si="4"/>
        <v>0</v>
      </c>
      <c r="I36" s="345">
        <f t="shared" si="5"/>
        <v>0</v>
      </c>
      <c r="J36" s="346">
        <f t="shared" si="0"/>
        <v>0</v>
      </c>
      <c r="K36" s="347"/>
      <c r="L36" s="343"/>
      <c r="M36" s="348"/>
      <c r="N36" s="343"/>
      <c r="O36" s="343"/>
      <c r="P36" s="344">
        <f t="shared" si="6"/>
        <v>0</v>
      </c>
      <c r="Q36" s="345">
        <f t="shared" si="1"/>
        <v>0</v>
      </c>
      <c r="R36" s="346">
        <f t="shared" si="2"/>
        <v>0</v>
      </c>
      <c r="S36" s="349" t="s">
        <v>137</v>
      </c>
      <c r="T36" s="350" t="str">
        <f t="shared" si="3"/>
        <v>ja</v>
      </c>
      <c r="U36" s="351">
        <f t="shared" si="7"/>
        <v>0.6583</v>
      </c>
      <c r="V36" s="352">
        <f t="shared" si="8"/>
        <v>0</v>
      </c>
      <c r="W36" s="346" t="str">
        <f t="shared" si="9"/>
        <v/>
      </c>
      <c r="X36" s="353"/>
      <c r="Y36" s="354"/>
    </row>
    <row r="37" spans="1:25" x14ac:dyDescent="0.2">
      <c r="A37" s="337" t="str">
        <f>IF(B37&lt;&gt;"&lt;Selecteer&gt;",MAX($A$4:A36)+1,"")</f>
        <v/>
      </c>
      <c r="B37" s="338" t="s">
        <v>35</v>
      </c>
      <c r="C37" s="339"/>
      <c r="D37" s="340"/>
      <c r="E37" s="341"/>
      <c r="F37" s="342"/>
      <c r="G37" s="343"/>
      <c r="H37" s="344">
        <f t="shared" si="4"/>
        <v>0</v>
      </c>
      <c r="I37" s="345">
        <f t="shared" si="5"/>
        <v>0</v>
      </c>
      <c r="J37" s="346">
        <f t="shared" ref="J37:J54" si="10">IF($B37="nee",IFERROR(ROUND(H37*(1+$U37)/I37,2),0),0)</f>
        <v>0</v>
      </c>
      <c r="K37" s="347"/>
      <c r="L37" s="343"/>
      <c r="M37" s="348"/>
      <c r="N37" s="343"/>
      <c r="O37" s="343"/>
      <c r="P37" s="344">
        <f t="shared" si="6"/>
        <v>0</v>
      </c>
      <c r="Q37" s="345">
        <f t="shared" ref="Q37:Q54" si="11">1720*M37/40</f>
        <v>0</v>
      </c>
      <c r="R37" s="346">
        <f t="shared" ref="R37:R54" si="12">IF($B37="nee",IFERROR(ROUND(P37*(1+$U37)/Q37,2),0),0)</f>
        <v>0</v>
      </c>
      <c r="S37" s="349" t="s">
        <v>137</v>
      </c>
      <c r="T37" s="350" t="str">
        <f t="shared" ref="T37:T54" si="13">IF(Methode_Keuze&lt;&gt;"",IF($C$2="Vereenvoudigde kostenoptie voor overige kosten","nee","ja"),"ja")</f>
        <v>ja</v>
      </c>
      <c r="U37" s="351">
        <f t="shared" si="7"/>
        <v>0.6583</v>
      </c>
      <c r="V37" s="352">
        <f t="shared" si="8"/>
        <v>0</v>
      </c>
      <c r="W37" s="346" t="str">
        <f t="shared" si="9"/>
        <v/>
      </c>
      <c r="X37" s="353"/>
      <c r="Y37" s="354"/>
    </row>
    <row r="38" spans="1:25" x14ac:dyDescent="0.2">
      <c r="A38" s="337" t="str">
        <f>IF(B38&lt;&gt;"&lt;Selecteer&gt;",MAX($A$4:A37)+1,"")</f>
        <v/>
      </c>
      <c r="B38" s="338" t="s">
        <v>35</v>
      </c>
      <c r="C38" s="339"/>
      <c r="D38" s="340"/>
      <c r="E38" s="341"/>
      <c r="F38" s="342"/>
      <c r="G38" s="343"/>
      <c r="H38" s="344">
        <f t="shared" si="4"/>
        <v>0</v>
      </c>
      <c r="I38" s="345">
        <f t="shared" si="5"/>
        <v>0</v>
      </c>
      <c r="J38" s="346">
        <f t="shared" si="10"/>
        <v>0</v>
      </c>
      <c r="K38" s="347"/>
      <c r="L38" s="343"/>
      <c r="M38" s="348"/>
      <c r="N38" s="343"/>
      <c r="O38" s="343"/>
      <c r="P38" s="344">
        <f t="shared" si="6"/>
        <v>0</v>
      </c>
      <c r="Q38" s="345">
        <f t="shared" si="11"/>
        <v>0</v>
      </c>
      <c r="R38" s="346">
        <f t="shared" si="12"/>
        <v>0</v>
      </c>
      <c r="S38" s="349" t="s">
        <v>137</v>
      </c>
      <c r="T38" s="350" t="str">
        <f t="shared" si="13"/>
        <v>ja</v>
      </c>
      <c r="U38" s="351">
        <f t="shared" si="7"/>
        <v>0.6583</v>
      </c>
      <c r="V38" s="352">
        <f t="shared" si="8"/>
        <v>0</v>
      </c>
      <c r="W38" s="346" t="str">
        <f t="shared" si="9"/>
        <v/>
      </c>
      <c r="X38" s="353"/>
      <c r="Y38" s="354"/>
    </row>
    <row r="39" spans="1:25" x14ac:dyDescent="0.2">
      <c r="A39" s="337" t="str">
        <f>IF(B39&lt;&gt;"&lt;Selecteer&gt;",MAX($A$4:A38)+1,"")</f>
        <v/>
      </c>
      <c r="B39" s="338" t="s">
        <v>35</v>
      </c>
      <c r="C39" s="339"/>
      <c r="D39" s="340"/>
      <c r="E39" s="341"/>
      <c r="F39" s="342"/>
      <c r="G39" s="343"/>
      <c r="H39" s="344">
        <f t="shared" si="4"/>
        <v>0</v>
      </c>
      <c r="I39" s="345">
        <f t="shared" si="5"/>
        <v>0</v>
      </c>
      <c r="J39" s="346">
        <f t="shared" si="10"/>
        <v>0</v>
      </c>
      <c r="K39" s="347"/>
      <c r="L39" s="343"/>
      <c r="M39" s="348"/>
      <c r="N39" s="343"/>
      <c r="O39" s="343"/>
      <c r="P39" s="344">
        <f t="shared" si="6"/>
        <v>0</v>
      </c>
      <c r="Q39" s="345">
        <f t="shared" si="11"/>
        <v>0</v>
      </c>
      <c r="R39" s="346">
        <f t="shared" si="12"/>
        <v>0</v>
      </c>
      <c r="S39" s="349" t="s">
        <v>137</v>
      </c>
      <c r="T39" s="350" t="str">
        <f t="shared" si="13"/>
        <v>ja</v>
      </c>
      <c r="U39" s="351">
        <f t="shared" si="7"/>
        <v>0.6583</v>
      </c>
      <c r="V39" s="352">
        <f t="shared" si="8"/>
        <v>0</v>
      </c>
      <c r="W39" s="346" t="str">
        <f t="shared" si="9"/>
        <v/>
      </c>
      <c r="X39" s="353"/>
      <c r="Y39" s="354"/>
    </row>
    <row r="40" spans="1:25" x14ac:dyDescent="0.2">
      <c r="A40" s="337" t="str">
        <f>IF(B40&lt;&gt;"&lt;Selecteer&gt;",MAX($A$4:A39)+1,"")</f>
        <v/>
      </c>
      <c r="B40" s="338" t="s">
        <v>35</v>
      </c>
      <c r="C40" s="339"/>
      <c r="D40" s="340"/>
      <c r="E40" s="341"/>
      <c r="F40" s="342"/>
      <c r="G40" s="343"/>
      <c r="H40" s="344">
        <f t="shared" si="4"/>
        <v>0</v>
      </c>
      <c r="I40" s="345">
        <f t="shared" si="5"/>
        <v>0</v>
      </c>
      <c r="J40" s="346">
        <f t="shared" si="10"/>
        <v>0</v>
      </c>
      <c r="K40" s="347"/>
      <c r="L40" s="343"/>
      <c r="M40" s="348"/>
      <c r="N40" s="343"/>
      <c r="O40" s="343"/>
      <c r="P40" s="344">
        <f t="shared" si="6"/>
        <v>0</v>
      </c>
      <c r="Q40" s="345">
        <f t="shared" si="11"/>
        <v>0</v>
      </c>
      <c r="R40" s="346">
        <f t="shared" si="12"/>
        <v>0</v>
      </c>
      <c r="S40" s="349" t="s">
        <v>137</v>
      </c>
      <c r="T40" s="350" t="str">
        <f t="shared" si="13"/>
        <v>ja</v>
      </c>
      <c r="U40" s="351">
        <f t="shared" si="7"/>
        <v>0.6583</v>
      </c>
      <c r="V40" s="352">
        <f t="shared" si="8"/>
        <v>0</v>
      </c>
      <c r="W40" s="346" t="str">
        <f t="shared" si="9"/>
        <v/>
      </c>
      <c r="X40" s="353"/>
      <c r="Y40" s="354"/>
    </row>
    <row r="41" spans="1:25" x14ac:dyDescent="0.2">
      <c r="A41" s="337" t="str">
        <f>IF(B41&lt;&gt;"&lt;Selecteer&gt;",MAX($A$4:A40)+1,"")</f>
        <v/>
      </c>
      <c r="B41" s="338" t="s">
        <v>35</v>
      </c>
      <c r="C41" s="339"/>
      <c r="D41" s="340"/>
      <c r="E41" s="341"/>
      <c r="F41" s="342"/>
      <c r="G41" s="343"/>
      <c r="H41" s="344">
        <f t="shared" si="4"/>
        <v>0</v>
      </c>
      <c r="I41" s="345">
        <f t="shared" si="5"/>
        <v>0</v>
      </c>
      <c r="J41" s="346">
        <f t="shared" si="10"/>
        <v>0</v>
      </c>
      <c r="K41" s="347"/>
      <c r="L41" s="343"/>
      <c r="M41" s="348"/>
      <c r="N41" s="343"/>
      <c r="O41" s="343"/>
      <c r="P41" s="344">
        <f t="shared" si="6"/>
        <v>0</v>
      </c>
      <c r="Q41" s="345">
        <f t="shared" si="11"/>
        <v>0</v>
      </c>
      <c r="R41" s="346">
        <f t="shared" si="12"/>
        <v>0</v>
      </c>
      <c r="S41" s="349" t="s">
        <v>137</v>
      </c>
      <c r="T41" s="350" t="str">
        <f t="shared" si="13"/>
        <v>ja</v>
      </c>
      <c r="U41" s="351">
        <f t="shared" si="7"/>
        <v>0.6583</v>
      </c>
      <c r="V41" s="352">
        <f t="shared" si="8"/>
        <v>0</v>
      </c>
      <c r="W41" s="346" t="str">
        <f t="shared" si="9"/>
        <v/>
      </c>
      <c r="X41" s="353"/>
      <c r="Y41" s="354"/>
    </row>
    <row r="42" spans="1:25" x14ac:dyDescent="0.2">
      <c r="A42" s="337" t="str">
        <f>IF(B42&lt;&gt;"&lt;Selecteer&gt;",MAX($A$4:A41)+1,"")</f>
        <v/>
      </c>
      <c r="B42" s="338" t="s">
        <v>35</v>
      </c>
      <c r="C42" s="339"/>
      <c r="D42" s="340"/>
      <c r="E42" s="341"/>
      <c r="F42" s="342"/>
      <c r="G42" s="343"/>
      <c r="H42" s="344">
        <f t="shared" si="4"/>
        <v>0</v>
      </c>
      <c r="I42" s="345">
        <f t="shared" si="5"/>
        <v>0</v>
      </c>
      <c r="J42" s="346">
        <f t="shared" si="10"/>
        <v>0</v>
      </c>
      <c r="K42" s="347"/>
      <c r="L42" s="343"/>
      <c r="M42" s="348"/>
      <c r="N42" s="343"/>
      <c r="O42" s="343"/>
      <c r="P42" s="344">
        <f t="shared" si="6"/>
        <v>0</v>
      </c>
      <c r="Q42" s="345">
        <f t="shared" si="11"/>
        <v>0</v>
      </c>
      <c r="R42" s="346">
        <f t="shared" si="12"/>
        <v>0</v>
      </c>
      <c r="S42" s="349" t="s">
        <v>137</v>
      </c>
      <c r="T42" s="350" t="str">
        <f t="shared" si="13"/>
        <v>ja</v>
      </c>
      <c r="U42" s="351">
        <f t="shared" si="7"/>
        <v>0.6583</v>
      </c>
      <c r="V42" s="352">
        <f t="shared" si="8"/>
        <v>0</v>
      </c>
      <c r="W42" s="346" t="str">
        <f t="shared" si="9"/>
        <v/>
      </c>
      <c r="X42" s="353"/>
      <c r="Y42" s="354"/>
    </row>
    <row r="43" spans="1:25" x14ac:dyDescent="0.2">
      <c r="A43" s="337" t="str">
        <f>IF(B43&lt;&gt;"&lt;Selecteer&gt;",MAX($A$4:A42)+1,"")</f>
        <v/>
      </c>
      <c r="B43" s="338" t="s">
        <v>35</v>
      </c>
      <c r="C43" s="339"/>
      <c r="D43" s="340"/>
      <c r="E43" s="341"/>
      <c r="F43" s="342"/>
      <c r="G43" s="343"/>
      <c r="H43" s="344">
        <f t="shared" si="4"/>
        <v>0</v>
      </c>
      <c r="I43" s="345">
        <f t="shared" si="5"/>
        <v>0</v>
      </c>
      <c r="J43" s="346">
        <f t="shared" si="10"/>
        <v>0</v>
      </c>
      <c r="K43" s="347"/>
      <c r="L43" s="343"/>
      <c r="M43" s="348"/>
      <c r="N43" s="343"/>
      <c r="O43" s="343"/>
      <c r="P43" s="344">
        <f t="shared" si="6"/>
        <v>0</v>
      </c>
      <c r="Q43" s="345">
        <f t="shared" si="11"/>
        <v>0</v>
      </c>
      <c r="R43" s="346">
        <f t="shared" si="12"/>
        <v>0</v>
      </c>
      <c r="S43" s="349" t="s">
        <v>137</v>
      </c>
      <c r="T43" s="350" t="str">
        <f t="shared" si="13"/>
        <v>ja</v>
      </c>
      <c r="U43" s="351">
        <f t="shared" si="7"/>
        <v>0.6583</v>
      </c>
      <c r="V43" s="352">
        <f t="shared" si="8"/>
        <v>0</v>
      </c>
      <c r="W43" s="346" t="str">
        <f t="shared" si="9"/>
        <v/>
      </c>
      <c r="X43" s="353"/>
      <c r="Y43" s="354"/>
    </row>
    <row r="44" spans="1:25" x14ac:dyDescent="0.2">
      <c r="A44" s="337" t="str">
        <f>IF(B44&lt;&gt;"&lt;Selecteer&gt;",MAX($A$4:A43)+1,"")</f>
        <v/>
      </c>
      <c r="B44" s="338" t="s">
        <v>35</v>
      </c>
      <c r="C44" s="339"/>
      <c r="D44" s="340"/>
      <c r="E44" s="341"/>
      <c r="F44" s="342"/>
      <c r="G44" s="343"/>
      <c r="H44" s="344">
        <f t="shared" si="4"/>
        <v>0</v>
      </c>
      <c r="I44" s="345">
        <f t="shared" si="5"/>
        <v>0</v>
      </c>
      <c r="J44" s="346">
        <f t="shared" si="10"/>
        <v>0</v>
      </c>
      <c r="K44" s="347"/>
      <c r="L44" s="343"/>
      <c r="M44" s="348"/>
      <c r="N44" s="343"/>
      <c r="O44" s="343"/>
      <c r="P44" s="344">
        <f t="shared" si="6"/>
        <v>0</v>
      </c>
      <c r="Q44" s="345">
        <f t="shared" si="11"/>
        <v>0</v>
      </c>
      <c r="R44" s="346">
        <f t="shared" si="12"/>
        <v>0</v>
      </c>
      <c r="S44" s="349" t="s">
        <v>137</v>
      </c>
      <c r="T44" s="350" t="str">
        <f t="shared" si="13"/>
        <v>ja</v>
      </c>
      <c r="U44" s="351">
        <f t="shared" si="7"/>
        <v>0.6583</v>
      </c>
      <c r="V44" s="352">
        <f t="shared" si="8"/>
        <v>0</v>
      </c>
      <c r="W44" s="346" t="str">
        <f t="shared" si="9"/>
        <v/>
      </c>
      <c r="X44" s="353"/>
      <c r="Y44" s="354"/>
    </row>
    <row r="45" spans="1:25" x14ac:dyDescent="0.2">
      <c r="A45" s="337" t="str">
        <f>IF(B45&lt;&gt;"&lt;Selecteer&gt;",MAX($A$4:A44)+1,"")</f>
        <v/>
      </c>
      <c r="B45" s="338" t="s">
        <v>35</v>
      </c>
      <c r="C45" s="339"/>
      <c r="D45" s="340"/>
      <c r="E45" s="341"/>
      <c r="F45" s="342"/>
      <c r="G45" s="343"/>
      <c r="H45" s="344">
        <f t="shared" si="4"/>
        <v>0</v>
      </c>
      <c r="I45" s="345">
        <f t="shared" si="5"/>
        <v>0</v>
      </c>
      <c r="J45" s="346">
        <f t="shared" si="10"/>
        <v>0</v>
      </c>
      <c r="K45" s="347"/>
      <c r="L45" s="343"/>
      <c r="M45" s="348"/>
      <c r="N45" s="343"/>
      <c r="O45" s="343"/>
      <c r="P45" s="344">
        <f t="shared" si="6"/>
        <v>0</v>
      </c>
      <c r="Q45" s="345">
        <f t="shared" si="11"/>
        <v>0</v>
      </c>
      <c r="R45" s="346">
        <f t="shared" si="12"/>
        <v>0</v>
      </c>
      <c r="S45" s="349" t="s">
        <v>137</v>
      </c>
      <c r="T45" s="350" t="str">
        <f t="shared" si="13"/>
        <v>ja</v>
      </c>
      <c r="U45" s="351">
        <f t="shared" si="7"/>
        <v>0.6583</v>
      </c>
      <c r="V45" s="352">
        <f t="shared" si="8"/>
        <v>0</v>
      </c>
      <c r="W45" s="346" t="str">
        <f t="shared" si="9"/>
        <v/>
      </c>
      <c r="X45" s="353"/>
      <c r="Y45" s="354"/>
    </row>
    <row r="46" spans="1:25" x14ac:dyDescent="0.2">
      <c r="A46" s="337" t="str">
        <f>IF(B46&lt;&gt;"&lt;Selecteer&gt;",MAX($A$4:A45)+1,"")</f>
        <v/>
      </c>
      <c r="B46" s="338" t="s">
        <v>35</v>
      </c>
      <c r="C46" s="339"/>
      <c r="D46" s="340"/>
      <c r="E46" s="341"/>
      <c r="F46" s="342"/>
      <c r="G46" s="343"/>
      <c r="H46" s="344">
        <f t="shared" si="4"/>
        <v>0</v>
      </c>
      <c r="I46" s="345">
        <f t="shared" si="5"/>
        <v>0</v>
      </c>
      <c r="J46" s="346">
        <f t="shared" si="10"/>
        <v>0</v>
      </c>
      <c r="K46" s="347"/>
      <c r="L46" s="343"/>
      <c r="M46" s="348"/>
      <c r="N46" s="343"/>
      <c r="O46" s="343"/>
      <c r="P46" s="344">
        <f t="shared" si="6"/>
        <v>0</v>
      </c>
      <c r="Q46" s="345">
        <f t="shared" si="11"/>
        <v>0</v>
      </c>
      <c r="R46" s="346">
        <f t="shared" si="12"/>
        <v>0</v>
      </c>
      <c r="S46" s="349" t="s">
        <v>137</v>
      </c>
      <c r="T46" s="350" t="str">
        <f t="shared" si="13"/>
        <v>ja</v>
      </c>
      <c r="U46" s="351">
        <f t="shared" si="7"/>
        <v>0.6583</v>
      </c>
      <c r="V46" s="352">
        <f t="shared" si="8"/>
        <v>0</v>
      </c>
      <c r="W46" s="346" t="str">
        <f t="shared" si="9"/>
        <v/>
      </c>
      <c r="X46" s="353"/>
      <c r="Y46" s="354"/>
    </row>
    <row r="47" spans="1:25" x14ac:dyDescent="0.2">
      <c r="A47" s="337" t="str">
        <f>IF(B47&lt;&gt;"&lt;Selecteer&gt;",MAX($A$4:A46)+1,"")</f>
        <v/>
      </c>
      <c r="B47" s="338" t="s">
        <v>35</v>
      </c>
      <c r="C47" s="339"/>
      <c r="D47" s="340"/>
      <c r="E47" s="341"/>
      <c r="F47" s="342"/>
      <c r="G47" s="343"/>
      <c r="H47" s="344">
        <f t="shared" si="4"/>
        <v>0</v>
      </c>
      <c r="I47" s="345">
        <f t="shared" si="5"/>
        <v>0</v>
      </c>
      <c r="J47" s="346">
        <f t="shared" si="10"/>
        <v>0</v>
      </c>
      <c r="K47" s="347"/>
      <c r="L47" s="343"/>
      <c r="M47" s="348"/>
      <c r="N47" s="343"/>
      <c r="O47" s="343"/>
      <c r="P47" s="344">
        <f t="shared" si="6"/>
        <v>0</v>
      </c>
      <c r="Q47" s="345">
        <f t="shared" si="11"/>
        <v>0</v>
      </c>
      <c r="R47" s="346">
        <f t="shared" si="12"/>
        <v>0</v>
      </c>
      <c r="S47" s="349" t="s">
        <v>137</v>
      </c>
      <c r="T47" s="350" t="str">
        <f t="shared" si="13"/>
        <v>ja</v>
      </c>
      <c r="U47" s="351">
        <f t="shared" si="7"/>
        <v>0.6583</v>
      </c>
      <c r="V47" s="352">
        <f t="shared" si="8"/>
        <v>0</v>
      </c>
      <c r="W47" s="346" t="str">
        <f t="shared" si="9"/>
        <v/>
      </c>
      <c r="X47" s="353"/>
      <c r="Y47" s="354"/>
    </row>
    <row r="48" spans="1:25" x14ac:dyDescent="0.2">
      <c r="A48" s="337" t="str">
        <f>IF(B48&lt;&gt;"&lt;Selecteer&gt;",MAX($A$4:A47)+1,"")</f>
        <v/>
      </c>
      <c r="B48" s="338" t="s">
        <v>35</v>
      </c>
      <c r="C48" s="339"/>
      <c r="D48" s="340"/>
      <c r="E48" s="341"/>
      <c r="F48" s="342"/>
      <c r="G48" s="343"/>
      <c r="H48" s="344">
        <f t="shared" si="4"/>
        <v>0</v>
      </c>
      <c r="I48" s="345">
        <f t="shared" si="5"/>
        <v>0</v>
      </c>
      <c r="J48" s="346">
        <f t="shared" si="10"/>
        <v>0</v>
      </c>
      <c r="K48" s="347"/>
      <c r="L48" s="343"/>
      <c r="M48" s="348"/>
      <c r="N48" s="343"/>
      <c r="O48" s="343"/>
      <c r="P48" s="344">
        <f t="shared" si="6"/>
        <v>0</v>
      </c>
      <c r="Q48" s="345">
        <f t="shared" si="11"/>
        <v>0</v>
      </c>
      <c r="R48" s="346">
        <f t="shared" si="12"/>
        <v>0</v>
      </c>
      <c r="S48" s="349" t="s">
        <v>137</v>
      </c>
      <c r="T48" s="350" t="str">
        <f t="shared" si="13"/>
        <v>ja</v>
      </c>
      <c r="U48" s="351">
        <f t="shared" si="7"/>
        <v>0.6583</v>
      </c>
      <c r="V48" s="352">
        <f t="shared" si="8"/>
        <v>0</v>
      </c>
      <c r="W48" s="346" t="str">
        <f t="shared" si="9"/>
        <v/>
      </c>
      <c r="X48" s="353"/>
      <c r="Y48" s="354"/>
    </row>
    <row r="49" spans="1:25" x14ac:dyDescent="0.2">
      <c r="A49" s="337" t="str">
        <f>IF(B49&lt;&gt;"&lt;Selecteer&gt;",MAX($A$4:A48)+1,"")</f>
        <v/>
      </c>
      <c r="B49" s="338" t="s">
        <v>35</v>
      </c>
      <c r="C49" s="339"/>
      <c r="D49" s="340"/>
      <c r="E49" s="341"/>
      <c r="F49" s="342"/>
      <c r="G49" s="343"/>
      <c r="H49" s="344">
        <f t="shared" si="4"/>
        <v>0</v>
      </c>
      <c r="I49" s="345">
        <f t="shared" si="5"/>
        <v>0</v>
      </c>
      <c r="J49" s="346">
        <f t="shared" si="10"/>
        <v>0</v>
      </c>
      <c r="K49" s="347"/>
      <c r="L49" s="343"/>
      <c r="M49" s="348"/>
      <c r="N49" s="343"/>
      <c r="O49" s="343"/>
      <c r="P49" s="344">
        <f t="shared" si="6"/>
        <v>0</v>
      </c>
      <c r="Q49" s="345">
        <f t="shared" si="11"/>
        <v>0</v>
      </c>
      <c r="R49" s="346">
        <f t="shared" si="12"/>
        <v>0</v>
      </c>
      <c r="S49" s="349" t="s">
        <v>137</v>
      </c>
      <c r="T49" s="350" t="str">
        <f t="shared" si="13"/>
        <v>ja</v>
      </c>
      <c r="U49" s="351">
        <f t="shared" si="7"/>
        <v>0.6583</v>
      </c>
      <c r="V49" s="352">
        <f t="shared" si="8"/>
        <v>0</v>
      </c>
      <c r="W49" s="346" t="str">
        <f t="shared" si="9"/>
        <v/>
      </c>
      <c r="X49" s="353"/>
      <c r="Y49" s="354"/>
    </row>
    <row r="50" spans="1:25" x14ac:dyDescent="0.2">
      <c r="A50" s="337" t="str">
        <f>IF(B50&lt;&gt;"&lt;Selecteer&gt;",MAX($A$4:A49)+1,"")</f>
        <v/>
      </c>
      <c r="B50" s="338" t="s">
        <v>35</v>
      </c>
      <c r="C50" s="339"/>
      <c r="D50" s="340"/>
      <c r="E50" s="341"/>
      <c r="F50" s="342"/>
      <c r="G50" s="343"/>
      <c r="H50" s="344">
        <f t="shared" si="4"/>
        <v>0</v>
      </c>
      <c r="I50" s="345">
        <f t="shared" si="5"/>
        <v>0</v>
      </c>
      <c r="J50" s="346">
        <f t="shared" si="10"/>
        <v>0</v>
      </c>
      <c r="K50" s="347"/>
      <c r="L50" s="343"/>
      <c r="M50" s="348"/>
      <c r="N50" s="343"/>
      <c r="O50" s="343"/>
      <c r="P50" s="344">
        <f t="shared" si="6"/>
        <v>0</v>
      </c>
      <c r="Q50" s="345">
        <f t="shared" si="11"/>
        <v>0</v>
      </c>
      <c r="R50" s="346">
        <f t="shared" si="12"/>
        <v>0</v>
      </c>
      <c r="S50" s="349" t="s">
        <v>137</v>
      </c>
      <c r="T50" s="350" t="str">
        <f t="shared" si="13"/>
        <v>ja</v>
      </c>
      <c r="U50" s="351">
        <f t="shared" si="7"/>
        <v>0.6583</v>
      </c>
      <c r="V50" s="352">
        <f t="shared" si="8"/>
        <v>0</v>
      </c>
      <c r="W50" s="346" t="str">
        <f t="shared" si="9"/>
        <v/>
      </c>
      <c r="X50" s="353"/>
      <c r="Y50" s="354"/>
    </row>
    <row r="51" spans="1:25" x14ac:dyDescent="0.2">
      <c r="A51" s="337" t="str">
        <f>IF(B51&lt;&gt;"&lt;Selecteer&gt;",MAX($A$4:A50)+1,"")</f>
        <v/>
      </c>
      <c r="B51" s="338" t="s">
        <v>35</v>
      </c>
      <c r="C51" s="339"/>
      <c r="D51" s="340"/>
      <c r="E51" s="341"/>
      <c r="F51" s="342"/>
      <c r="G51" s="343"/>
      <c r="H51" s="344">
        <f t="shared" si="4"/>
        <v>0</v>
      </c>
      <c r="I51" s="345">
        <f t="shared" si="5"/>
        <v>0</v>
      </c>
      <c r="J51" s="346">
        <f t="shared" si="10"/>
        <v>0</v>
      </c>
      <c r="K51" s="347"/>
      <c r="L51" s="343"/>
      <c r="M51" s="348"/>
      <c r="N51" s="343"/>
      <c r="O51" s="343"/>
      <c r="P51" s="344">
        <f t="shared" si="6"/>
        <v>0</v>
      </c>
      <c r="Q51" s="345">
        <f t="shared" si="11"/>
        <v>0</v>
      </c>
      <c r="R51" s="346">
        <f t="shared" si="12"/>
        <v>0</v>
      </c>
      <c r="S51" s="349" t="s">
        <v>137</v>
      </c>
      <c r="T51" s="350" t="str">
        <f t="shared" si="13"/>
        <v>ja</v>
      </c>
      <c r="U51" s="351">
        <f t="shared" si="7"/>
        <v>0.6583</v>
      </c>
      <c r="V51" s="352">
        <f t="shared" si="8"/>
        <v>0</v>
      </c>
      <c r="W51" s="346" t="str">
        <f t="shared" si="9"/>
        <v/>
      </c>
      <c r="X51" s="353"/>
      <c r="Y51" s="354"/>
    </row>
    <row r="52" spans="1:25" x14ac:dyDescent="0.2">
      <c r="A52" s="337" t="str">
        <f>IF(B52&lt;&gt;"&lt;Selecteer&gt;",MAX($A$4:A51)+1,"")</f>
        <v/>
      </c>
      <c r="B52" s="338" t="s">
        <v>35</v>
      </c>
      <c r="C52" s="339"/>
      <c r="D52" s="340"/>
      <c r="E52" s="341"/>
      <c r="F52" s="342"/>
      <c r="G52" s="343"/>
      <c r="H52" s="344">
        <f t="shared" si="4"/>
        <v>0</v>
      </c>
      <c r="I52" s="345">
        <f t="shared" si="5"/>
        <v>0</v>
      </c>
      <c r="J52" s="346">
        <f t="shared" si="10"/>
        <v>0</v>
      </c>
      <c r="K52" s="347"/>
      <c r="L52" s="343"/>
      <c r="M52" s="348"/>
      <c r="N52" s="343"/>
      <c r="O52" s="343"/>
      <c r="P52" s="344">
        <f t="shared" si="6"/>
        <v>0</v>
      </c>
      <c r="Q52" s="345">
        <f t="shared" si="11"/>
        <v>0</v>
      </c>
      <c r="R52" s="346">
        <f t="shared" si="12"/>
        <v>0</v>
      </c>
      <c r="S52" s="349" t="s">
        <v>137</v>
      </c>
      <c r="T52" s="350" t="str">
        <f t="shared" si="13"/>
        <v>ja</v>
      </c>
      <c r="U52" s="351">
        <f t="shared" si="7"/>
        <v>0.6583</v>
      </c>
      <c r="V52" s="352">
        <f t="shared" si="8"/>
        <v>0</v>
      </c>
      <c r="W52" s="346" t="str">
        <f t="shared" si="9"/>
        <v/>
      </c>
      <c r="X52" s="353"/>
      <c r="Y52" s="354"/>
    </row>
    <row r="53" spans="1:25" x14ac:dyDescent="0.2">
      <c r="A53" s="337" t="str">
        <f>IF(B53&lt;&gt;"&lt;Selecteer&gt;",MAX($A$4:A52)+1,"")</f>
        <v/>
      </c>
      <c r="B53" s="338" t="s">
        <v>35</v>
      </c>
      <c r="C53" s="339"/>
      <c r="D53" s="340"/>
      <c r="E53" s="341"/>
      <c r="F53" s="342"/>
      <c r="G53" s="343"/>
      <c r="H53" s="344">
        <f t="shared" si="4"/>
        <v>0</v>
      </c>
      <c r="I53" s="345">
        <f t="shared" si="5"/>
        <v>0</v>
      </c>
      <c r="J53" s="346">
        <f t="shared" si="10"/>
        <v>0</v>
      </c>
      <c r="K53" s="347"/>
      <c r="L53" s="343"/>
      <c r="M53" s="348"/>
      <c r="N53" s="343"/>
      <c r="O53" s="343"/>
      <c r="P53" s="344">
        <f t="shared" si="6"/>
        <v>0</v>
      </c>
      <c r="Q53" s="345">
        <f t="shared" si="11"/>
        <v>0</v>
      </c>
      <c r="R53" s="346">
        <f t="shared" si="12"/>
        <v>0</v>
      </c>
      <c r="S53" s="349" t="s">
        <v>137</v>
      </c>
      <c r="T53" s="350" t="str">
        <f t="shared" si="13"/>
        <v>ja</v>
      </c>
      <c r="U53" s="351">
        <f t="shared" si="7"/>
        <v>0.6583</v>
      </c>
      <c r="V53" s="352">
        <f t="shared" si="8"/>
        <v>0</v>
      </c>
      <c r="W53" s="346" t="str">
        <f t="shared" si="9"/>
        <v/>
      </c>
      <c r="X53" s="353"/>
      <c r="Y53" s="354"/>
    </row>
    <row r="54" spans="1:25" x14ac:dyDescent="0.2">
      <c r="A54" s="337" t="str">
        <f>IF(B54&lt;&gt;"&lt;Selecteer&gt;",MAX($A$4:A53)+1,"")</f>
        <v/>
      </c>
      <c r="B54" s="338" t="s">
        <v>35</v>
      </c>
      <c r="C54" s="339"/>
      <c r="D54" s="340"/>
      <c r="E54" s="341"/>
      <c r="F54" s="342"/>
      <c r="G54" s="343"/>
      <c r="H54" s="344">
        <f t="shared" si="4"/>
        <v>0</v>
      </c>
      <c r="I54" s="345">
        <f t="shared" si="5"/>
        <v>0</v>
      </c>
      <c r="J54" s="346">
        <f t="shared" si="10"/>
        <v>0</v>
      </c>
      <c r="K54" s="347"/>
      <c r="L54" s="343"/>
      <c r="M54" s="348"/>
      <c r="N54" s="343"/>
      <c r="O54" s="343"/>
      <c r="P54" s="344">
        <f t="shared" si="6"/>
        <v>0</v>
      </c>
      <c r="Q54" s="345">
        <f t="shared" si="11"/>
        <v>0</v>
      </c>
      <c r="R54" s="346">
        <f t="shared" si="12"/>
        <v>0</v>
      </c>
      <c r="S54" s="349" t="s">
        <v>137</v>
      </c>
      <c r="T54" s="350" t="str">
        <f t="shared" si="13"/>
        <v>ja</v>
      </c>
      <c r="U54" s="351">
        <f t="shared" si="7"/>
        <v>0.6583</v>
      </c>
      <c r="V54" s="352">
        <f t="shared" si="8"/>
        <v>0</v>
      </c>
      <c r="W54" s="346" t="str">
        <f t="shared" si="9"/>
        <v/>
      </c>
      <c r="X54" s="353"/>
      <c r="Y54" s="354"/>
    </row>
    <row r="57" spans="1:25" ht="15" customHeight="1" x14ac:dyDescent="0.25">
      <c r="U57" s="131"/>
    </row>
  </sheetData>
  <sheetProtection algorithmName="SHA-512" hashValue="ApTq9N4T9j86XcSFMhgdkuRw52EuEt4xKqDTAX0ehu7mamO37GV/nF3Q6MiCqSPht+feNgZjzPHlCMj5Jt/qww==" saltValue="tlk0Q/DCOW3kTIDaur/SJg=="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Vereenvoudigde kostenoptie voor arbeidskosten</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396" t="str">
        <f>IF(COUNTIF($F$5:$F$250,Openstelling_Activiteit!$X$3)&gt;0,"Jaartal of Loonkosten nr (uit tabblad 4)","Loonkosten nr (uit tabblad 4)")</f>
        <v>Loonkosten nr (uit tabblad 4)</v>
      </c>
      <c r="J3" s="398" t="s">
        <v>4</v>
      </c>
      <c r="K3" s="399"/>
      <c r="L3" s="402" t="str">
        <f>IF(COUNTIF($F$5:$F$250,Openstelling_Activiteit!$X$3)&gt;0,"Aantal uur/ eenheden","Aantal uur")</f>
        <v>Aantal uur</v>
      </c>
      <c r="M3" s="403"/>
      <c r="N3" s="398" t="s">
        <v>50</v>
      </c>
      <c r="O3" s="399"/>
      <c r="P3" s="407" t="s">
        <v>6</v>
      </c>
      <c r="Q3" s="408"/>
      <c r="R3" s="407" t="s">
        <v>207</v>
      </c>
      <c r="S3" s="408"/>
      <c r="T3" s="404" t="s">
        <v>56</v>
      </c>
      <c r="U3" s="393" t="s">
        <v>61</v>
      </c>
    </row>
    <row r="4" spans="1:21" ht="15" customHeight="1" x14ac:dyDescent="0.25">
      <c r="A4" s="112"/>
      <c r="B4" s="110"/>
      <c r="C4" s="111"/>
      <c r="D4" s="112"/>
      <c r="E4" s="112"/>
      <c r="F4" s="112"/>
      <c r="G4" s="113"/>
      <c r="H4" s="266"/>
      <c r="I4" s="396"/>
      <c r="J4" s="400"/>
      <c r="K4" s="401"/>
      <c r="L4" s="384"/>
      <c r="M4" s="385"/>
      <c r="N4" s="400"/>
      <c r="O4" s="401"/>
      <c r="P4" s="72">
        <f ca="1" xml:space="preserve"> SUBTOTAL(9,P6:P250)</f>
        <v>0</v>
      </c>
      <c r="Q4" s="72">
        <f ca="1" xml:space="preserve"> SUBTOTAL(9,Q6:Q250)</f>
        <v>0</v>
      </c>
      <c r="R4" s="72">
        <f ca="1" xml:space="preserve"> SUBTOTAL(9,R6:R250)</f>
        <v>0</v>
      </c>
      <c r="S4" s="72">
        <f ca="1" xml:space="preserve"> SUBTOTAL(9,S6:S250)</f>
        <v>0</v>
      </c>
      <c r="T4" s="405"/>
      <c r="U4" s="394"/>
    </row>
    <row r="5" spans="1:21" ht="30" x14ac:dyDescent="0.25">
      <c r="A5" s="116" t="s">
        <v>135</v>
      </c>
      <c r="B5" s="116" t="s">
        <v>58</v>
      </c>
      <c r="C5" s="116" t="s">
        <v>2</v>
      </c>
      <c r="D5" s="116" t="s">
        <v>38</v>
      </c>
      <c r="E5" s="116" t="s">
        <v>153</v>
      </c>
      <c r="F5" s="116" t="s">
        <v>0</v>
      </c>
      <c r="G5" s="116" t="s">
        <v>321</v>
      </c>
      <c r="H5" s="267" t="s">
        <v>42</v>
      </c>
      <c r="I5" s="397" t="s">
        <v>199</v>
      </c>
      <c r="J5" s="71" t="s">
        <v>60</v>
      </c>
      <c r="K5" s="71" t="s">
        <v>59</v>
      </c>
      <c r="L5" s="71" t="s">
        <v>60</v>
      </c>
      <c r="M5" s="71" t="s">
        <v>59</v>
      </c>
      <c r="N5" s="71" t="s">
        <v>60</v>
      </c>
      <c r="O5" s="71" t="s">
        <v>59</v>
      </c>
      <c r="P5" s="71" t="s">
        <v>60</v>
      </c>
      <c r="Q5" s="71" t="s">
        <v>59</v>
      </c>
      <c r="R5" s="71" t="s">
        <v>60</v>
      </c>
      <c r="S5" s="71" t="s">
        <v>59</v>
      </c>
      <c r="T5" s="406"/>
      <c r="U5" s="395"/>
    </row>
    <row r="6" spans="1:21" x14ac:dyDescent="0.25">
      <c r="A6" s="317">
        <f>MAX($A$5:A5)+1</f>
        <v>1</v>
      </c>
      <c r="B6" s="304"/>
      <c r="C6" s="304"/>
      <c r="D6" s="304"/>
      <c r="E6" s="304"/>
      <c r="F6" s="304"/>
      <c r="G6" s="336"/>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7"/>
      <c r="M6" s="367"/>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Methode_Keuze=""),"",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Methode_Keuze=""),"",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6"/>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7"/>
      <c r="M7" s="367"/>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Methode_Keuze=""),"",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Methode_Keuze=""),"",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6"/>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7"/>
      <c r="M8" s="367"/>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Methode_Keuze=""),"",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Methode_Keuze=""),"",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6"/>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7"/>
      <c r="M9" s="367"/>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Methode_Keuze=""),"",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Methode_Keuze=""),"",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6"/>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7"/>
      <c r="M10" s="367"/>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Methode_Keuze=""),"",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Methode_Keuze=""),"",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6"/>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7"/>
      <c r="M11" s="367"/>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Methode_Keuze=""),"",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Methode_Keuze=""),"",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6"/>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7"/>
      <c r="M12" s="367"/>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Methode_Keuze=""),"",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Methode_Keuze=""),"",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6"/>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7"/>
      <c r="M13" s="367"/>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Methode_Keuze=""),"",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Methode_Keuze=""),"",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6"/>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7"/>
      <c r="M14" s="367"/>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Methode_Keuze=""),"",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Methode_Keuze=""),"",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6"/>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7"/>
      <c r="M15" s="367"/>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Methode_Keuze=""),"",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Methode_Keuze=""),"",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6"/>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7"/>
      <c r="M16" s="367"/>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Methode_Keuze=""),"",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Methode_Keuze=""),"",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6"/>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7"/>
      <c r="M17" s="367"/>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Methode_Keuze=""),"",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Methode_Keuze=""),"",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6"/>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7"/>
      <c r="M18" s="367"/>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Methode_Keuze=""),"",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Methode_Keuze=""),"",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6"/>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7"/>
      <c r="M19" s="367"/>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Methode_Keuze=""),"",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Methode_Keuze=""),"",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6"/>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7"/>
      <c r="M20" s="367"/>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Methode_Keuze=""),"",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Methode_Keuze=""),"",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6"/>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7"/>
      <c r="M21" s="367"/>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Methode_Keuze=""),"",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Methode_Keuze=""),"",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6"/>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7"/>
      <c r="M22" s="367"/>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Methode_Keuze=""),"",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Methode_Keuze=""),"",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6"/>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7"/>
      <c r="M23" s="367"/>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Methode_Keuze=""),"",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Methode_Keuze=""),"",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6"/>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7"/>
      <c r="M24" s="367"/>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Methode_Keuze=""),"",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Methode_Keuze=""),"",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6"/>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7"/>
      <c r="M25" s="367"/>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Methode_Keuze=""),"",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Methode_Keuze=""),"",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6"/>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7"/>
      <c r="M26" s="367"/>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Methode_Keuze=""),"",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Methode_Keuze=""),"",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6"/>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7"/>
      <c r="M27" s="367"/>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Methode_Keuze=""),"",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Methode_Keuze=""),"",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6"/>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7"/>
      <c r="M28" s="367"/>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Methode_Keuze=""),"",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Methode_Keuze=""),"",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6"/>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7"/>
      <c r="M29" s="367"/>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Methode_Keuze=""),"",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Methode_Keuze=""),"",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6"/>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7"/>
      <c r="M30" s="367"/>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Methode_Keuze=""),"",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Methode_Keuze=""),"",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6"/>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7"/>
      <c r="M31" s="367"/>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Methode_Keuze=""),"",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Methode_Keuze=""),"",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6"/>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7"/>
      <c r="M32" s="367"/>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Methode_Keuze=""),"",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Methode_Keuze=""),"",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6"/>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7"/>
      <c r="M33" s="367"/>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Methode_Keuze=""),"",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Methode_Keuze=""),"",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6"/>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7"/>
      <c r="M34" s="367"/>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Methode_Keuze=""),"",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Methode_Keuze=""),"",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6"/>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7"/>
      <c r="M35" s="367"/>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Methode_Keuze=""),"",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Methode_Keuze=""),"",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6"/>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7"/>
      <c r="M36" s="367"/>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Methode_Keuze=""),"",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Methode_Keuze=""),"",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6"/>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7"/>
      <c r="M37" s="367"/>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Methode_Keuze=""),"",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Methode_Keuze=""),"",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6"/>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7"/>
      <c r="M38" s="367"/>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Methode_Keuze=""),"",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Methode_Keuze=""),"",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6"/>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7"/>
      <c r="M39" s="367"/>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Methode_Keuze=""),"",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Methode_Keuze=""),"",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6"/>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7"/>
      <c r="M40" s="367"/>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Methode_Keuze=""),"",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Methode_Keuze=""),"",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6"/>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7"/>
      <c r="M41" s="367"/>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Methode_Keuze=""),"",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Methode_Keuze=""),"",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6"/>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7"/>
      <c r="M42" s="367"/>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Methode_Keuze=""),"",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Methode_Keuze=""),"",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6"/>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7"/>
      <c r="M43" s="367"/>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Methode_Keuze=""),"",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Methode_Keuze=""),"",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6"/>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7"/>
      <c r="M44" s="367"/>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Methode_Keuze=""),"",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Methode_Keuze=""),"",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6"/>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7"/>
      <c r="M45" s="367"/>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Methode_Keuze=""),"",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Methode_Keuze=""),"",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6"/>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7"/>
      <c r="M46" s="367"/>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Methode_Keuze=""),"",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Methode_Keuze=""),"",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6"/>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7"/>
      <c r="M47" s="367"/>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Methode_Keuze=""),"",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Methode_Keuze=""),"",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6"/>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7"/>
      <c r="M48" s="367"/>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Methode_Keuze=""),"",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Methode_Keuze=""),"",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6"/>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7"/>
      <c r="M49" s="367"/>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Methode_Keuze=""),"",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Methode_Keuze=""),"",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6"/>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7"/>
      <c r="M50" s="367"/>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Methode_Keuze=""),"",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Methode_Keuze=""),"",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6"/>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7"/>
      <c r="M51" s="367"/>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Methode_Keuze=""),"",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Methode_Keuze=""),"",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6"/>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7"/>
      <c r="M52" s="367"/>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Methode_Keuze=""),"",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Methode_Keuze=""),"",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6"/>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7"/>
      <c r="M53" s="367"/>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Methode_Keuze=""),"",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Methode_Keuze=""),"",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6"/>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7"/>
      <c r="M54" s="367"/>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Methode_Keuze=""),"",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Methode_Keuze=""),"",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6"/>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7"/>
      <c r="M55" s="367"/>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Methode_Keuze=""),"",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Methode_Keuze=""),"",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6"/>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7"/>
      <c r="M56" s="367"/>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Methode_Keuze=""),"",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Methode_Keuze=""),"",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6"/>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7"/>
      <c r="M57" s="367"/>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Methode_Keuze=""),"",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Methode_Keuze=""),"",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6"/>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7"/>
      <c r="M58" s="367"/>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Methode_Keuze=""),"",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Methode_Keuze=""),"",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6"/>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7"/>
      <c r="M59" s="367"/>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Methode_Keuze=""),"",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Methode_Keuze=""),"",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6"/>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7"/>
      <c r="M60" s="367"/>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Methode_Keuze=""),"",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Methode_Keuze=""),"",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6"/>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7"/>
      <c r="M61" s="367"/>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Methode_Keuze=""),"",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Methode_Keuze=""),"",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6"/>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7"/>
      <c r="M62" s="367"/>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Methode_Keuze=""),"",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Methode_Keuze=""),"",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6"/>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7"/>
      <c r="M63" s="367"/>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Methode_Keuze=""),"",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Methode_Keuze=""),"",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6"/>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7"/>
      <c r="M64" s="367"/>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Methode_Keuze=""),"",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Methode_Keuze=""),"",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6"/>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7"/>
      <c r="M65" s="367"/>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Methode_Keuze=""),"",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Methode_Keuze=""),"",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6"/>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7"/>
      <c r="M66" s="367"/>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Methode_Keuze=""),"",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Methode_Keuze=""),"",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6"/>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7"/>
      <c r="M67" s="367"/>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Methode_Keuze=""),"",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Methode_Keuze=""),"",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6"/>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7"/>
      <c r="M68" s="367"/>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Methode_Keuze=""),"",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Methode_Keuze=""),"",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6"/>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7"/>
      <c r="M69" s="367"/>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Methode_Keuze=""),"",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Methode_Keuze=""),"",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6"/>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7"/>
      <c r="M70" s="367"/>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Methode_Keuze=""),"",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Methode_Keuze=""),"",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6"/>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7"/>
      <c r="M71" s="367"/>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Methode_Keuze=""),"",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Methode_Keuze=""),"",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6"/>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7"/>
      <c r="M72" s="367"/>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Methode_Keuze=""),"",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Methode_Keuze=""),"",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6"/>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7"/>
      <c r="M73" s="367"/>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Methode_Keuze=""),"",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Methode_Keuze=""),"",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6"/>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7"/>
      <c r="M74" s="367"/>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Methode_Keuze=""),"",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Methode_Keuze=""),"",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6"/>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7"/>
      <c r="M75" s="367"/>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Methode_Keuze=""),"",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Methode_Keuze=""),"",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6"/>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7"/>
      <c r="M76" s="367"/>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Methode_Keuze=""),"",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Methode_Keuze=""),"",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6"/>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7"/>
      <c r="M77" s="367"/>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Methode_Keuze=""),"",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Methode_Keuze=""),"",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6"/>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7"/>
      <c r="M78" s="367"/>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Methode_Keuze=""),"",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Methode_Keuze=""),"",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6"/>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7"/>
      <c r="M79" s="367"/>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Methode_Keuze=""),"",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Methode_Keuze=""),"",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6"/>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7"/>
      <c r="M80" s="367"/>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Methode_Keuze=""),"",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Methode_Keuze=""),"",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6"/>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7"/>
      <c r="M81" s="367"/>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Methode_Keuze=""),"",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Methode_Keuze=""),"",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6"/>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7"/>
      <c r="M82" s="367"/>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Methode_Keuze=""),"",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Methode_Keuze=""),"",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6"/>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7"/>
      <c r="M83" s="367"/>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Methode_Keuze=""),"",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Methode_Keuze=""),"",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6"/>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7"/>
      <c r="M84" s="367"/>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Methode_Keuze=""),"",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Methode_Keuze=""),"",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6"/>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7"/>
      <c r="M85" s="367"/>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Methode_Keuze=""),"",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Methode_Keuze=""),"",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6"/>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7"/>
      <c r="M86" s="367"/>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Methode_Keuze=""),"",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Methode_Keuze=""),"",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6"/>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7"/>
      <c r="M87" s="367"/>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Methode_Keuze=""),"",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Methode_Keuze=""),"",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6"/>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7"/>
      <c r="M88" s="367"/>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Methode_Keuze=""),"",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Methode_Keuze=""),"",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6"/>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7"/>
      <c r="M89" s="367"/>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Methode_Keuze=""),"",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Methode_Keuze=""),"",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6"/>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7"/>
      <c r="M90" s="367"/>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Methode_Keuze=""),"",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Methode_Keuze=""),"",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6"/>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7"/>
      <c r="M91" s="367"/>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Methode_Keuze=""),"",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Methode_Keuze=""),"",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6"/>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7"/>
      <c r="M92" s="367"/>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Methode_Keuze=""),"",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Methode_Keuze=""),"",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6"/>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7"/>
      <c r="M93" s="367"/>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Methode_Keuze=""),"",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Methode_Keuze=""),"",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6"/>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7"/>
      <c r="M94" s="367"/>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Methode_Keuze=""),"",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Methode_Keuze=""),"",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6"/>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7"/>
      <c r="M95" s="367"/>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Methode_Keuze=""),"",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Methode_Keuze=""),"",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6"/>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7"/>
      <c r="M96" s="367"/>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Methode_Keuze=""),"",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Methode_Keuze=""),"",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6"/>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7"/>
      <c r="M97" s="367"/>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Methode_Keuze=""),"",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Methode_Keuze=""),"",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6"/>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7"/>
      <c r="M98" s="367"/>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Methode_Keuze=""),"",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Methode_Keuze=""),"",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6"/>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7"/>
      <c r="M99" s="367"/>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Methode_Keuze=""),"",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Methode_Keuze=""),"",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6"/>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7"/>
      <c r="M100" s="367"/>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Methode_Keuze=""),"",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Methode_Keuze=""),"",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6"/>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7"/>
      <c r="M101" s="367"/>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Methode_Keuze=""),"",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Methode_Keuze=""),"",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6"/>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7"/>
      <c r="M102" s="367"/>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Methode_Keuze=""),"",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Methode_Keuze=""),"",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6"/>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7"/>
      <c r="M103" s="367"/>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Methode_Keuze=""),"",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Methode_Keuze=""),"",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6"/>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7"/>
      <c r="M104" s="367"/>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Methode_Keuze=""),"",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Methode_Keuze=""),"",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6"/>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7"/>
      <c r="M105" s="367"/>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Methode_Keuze=""),"",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Methode_Keuze=""),"",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6"/>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7"/>
      <c r="M106" s="367"/>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Methode_Keuze=""),"",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Methode_Keuze=""),"",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6"/>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7"/>
      <c r="M107" s="367"/>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Methode_Keuze=""),"",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Methode_Keuze=""),"",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6"/>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7"/>
      <c r="M108" s="367"/>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Methode_Keuze=""),"",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Methode_Keuze=""),"",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6"/>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7"/>
      <c r="M109" s="367"/>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Methode_Keuze=""),"",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Methode_Keuze=""),"",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6"/>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7"/>
      <c r="M110" s="367"/>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Methode_Keuze=""),"",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Methode_Keuze=""),"",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6"/>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7"/>
      <c r="M111" s="367"/>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Methode_Keuze=""),"",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Methode_Keuze=""),"",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6"/>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7"/>
      <c r="M112" s="367"/>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Methode_Keuze=""),"",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Methode_Keuze=""),"",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6"/>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7"/>
      <c r="M113" s="367"/>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Methode_Keuze=""),"",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Methode_Keuze=""),"",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6"/>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7"/>
      <c r="M114" s="367"/>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Methode_Keuze=""),"",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Methode_Keuze=""),"",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6"/>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7"/>
      <c r="M115" s="367"/>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Methode_Keuze=""),"",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Methode_Keuze=""),"",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6"/>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7"/>
      <c r="M116" s="367"/>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Methode_Keuze=""),"",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Methode_Keuze=""),"",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6"/>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7"/>
      <c r="M117" s="367"/>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Methode_Keuze=""),"",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Methode_Keuze=""),"",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6"/>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7"/>
      <c r="M118" s="367"/>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Methode_Keuze=""),"",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Methode_Keuze=""),"",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6"/>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7"/>
      <c r="M119" s="367"/>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Methode_Keuze=""),"",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Methode_Keuze=""),"",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6"/>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7"/>
      <c r="M120" s="367"/>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Methode_Keuze=""),"",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Methode_Keuze=""),"",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6"/>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7"/>
      <c r="M121" s="367"/>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Methode_Keuze=""),"",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Methode_Keuze=""),"",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6"/>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7"/>
      <c r="M122" s="367"/>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Methode_Keuze=""),"",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Methode_Keuze=""),"",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6"/>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7"/>
      <c r="M123" s="367"/>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Methode_Keuze=""),"",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Methode_Keuze=""),"",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6"/>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7"/>
      <c r="M124" s="367"/>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Methode_Keuze=""),"",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Methode_Keuze=""),"",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6"/>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7"/>
      <c r="M125" s="367"/>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Methode_Keuze=""),"",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Methode_Keuze=""),"",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6"/>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7"/>
      <c r="M126" s="367"/>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Methode_Keuze=""),"",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Methode_Keuze=""),"",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6"/>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7"/>
      <c r="M127" s="367"/>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Methode_Keuze=""),"",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Methode_Keuze=""),"",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6"/>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7"/>
      <c r="M128" s="367"/>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Methode_Keuze=""),"",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Methode_Keuze=""),"",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6"/>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7"/>
      <c r="M129" s="367"/>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Methode_Keuze=""),"",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Methode_Keuze=""),"",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6"/>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7"/>
      <c r="M130" s="367"/>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Methode_Keuze=""),"",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Methode_Keuze=""),"",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6"/>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7"/>
      <c r="M131" s="367"/>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Methode_Keuze=""),"",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Methode_Keuze=""),"",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6"/>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7"/>
      <c r="M132" s="367"/>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Methode_Keuze=""),"",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Methode_Keuze=""),"",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6"/>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7"/>
      <c r="M133" s="367"/>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Methode_Keuze=""),"",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Methode_Keuze=""),"",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6"/>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7"/>
      <c r="M134" s="367"/>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Methode_Keuze=""),"",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Methode_Keuze=""),"",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6"/>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7"/>
      <c r="M135" s="367"/>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Methode_Keuze=""),"",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Methode_Keuze=""),"",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6"/>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7"/>
      <c r="M136" s="367"/>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Methode_Keuze=""),"",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Methode_Keuze=""),"",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6"/>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7"/>
      <c r="M137" s="367"/>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Methode_Keuze=""),"",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Methode_Keuze=""),"",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6"/>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7"/>
      <c r="M138" s="367"/>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Methode_Keuze=""),"",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Methode_Keuze=""),"",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6"/>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7"/>
      <c r="M139" s="367"/>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Methode_Keuze=""),"",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Methode_Keuze=""),"",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6"/>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7"/>
      <c r="M140" s="367"/>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Methode_Keuze=""),"",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Methode_Keuze=""),"",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6"/>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7"/>
      <c r="M141" s="367"/>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Methode_Keuze=""),"",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Methode_Keuze=""),"",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6"/>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7"/>
      <c r="M142" s="367"/>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Methode_Keuze=""),"",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Methode_Keuze=""),"",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6"/>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7"/>
      <c r="M143" s="367"/>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Methode_Keuze=""),"",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Methode_Keuze=""),"",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6"/>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7"/>
      <c r="M144" s="367"/>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Methode_Keuze=""),"",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Methode_Keuze=""),"",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6"/>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7"/>
      <c r="M145" s="367"/>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Methode_Keuze=""),"",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Methode_Keuze=""),"",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6"/>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7"/>
      <c r="M146" s="367"/>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Methode_Keuze=""),"",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Methode_Keuze=""),"",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6"/>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7"/>
      <c r="M147" s="367"/>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Methode_Keuze=""),"",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Methode_Keuze=""),"",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6"/>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7"/>
      <c r="M148" s="367"/>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Methode_Keuze=""),"",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Methode_Keuze=""),"",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6"/>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7"/>
      <c r="M149" s="367"/>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Methode_Keuze=""),"",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Methode_Keuze=""),"",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6"/>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7"/>
      <c r="M150" s="367"/>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Methode_Keuze=""),"",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Methode_Keuze=""),"",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6"/>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7"/>
      <c r="M151" s="367"/>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Methode_Keuze=""),"",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Methode_Keuze=""),"",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6"/>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7"/>
      <c r="M152" s="367"/>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Methode_Keuze=""),"",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Methode_Keuze=""),"",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6"/>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7"/>
      <c r="M153" s="367"/>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Methode_Keuze=""),"",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Methode_Keuze=""),"",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6"/>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7"/>
      <c r="M154" s="367"/>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Methode_Keuze=""),"",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Methode_Keuze=""),"",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6"/>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7"/>
      <c r="M155" s="367"/>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Methode_Keuze=""),"",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Methode_Keuze=""),"",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6"/>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7"/>
      <c r="M156" s="367"/>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Methode_Keuze=""),"",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Methode_Keuze=""),"",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6"/>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7"/>
      <c r="M157" s="367"/>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Methode_Keuze=""),"",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Methode_Keuze=""),"",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6"/>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7"/>
      <c r="M158" s="367"/>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Methode_Keuze=""),"",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Methode_Keuze=""),"",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6"/>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7"/>
      <c r="M159" s="367"/>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Methode_Keuze=""),"",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Methode_Keuze=""),"",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6"/>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7"/>
      <c r="M160" s="367"/>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Methode_Keuze=""),"",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Methode_Keuze=""),"",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6"/>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7"/>
      <c r="M161" s="367"/>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Methode_Keuze=""),"",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Methode_Keuze=""),"",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6"/>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7"/>
      <c r="M162" s="367"/>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Methode_Keuze=""),"",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Methode_Keuze=""),"",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6"/>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7"/>
      <c r="M163" s="367"/>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Methode_Keuze=""),"",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Methode_Keuze=""),"",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6"/>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7"/>
      <c r="M164" s="367"/>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Methode_Keuze=""),"",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Methode_Keuze=""),"",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6"/>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7"/>
      <c r="M165" s="367"/>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Methode_Keuze=""),"",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Methode_Keuze=""),"",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6"/>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7"/>
      <c r="M166" s="367"/>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Methode_Keuze=""),"",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Methode_Keuze=""),"",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6"/>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7"/>
      <c r="M167" s="367"/>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Methode_Keuze=""),"",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Methode_Keuze=""),"",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6"/>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7"/>
      <c r="M168" s="367"/>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Methode_Keuze=""),"",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Methode_Keuze=""),"",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6"/>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7"/>
      <c r="M169" s="367"/>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Methode_Keuze=""),"",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Methode_Keuze=""),"",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6"/>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7"/>
      <c r="M170" s="367"/>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Methode_Keuze=""),"",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Methode_Keuze=""),"",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6"/>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7"/>
      <c r="M171" s="367"/>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Methode_Keuze=""),"",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Methode_Keuze=""),"",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6"/>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7"/>
      <c r="M172" s="367"/>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Methode_Keuze=""),"",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Methode_Keuze=""),"",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6"/>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7"/>
      <c r="M173" s="367"/>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Methode_Keuze=""),"",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Methode_Keuze=""),"",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6"/>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7"/>
      <c r="M174" s="367"/>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Methode_Keuze=""),"",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Methode_Keuze=""),"",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6"/>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7"/>
      <c r="M175" s="367"/>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Methode_Keuze=""),"",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Methode_Keuze=""),"",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6"/>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7"/>
      <c r="M176" s="367"/>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Methode_Keuze=""),"",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Methode_Keuze=""),"",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6"/>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7"/>
      <c r="M177" s="367"/>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Methode_Keuze=""),"",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Methode_Keuze=""),"",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6"/>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7"/>
      <c r="M178" s="367"/>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Methode_Keuze=""),"",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Methode_Keuze=""),"",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6"/>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7"/>
      <c r="M179" s="367"/>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Methode_Keuze=""),"",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Methode_Keuze=""),"",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6"/>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7"/>
      <c r="M180" s="367"/>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Methode_Keuze=""),"",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Methode_Keuze=""),"",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6"/>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7"/>
      <c r="M181" s="367"/>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Methode_Keuze=""),"",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Methode_Keuze=""),"",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6"/>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7"/>
      <c r="M182" s="367"/>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Methode_Keuze=""),"",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Methode_Keuze=""),"",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6"/>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7"/>
      <c r="M183" s="367"/>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Methode_Keuze=""),"",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Methode_Keuze=""),"",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6"/>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7"/>
      <c r="M184" s="367"/>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Methode_Keuze=""),"",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Methode_Keuze=""),"",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6"/>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7"/>
      <c r="M185" s="367"/>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Methode_Keuze=""),"",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Methode_Keuze=""),"",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6"/>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7"/>
      <c r="M186" s="367"/>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Methode_Keuze=""),"",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Methode_Keuze=""),"",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6"/>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7"/>
      <c r="M187" s="367"/>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Methode_Keuze=""),"",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Methode_Keuze=""),"",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6"/>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7"/>
      <c r="M188" s="367"/>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Methode_Keuze=""),"",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Methode_Keuze=""),"",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6"/>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7"/>
      <c r="M189" s="367"/>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Methode_Keuze=""),"",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Methode_Keuze=""),"",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6"/>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7"/>
      <c r="M190" s="367"/>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Methode_Keuze=""),"",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Methode_Keuze=""),"",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6"/>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7"/>
      <c r="M191" s="367"/>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Methode_Keuze=""),"",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Methode_Keuze=""),"",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6"/>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7"/>
      <c r="M192" s="367"/>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Methode_Keuze=""),"",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Methode_Keuze=""),"",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6"/>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7"/>
      <c r="M193" s="367"/>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Methode_Keuze=""),"",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Methode_Keuze=""),"",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6"/>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7"/>
      <c r="M194" s="367"/>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Methode_Keuze=""),"",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Methode_Keuze=""),"",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6"/>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7"/>
      <c r="M195" s="367"/>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Methode_Keuze=""),"",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Methode_Keuze=""),"",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6"/>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7"/>
      <c r="M196" s="367"/>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Methode_Keuze=""),"",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Methode_Keuze=""),"",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6"/>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7"/>
      <c r="M197" s="367"/>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Methode_Keuze=""),"",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Methode_Keuze=""),"",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6"/>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7"/>
      <c r="M198" s="367"/>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Methode_Keuze=""),"",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Methode_Keuze=""),"",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6"/>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7"/>
      <c r="M199" s="367"/>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Methode_Keuze=""),"",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Methode_Keuze=""),"",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6"/>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7"/>
      <c r="M200" s="367"/>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Methode_Keuze=""),"",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Methode_Keuze=""),"",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6"/>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7"/>
      <c r="M201" s="367"/>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Methode_Keuze=""),"",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Methode_Keuze=""),"",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6"/>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7"/>
      <c r="M202" s="367"/>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Methode_Keuze=""),"",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Methode_Keuze=""),"",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6"/>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7"/>
      <c r="M203" s="367"/>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Methode_Keuze=""),"",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Methode_Keuze=""),"",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6"/>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7"/>
      <c r="M204" s="367"/>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Methode_Keuze=""),"",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Methode_Keuze=""),"",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6"/>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7"/>
      <c r="M205" s="367"/>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Methode_Keuze=""),"",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Methode_Keuze=""),"",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6"/>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7"/>
      <c r="M206" s="367"/>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Methode_Keuze=""),"",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Methode_Keuze=""),"",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6"/>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7"/>
      <c r="M207" s="367"/>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Methode_Keuze=""),"",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Methode_Keuze=""),"",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6"/>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7"/>
      <c r="M208" s="367"/>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Methode_Keuze=""),"",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Methode_Keuze=""),"",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6"/>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7"/>
      <c r="M209" s="367"/>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Methode_Keuze=""),"",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Methode_Keuze=""),"",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6"/>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7"/>
      <c r="M210" s="367"/>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Methode_Keuze=""),"",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Methode_Keuze=""),"",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6"/>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7"/>
      <c r="M211" s="367"/>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Methode_Keuze=""),"",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Methode_Keuze=""),"",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6"/>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7"/>
      <c r="M212" s="367"/>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Methode_Keuze=""),"",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Methode_Keuze=""),"",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6"/>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7"/>
      <c r="M213" s="367"/>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Methode_Keuze=""),"",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Methode_Keuze=""),"",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6"/>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7"/>
      <c r="M214" s="367"/>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Methode_Keuze=""),"",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Methode_Keuze=""),"",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6"/>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7"/>
      <c r="M215" s="367"/>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Methode_Keuze=""),"",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Methode_Keuze=""),"",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6"/>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7"/>
      <c r="M216" s="367"/>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Methode_Keuze=""),"",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Methode_Keuze=""),"",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6"/>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7"/>
      <c r="M217" s="367"/>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Methode_Keuze=""),"",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Methode_Keuze=""),"",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6"/>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7"/>
      <c r="M218" s="367"/>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Methode_Keuze=""),"",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Methode_Keuze=""),"",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6"/>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7"/>
      <c r="M219" s="367"/>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Methode_Keuze=""),"",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Methode_Keuze=""),"",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6"/>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7"/>
      <c r="M220" s="367"/>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Methode_Keuze=""),"",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Methode_Keuze=""),"",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6"/>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7"/>
      <c r="M221" s="367"/>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Methode_Keuze=""),"",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Methode_Keuze=""),"",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6"/>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7"/>
      <c r="M222" s="367"/>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Methode_Keuze=""),"",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Methode_Keuze=""),"",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6"/>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7"/>
      <c r="M223" s="367"/>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Methode_Keuze=""),"",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Methode_Keuze=""),"",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6"/>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7"/>
      <c r="M224" s="367"/>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Methode_Keuze=""),"",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Methode_Keuze=""),"",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6"/>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7"/>
      <c r="M225" s="367"/>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Methode_Keuze=""),"",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Methode_Keuze=""),"",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6"/>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7"/>
      <c r="M226" s="367"/>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Methode_Keuze=""),"",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Methode_Keuze=""),"",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6"/>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7"/>
      <c r="M227" s="367"/>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Methode_Keuze=""),"",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Methode_Keuze=""),"",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6"/>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7"/>
      <c r="M228" s="367"/>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Methode_Keuze=""),"",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Methode_Keuze=""),"",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6"/>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7"/>
      <c r="M229" s="367"/>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Methode_Keuze=""),"",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Methode_Keuze=""),"",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6"/>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7"/>
      <c r="M230" s="367"/>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Methode_Keuze=""),"",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Methode_Keuze=""),"",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6"/>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7"/>
      <c r="M231" s="367"/>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Methode_Keuze=""),"",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Methode_Keuze=""),"",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6"/>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7"/>
      <c r="M232" s="367"/>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Methode_Keuze=""),"",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Methode_Keuze=""),"",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6"/>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7"/>
      <c r="M233" s="367"/>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Methode_Keuze=""),"",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Methode_Keuze=""),"",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6"/>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7"/>
      <c r="M234" s="367"/>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Methode_Keuze=""),"",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Methode_Keuze=""),"",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6"/>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7"/>
      <c r="M235" s="367"/>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Methode_Keuze=""),"",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Methode_Keuze=""),"",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6"/>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7"/>
      <c r="M236" s="367"/>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Methode_Keuze=""),"",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Methode_Keuze=""),"",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6"/>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7"/>
      <c r="M237" s="367"/>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Methode_Keuze=""),"",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Methode_Keuze=""),"",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6"/>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7"/>
      <c r="M238" s="367"/>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Methode_Keuze=""),"",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Methode_Keuze=""),"",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6"/>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7"/>
      <c r="M239" s="367"/>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Methode_Keuze=""),"",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Methode_Keuze=""),"",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6"/>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7"/>
      <c r="M240" s="367"/>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Methode_Keuze=""),"",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Methode_Keuze=""),"",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6"/>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7"/>
      <c r="M241" s="367"/>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Methode_Keuze=""),"",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Methode_Keuze=""),"",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6"/>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7"/>
      <c r="M242" s="367"/>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Methode_Keuze=""),"",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Methode_Keuze=""),"",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6"/>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7"/>
      <c r="M243" s="367"/>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Methode_Keuze=""),"",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Methode_Keuze=""),"",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6"/>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7"/>
      <c r="M244" s="367"/>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Methode_Keuze=""),"",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Methode_Keuze=""),"",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6"/>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7"/>
      <c r="M245" s="367"/>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Methode_Keuze=""),"",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Methode_Keuze=""),"",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6"/>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7"/>
      <c r="M246" s="367"/>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Methode_Keuze=""),"",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Methode_Keuze=""),"",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6"/>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7"/>
      <c r="M247" s="367"/>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Methode_Keuze=""),"",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Methode_Keuze=""),"",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6"/>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7"/>
      <c r="M248" s="367"/>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Methode_Keuze=""),"",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Methode_Keuze=""),"",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6"/>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7"/>
      <c r="M249" s="367"/>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Methode_Keuze=""),"",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Methode_Keuze=""),"",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6"/>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7"/>
      <c r="M250" s="367"/>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Methode_Keuze=""),"",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Methode_Keuze=""),"",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OqGxyyFIc46HITYSmFg8+HQ5tXhWsQSUYU6TlxRlpaWAos87ZS39IxqzBa+zeg9ZPlsnRm7C+m9QE0LgD4ec9A==" saltValue="h4FRqCDqsc9+88pgnaAm2g=="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MOD(N6*100,1)=0</formula1>
    </dataValidation>
    <dataValidation type="custom" operator="greaterThan" allowBlank="1" showInputMessage="1" showErrorMessage="1" errorTitle="Getal met max. aantal cijfers" error="Er is geen decimaal getal ingevoerd met maximaal 2 cijfers voor uren en maximaal 4 cijfers voor overige eenheden." sqref="L6:M250" xr:uid="{9E1B1F1B-301A-472C-9C2F-FFE13E0F910F}">
      <formula1>IF(COUNTIF($F6,"*Vergoeding")&gt;0,MOD(L6*10000,1)=0,MOD(L6*100,1)=0)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C10" sqref="C10"/>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5" t="str">
        <f>IF('1. Aanvraaggegevens'!C2&lt;&gt;"",'1. Aanvraaggegevens'!C2,"")</f>
        <v/>
      </c>
      <c r="D2" s="425"/>
    </row>
    <row r="3" spans="2:13" ht="15" customHeight="1" x14ac:dyDescent="0.25">
      <c r="B3" s="17" t="s">
        <v>176</v>
      </c>
      <c r="C3" s="426" t="str">
        <f>IF('1. Aanvraaggegevens'!C3&lt;&gt;"",'1. Aanvraaggegevens'!C3,"")</f>
        <v/>
      </c>
      <c r="D3" s="426"/>
    </row>
    <row r="4" spans="2:13" ht="15" customHeight="1" x14ac:dyDescent="0.25">
      <c r="B4" s="17" t="s">
        <v>177</v>
      </c>
      <c r="C4" s="426" t="str">
        <f>IF('1. Aanvraaggegevens'!C4&lt;&gt;"",'1. Aanvraaggegevens'!C4,"")</f>
        <v/>
      </c>
      <c r="D4" s="426"/>
    </row>
    <row r="5" spans="2:13" ht="15" customHeight="1" x14ac:dyDescent="0.25">
      <c r="B5" s="17" t="s">
        <v>178</v>
      </c>
      <c r="C5" s="426" t="str">
        <f>IF('1. Aanvraaggegevens'!C5&lt;&gt;"",'1. Aanvraaggegevens'!C5,"")</f>
        <v/>
      </c>
      <c r="D5" s="426"/>
    </row>
    <row r="6" spans="2:13" ht="15" customHeight="1" x14ac:dyDescent="0.25">
      <c r="B6" s="5"/>
      <c r="C6" s="427" t="str">
        <f>IF('1. Aanvraaggegevens'!C6&lt;&gt;"",'1. Aanvraaggegevens'!C6,"")</f>
        <v/>
      </c>
      <c r="D6" s="427"/>
    </row>
    <row r="7" spans="2:13" ht="4.5" customHeight="1" x14ac:dyDescent="0.25">
      <c r="C7" s="26"/>
      <c r="D7" s="26"/>
    </row>
    <row r="8" spans="2:13" ht="15" customHeight="1" x14ac:dyDescent="0.25">
      <c r="B8" s="151" t="s">
        <v>175</v>
      </c>
      <c r="C8" s="428" t="str">
        <f>IF('1. Aanvraaggegevens'!C8&lt;&gt;"",'1. Aanvraaggegevens'!C8,"")</f>
        <v>Vereenvoudigde kostenoptie voor arbeidskosten</v>
      </c>
      <c r="D8" s="428"/>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Forfait voor arbeidskosten</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1" t="str" cm="1">
        <f t="array" aca="1" ref="F28" ca="1">IF(C45&gt;IFERROR(VLOOKUP(Openstelling_Keuze,IF(ISBLANK(Tb_Openstelling[Grond_%]),0,Tb_Openstelling[]),MATCH(Tb_Openstelling[[#Headers],[Grond_%]],Tb_Openstelling[#Headers],0),0),0.1),"Subsidiebedrag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27" s="26" customFormat="1" x14ac:dyDescent="0.25">
      <c r="B29" s="377"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2" t="str">
        <f ca="1">IFERROR(IF(AND(F$28&lt;&gt;""),SUMIFS(SubsidieTabel!$F:$F,SubsidieTabel!$A:$A,$B29,SubsidieTabel!$C:$C,$B$44)/SUMIFS(SubsidieTabel!$F:$F,SubsidieTabel!$C:$C,$B$44)*$C$46*$D29+SUMIFS(SubsidieTabel!$F:$F,SubsidieTabel!$A:$A,$B29,SubsidieTabel!$C:$C,"&lt;&gt;"&amp;$B$44)*$D29,""),"")</f>
        <v/>
      </c>
      <c r="G29" s="363" t="str">
        <f ca="1">IFERROR(IF(AND(G$28&lt;&gt;"",SUMIFS(SubsidieTabel!$Q:$Q,SubsidieTabel!$A:$A,$B29)&gt;0),H46*D29,IF(G$28&lt;&gt;"",E29,"")),"")</f>
        <v/>
      </c>
      <c r="H29" s="363" t="str">
        <f ca="1">IFERROR(IF(AND(H$28&lt;&gt;"",E29&lt;&gt;"",SUMIFS(SubsidieTabel!$S:$S,SubsidieTabel!$A:$A,$B29)&gt;0),$H$56*D29,IF(AND(H$28&lt;&gt;"",E29&lt;&gt;""),MIN(E29,G29),"")),"")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7"/>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2" t="str">
        <f ca="1">IFERROR(IF(AND(F$28&lt;&gt;""),SUMIFS(SubsidieTabel!$F:$F,SubsidieTabel!$A:$A,$B30,SubsidieTabel!$C:$C,$B$44)/SUMIFS(SubsidieTabel!$F:$F,SubsidieTabel!$C:$C,$B$44)*$C$46*$D30+SUMIFS(SubsidieTabel!$F:$F,SubsidieTabel!$A:$A,$B30,SubsidieTabel!$C:$C,"&lt;&gt;"&amp;$B$44)*$D30,""),"")</f>
        <v/>
      </c>
      <c r="G30" s="363" t="str">
        <f>IFERROR(IF(AND(G$28&lt;&gt;"",SUMIFS(SubsidieTabel!$Q:$Q,SubsidieTabel!$A:$A,$B30)&gt;0),H47*D30,IF(G$28&lt;&gt;"",E30,"")),"")</f>
        <v/>
      </c>
      <c r="H30" s="363" t="str">
        <f>IFERROR(IF(AND(H$28&lt;&gt;"",E30&lt;&gt;"",SUMIFS(SubsidieTabel!$S:$S,SubsidieTabel!$A:$A,$B30)&gt;0),$H$56*D30,IF(AND(H$28&lt;&gt;"",E30&lt;&gt;""),MIN(E30,G30),"")),"")</f>
        <v/>
      </c>
      <c r="I30" s="364"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7"/>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2" t="str">
        <f ca="1">IFERROR(IF(AND(F$28&lt;&gt;""),SUMIFS(SubsidieTabel!$F:$F,SubsidieTabel!$A:$A,$B31,SubsidieTabel!$C:$C,$B$44)/SUMIFS(SubsidieTabel!$F:$F,SubsidieTabel!$C:$C,$B$44)*$C$46*$D31+SUMIFS(SubsidieTabel!$F:$F,SubsidieTabel!$A:$A,$B31,SubsidieTabel!$C:$C,"&lt;&gt;"&amp;$B$44)*$D31,""),"")</f>
        <v/>
      </c>
      <c r="G31" s="363" t="str">
        <f>IFERROR(IF(AND(G$28&lt;&gt;"",SUMIFS(SubsidieTabel!$Q:$Q,SubsidieTabel!$A:$A,$B31)&gt;0),H48*D31,IF(G$28&lt;&gt;"",E31,"")),"")</f>
        <v/>
      </c>
      <c r="H31" s="363" t="str">
        <f>IFERROR(IF(AND(H$28&lt;&gt;"",E31&lt;&gt;"",SUMIFS(SubsidieTabel!$S:$S,SubsidieTabel!$A:$A,$B31)&gt;0),$H$56*D31,IF(AND(H$28&lt;&gt;"",E31&lt;&gt;""),MIN(E31,G31),"")),"")</f>
        <v/>
      </c>
      <c r="I31" s="364"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7"/>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2" t="str">
        <f ca="1">IFERROR(IF(AND(F$28&lt;&gt;""),SUMIFS(SubsidieTabel!$F:$F,SubsidieTabel!$A:$A,$B32,SubsidieTabel!$C:$C,$B$44)/SUMIFS(SubsidieTabel!$F:$F,SubsidieTabel!$C:$C,$B$44)*$C$46*$D32+SUMIFS(SubsidieTabel!$F:$F,SubsidieTabel!$A:$A,$B32,SubsidieTabel!$C:$C,"&lt;&gt;"&amp;$B$44)*$D32,""),"")</f>
        <v/>
      </c>
      <c r="G32" s="363" t="str">
        <f>IFERROR(IF(AND(G$28&lt;&gt;"",SUMIFS(SubsidieTabel!$Q:$Q,SubsidieTabel!$A:$A,$B32)&gt;0),H49*D32,IF(G$28&lt;&gt;"",E32,"")),"")</f>
        <v/>
      </c>
      <c r="H32" s="363" t="str">
        <f>IFERROR(IF(AND(H$28&lt;&gt;"",E32&lt;&gt;"",SUMIFS(SubsidieTabel!$S:$S,SubsidieTabel!$A:$A,$B32)&gt;0),$H$56*D32,IF(AND(H$28&lt;&gt;"",E32&lt;&gt;""),MIN(E32,G32),"")),"")</f>
        <v/>
      </c>
      <c r="I32" s="364"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7"/>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2" t="str">
        <f ca="1">IFERROR(IF(AND(F$28&lt;&gt;""),SUMIFS(SubsidieTabel!$F:$F,SubsidieTabel!$A:$A,$B33,SubsidieTabel!$C:$C,$B$44)/SUMIFS(SubsidieTabel!$F:$F,SubsidieTabel!$C:$C,$B$44)*$C$46*$D33+SUMIFS(SubsidieTabel!$F:$F,SubsidieTabel!$A:$A,$B33,SubsidieTabel!$C:$C,"&lt;&gt;"&amp;$B$44)*$D33,""),"")</f>
        <v/>
      </c>
      <c r="G33" s="363" t="str">
        <f>IFERROR(IF(AND(G$28&lt;&gt;"",SUMIFS(SubsidieTabel!$Q:$Q,SubsidieTabel!$A:$A,$B33)&gt;0),H50*D33,IF(G$28&lt;&gt;"",E33,"")),"")</f>
        <v/>
      </c>
      <c r="H33" s="363" t="str">
        <f>IFERROR(IF(AND(H$28&lt;&gt;"",E33&lt;&gt;"",SUMIFS(SubsidieTabel!$S:$S,SubsidieTabel!$A:$A,$B33)&gt;0),$H$56*D33,IF(AND(H$28&lt;&gt;"",E33&lt;&gt;""),MIN(E33,G33),"")),"")</f>
        <v/>
      </c>
      <c r="I33" s="364"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7"/>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2" t="str">
        <f ca="1">IFERROR(IF(AND(F$28&lt;&gt;""),SUMIFS(SubsidieTabel!$F:$F,SubsidieTabel!$A:$A,$B34,SubsidieTabel!$C:$C,$B$44)/SUMIFS(SubsidieTabel!$F:$F,SubsidieTabel!$C:$C,$B$44)*$C$46*$D34+SUMIFS(SubsidieTabel!$F:$F,SubsidieTabel!$A:$A,$B34,SubsidieTabel!$C:$C,"&lt;&gt;"&amp;$B$44)*$D34,""),"")</f>
        <v/>
      </c>
      <c r="G34" s="363" t="str">
        <f>IFERROR(IF(AND(G$28&lt;&gt;"",SUMIFS(SubsidieTabel!$Q:$Q,SubsidieTabel!$A:$A,$B34)&gt;0),H51*D34,IF(G$28&lt;&gt;"",E34,"")),"")</f>
        <v/>
      </c>
      <c r="H34" s="363" t="str">
        <f>IFERROR(IF(AND(H$28&lt;&gt;"",E34&lt;&gt;"",SUMIFS(SubsidieTabel!$S:$S,SubsidieTabel!$A:$A,$B34)&gt;0),$H$56*D34,IF(AND(H$28&lt;&gt;"",E34&lt;&gt;""),MIN(E34,G34),"")),"")</f>
        <v/>
      </c>
      <c r="I34" s="364"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7"/>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2" t="str">
        <f ca="1">IFERROR(IF(AND(F$28&lt;&gt;""),SUMIFS(SubsidieTabel!$F:$F,SubsidieTabel!$A:$A,$B35,SubsidieTabel!$C:$C,$B$44)/SUMIFS(SubsidieTabel!$F:$F,SubsidieTabel!$C:$C,$B$44)*$C$46*$D35+SUMIFS(SubsidieTabel!$F:$F,SubsidieTabel!$A:$A,$B35,SubsidieTabel!$C:$C,"&lt;&gt;"&amp;$B$44)*$D35,""),"")</f>
        <v/>
      </c>
      <c r="G35" s="363" t="str">
        <f>IFERROR(IF(AND(G$28&lt;&gt;"",SUMIFS(SubsidieTabel!$Q:$Q,SubsidieTabel!$A:$A,$B35)&gt;0),H52*D35,IF(G$28&lt;&gt;"",E35,"")),"")</f>
        <v/>
      </c>
      <c r="H35" s="363" t="str">
        <f>IFERROR(IF(AND(H$28&lt;&gt;"",E35&lt;&gt;"",SUMIFS(SubsidieTabel!$S:$S,SubsidieTabel!$A:$A,$B35)&gt;0),$H$56*D35,IF(AND(H$28&lt;&gt;"",E35&lt;&gt;""),MIN(E35,G35),"")),"")</f>
        <v/>
      </c>
      <c r="I35" s="364"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7"/>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2" t="str">
        <f ca="1">IFERROR(IF(AND(F$28&lt;&gt;""),SUMIFS(SubsidieTabel!$F:$F,SubsidieTabel!$A:$A,$B36,SubsidieTabel!$C:$C,$B$44)/SUMIFS(SubsidieTabel!$F:$F,SubsidieTabel!$C:$C,$B$44)*$C$46*$D36+SUMIFS(SubsidieTabel!$F:$F,SubsidieTabel!$A:$A,$B36,SubsidieTabel!$C:$C,"&lt;&gt;"&amp;$B$44)*$D36,""),"")</f>
        <v/>
      </c>
      <c r="G36" s="363" t="str">
        <f>IFERROR(IF(AND(G$28&lt;&gt;"",SUMIFS(SubsidieTabel!$Q:$Q,SubsidieTabel!$A:$A,$B36)&gt;0),H53*D36,IF(G$28&lt;&gt;"",E36,"")),"")</f>
        <v/>
      </c>
      <c r="H36" s="363" t="str">
        <f>IFERROR(IF(AND(H$28&lt;&gt;"",E36&lt;&gt;"",SUMIFS(SubsidieTabel!$S:$S,SubsidieTabel!$A:$A,$B36)&gt;0),$H$56*D36,IF(AND(H$28&lt;&gt;"",E36&lt;&gt;""),MIN(E36,G36),"")),"")</f>
        <v/>
      </c>
      <c r="I36" s="364"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7"/>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2" t="str">
        <f ca="1">IFERROR(IF(AND(F$28&lt;&gt;""),SUMIFS(SubsidieTabel!$F:$F,SubsidieTabel!$A:$A,$B37,SubsidieTabel!$C:$C,$B$44)/SUMIFS(SubsidieTabel!$F:$F,SubsidieTabel!$C:$C,$B$44)*$C$46*$D37+SUMIFS(SubsidieTabel!$F:$F,SubsidieTabel!$A:$A,$B37,SubsidieTabel!$C:$C,"&lt;&gt;"&amp;$B$44)*$D37,""),"")</f>
        <v/>
      </c>
      <c r="G37" s="363" t="str">
        <f>IFERROR(IF(AND(G$28&lt;&gt;"",SUMIFS(SubsidieTabel!$Q:$Q,SubsidieTabel!$A:$A,$B37)&gt;0),H54*D37,IF(G$28&lt;&gt;"",E37,"")),"")</f>
        <v/>
      </c>
      <c r="H37" s="363" t="str">
        <f>IFERROR(IF(AND(H$28&lt;&gt;"",E37&lt;&gt;"",SUMIFS(SubsidieTabel!$S:$S,SubsidieTabel!$A:$A,$B37)&gt;0),$H$56*D37,IF(AND(H$28&lt;&gt;"",E37&lt;&gt;""),MIN(E37,G37),"")),"")</f>
        <v/>
      </c>
      <c r="I37" s="364"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7"/>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2" t="str">
        <f ca="1">IFERROR(IF(AND(F$28&lt;&gt;""),SUMIFS(SubsidieTabel!$F:$F,SubsidieTabel!$A:$A,$B38,SubsidieTabel!$C:$C,$B$44)/SUMIFS(SubsidieTabel!$F:$F,SubsidieTabel!$C:$C,$B$44)*$C$46*$D38+SUMIFS(SubsidieTabel!$F:$F,SubsidieTabel!$A:$A,$B38,SubsidieTabel!$C:$C,"&lt;&gt;"&amp;$B$44)*$D38,""),"")</f>
        <v/>
      </c>
      <c r="G38" s="363" t="str">
        <f>IFERROR(IF(AND(G$28&lt;&gt;"",SUMIFS(SubsidieTabel!$Q:$Q,SubsidieTabel!$A:$A,$B38)&gt;0),H55*D38,IF(G$28&lt;&gt;"",E38,"")),"")</f>
        <v/>
      </c>
      <c r="H38" s="363" t="str">
        <f>IFERROR(IF(AND(H$28&lt;&gt;"",E38&lt;&gt;"",SUMIFS(SubsidieTabel!$S:$S,SubsidieTabel!$A:$A,$B38)&gt;0),$H$56*D38,IF(AND(H$28&lt;&gt;"",E38&lt;&gt;""),MIN(E38,G38),"")),"")</f>
        <v/>
      </c>
      <c r="I38" s="364"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5" t="str">
        <f ca="1">IF(SUM(F29:F38)&gt;0,FLOOR(SUM(F29:F38),0.01),"")</f>
        <v/>
      </c>
      <c r="G39" s="365" t="str">
        <f t="shared" ref="G39:H39" ca="1" si="7">IF(SUM(G29:G38)&gt;0,SUM(G29:G38),"")</f>
        <v/>
      </c>
      <c r="H39" s="365" t="str">
        <f t="shared" ca="1" si="7"/>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19" t="s">
        <v>11</v>
      </c>
      <c r="C44" s="420"/>
      <c r="D44" s="420"/>
      <c r="E44" s="421"/>
      <c r="F44" s="411" t="str">
        <f>IF(H45&lt;&gt;"","Onderhoud","")</f>
        <v/>
      </c>
      <c r="G44" s="412"/>
      <c r="H44" s="412"/>
      <c r="O44" s="46" t="s">
        <v>50</v>
      </c>
      <c r="P44" s="80" t="s">
        <v>171</v>
      </c>
      <c r="Q44" s="80" t="s">
        <v>170</v>
      </c>
    </row>
    <row r="45" spans="2:17" ht="34.5" customHeight="1" x14ac:dyDescent="0.25">
      <c r="B45" s="205" t="s">
        <v>63</v>
      </c>
      <c r="C45" s="206">
        <f ca="1">IFERROR(SUMIF(B11:C21,B44,C11:C21)/C24,0)</f>
        <v>0</v>
      </c>
      <c r="D45" s="415" t="str" cm="1">
        <f t="array" aca="1" ref="D45" ca="1">IF(C45&gt;0,"Maximaal "&amp; IFERROR(VLOOKUP(Openstelling_Keuze,IF(ISBLANK(Tb_Openstelling[Grond_%]),0,Tb_Openstelling[]),MATCH(Tb_Openstelling[[#Headers],[Grond_%]],Tb_Openstelling[#Headers],0),0)*100,10) &amp; "% van de subsidiabele kosten mag bestaan uit grondkosten.","")</f>
        <v/>
      </c>
      <c r="E45" s="416"/>
      <c r="F45" s="409" t="str">
        <f>IF($F$44&lt;&gt;"","Aandeel onderhoudskosten over totale investeringen","")</f>
        <v/>
      </c>
      <c r="G45" s="410"/>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09" t="str">
        <f>IF($F$44&lt;&gt;"","Bedrag onderhoud waarover subsidie verstrekt kan worden","")</f>
        <v/>
      </c>
      <c r="G46" s="410"/>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09" t="str">
        <f>IF($F$44&lt;&gt;"","Aftopping onderhoudskosten","")</f>
        <v/>
      </c>
      <c r="G47" s="410"/>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09" t="str">
        <f>IF($F$44&lt;&gt;"","Maximaal bedrag onderhoudskosten","")</f>
        <v/>
      </c>
      <c r="G48" s="410"/>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ROUND(SUM(C47:C48),2)</f>
        <v>0</v>
      </c>
      <c r="D49" s="209">
        <f ca="1">SUM(D47:D48)</f>
        <v>0</v>
      </c>
      <c r="E49" s="210"/>
      <c r="F49" s="409" t="str">
        <f>IF($F$44&lt;&gt;"","Totaal projectkosten met maximaal aandeel onderhoudskosten","")</f>
        <v/>
      </c>
      <c r="G49" s="410"/>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22" t="s">
        <v>128</v>
      </c>
      <c r="C52" s="423"/>
      <c r="D52" s="423"/>
      <c r="E52" s="424"/>
      <c r="F52" s="411" t="str">
        <f>IF(H53&lt;&gt;"","Samenwerking","")</f>
        <v/>
      </c>
      <c r="G52" s="412"/>
      <c r="H52" s="412"/>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3"/>
      <c r="E53" s="414"/>
      <c r="F53" s="409" t="str">
        <f>IF($F$52&lt;&gt;"","Aandeel samenwerkingskosten over totale projectkosten","")</f>
        <v/>
      </c>
      <c r="G53" s="410"/>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09" t="str">
        <f>IF($F$52&lt;&gt;"","Bedrag samenwerking waarover subsidie verstrekt kan worden","")</f>
        <v/>
      </c>
      <c r="G54" s="410"/>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382</v>
      </c>
      <c r="C55" s="204">
        <f ca="1">IF(C50&lt;&gt;0,FLOOR(MIN(C50,C49-SUMIFS(SubsidieTabel!$J:$J,SubsidieTabel!$C:$C,"=Bijdrage*")),0.01),FLOOR(MIN(E40,C24-SUMIFS(SubsidieTabel!$J:$J,SubsidieTabel!$C:$C,"=Bijdrage*")),0.01))</f>
        <v>0</v>
      </c>
      <c r="D55" s="417" t="str">
        <f ca="1">IF(AND(C55&lt;E40,C53&lt;0),"Het subsidiebedrag mag niet meer bedragen dan de projectkosten minus de bijdrage in natura.","")</f>
        <v/>
      </c>
      <c r="E55" s="418"/>
      <c r="F55" s="409" t="str">
        <f>IF($F$52&lt;&gt;"","Aftopping samenwerkingskosten","")</f>
        <v/>
      </c>
      <c r="G55" s="410"/>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09" t="str">
        <f>IF($F$52&lt;&gt;"","Maximaal bedrag samenwerkingskosten","")</f>
        <v/>
      </c>
      <c r="G56" s="410"/>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17"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8"/>
      <c r="F57" s="409" t="str">
        <f>IF($F$52&lt;&gt;"","Totaal projectkosten met maximaal aandeel samenwerkingskosten","")</f>
        <v/>
      </c>
      <c r="G57" s="410"/>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Pmzr3Lyxp9nILu8nkHoHpW5Ztqvuo38EMnUlvOaXK/m/NXFboX8qRrXAc56NKRnuPN5VWNFqgRXDt2sS9Ow1HQ==" saltValue="u55Gp0zWcomGkHwE2dX3Z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5" t="str">
        <f>IF('1. Aanvraaggegevens'!C2&lt;&gt;"",'1. Aanvraaggegevens'!C2,"")</f>
        <v/>
      </c>
      <c r="D2" s="425"/>
    </row>
    <row r="3" spans="2:15" ht="15" customHeight="1" x14ac:dyDescent="0.25">
      <c r="B3" s="17" t="s">
        <v>16</v>
      </c>
      <c r="C3" s="426" t="str">
        <f>IF('1. Aanvraaggegevens'!C3&lt;&gt;"",'1. Aanvraaggegevens'!C3,"")</f>
        <v/>
      </c>
      <c r="D3" s="426"/>
    </row>
    <row r="4" spans="2:15" ht="15" customHeight="1" x14ac:dyDescent="0.25">
      <c r="B4" s="17" t="s">
        <v>17</v>
      </c>
      <c r="C4" s="426" t="str">
        <f>IF('1. Aanvraaggegevens'!C4&lt;&gt;"",'1. Aanvraaggegevens'!C4,"")</f>
        <v/>
      </c>
      <c r="D4" s="426"/>
      <c r="I4" s="154"/>
      <c r="J4" s="154"/>
      <c r="K4" s="154"/>
      <c r="L4" s="154"/>
      <c r="M4" s="154"/>
      <c r="N4" s="154"/>
      <c r="O4" s="154"/>
    </row>
    <row r="5" spans="2:15" ht="15" customHeight="1" x14ac:dyDescent="0.25">
      <c r="B5" s="17" t="s">
        <v>18</v>
      </c>
      <c r="C5" s="426" t="str">
        <f>IF('1. Aanvraaggegevens'!C5&lt;&gt;"",'1. Aanvraaggegevens'!C5,"")</f>
        <v/>
      </c>
      <c r="D5" s="426"/>
      <c r="I5" s="147"/>
      <c r="J5" s="147"/>
      <c r="K5" s="147"/>
      <c r="L5" s="147"/>
      <c r="M5" s="147"/>
      <c r="N5" s="147"/>
      <c r="O5" s="147"/>
    </row>
    <row r="6" spans="2:15" ht="15" customHeight="1" x14ac:dyDescent="0.25">
      <c r="B6" s="5"/>
      <c r="C6" s="427" t="str">
        <f>IF('1. Aanvraaggegevens'!C6&lt;&gt;"",'1. Aanvraaggegevens'!C6,"")</f>
        <v/>
      </c>
      <c r="D6" s="427"/>
      <c r="I6" s="147"/>
      <c r="J6" s="147"/>
      <c r="K6" s="147"/>
      <c r="L6" s="147"/>
      <c r="M6" s="147"/>
      <c r="N6" s="147"/>
      <c r="O6" s="147"/>
    </row>
    <row r="7" spans="2:15" ht="2.4500000000000002" customHeight="1" x14ac:dyDescent="0.25">
      <c r="C7" s="227" t="str">
        <f>IF($C$8="","Kies op tabblad '1. Aanvraag gegevens' de juiste methode","")</f>
        <v/>
      </c>
      <c r="D7" s="26"/>
    </row>
    <row r="8" spans="2:15" ht="15" customHeight="1" x14ac:dyDescent="0.25">
      <c r="B8" s="18" t="s">
        <v>19</v>
      </c>
      <c r="C8" s="428" t="str">
        <f>IF('1. Aanvraaggegevens'!C8&lt;&gt;"",'1. Aanvraaggegevens'!C8,"")</f>
        <v>Vereenvoudigde kostenoptie voor arbeidskosten</v>
      </c>
      <c r="D8" s="428"/>
      <c r="F8" s="24" t="s">
        <v>220</v>
      </c>
    </row>
    <row r="9" spans="2:15" ht="2.1" customHeight="1" x14ac:dyDescent="0.25"/>
    <row r="10" spans="2:15" ht="45" customHeight="1" x14ac:dyDescent="0.25">
      <c r="B10" s="186" t="s">
        <v>0</v>
      </c>
      <c r="C10" s="187" t="s">
        <v>235</v>
      </c>
      <c r="D10" s="188" t="s">
        <v>383</v>
      </c>
      <c r="E10" s="188" t="s">
        <v>346</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Forfait voor arbeidskosten</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IFERROR(_xlfn.IFS(C22=0,0,OR($C$8="Geen vereenvoudigde kostenoptie",$C$8=""),C22,$C$8="Vereenvoudigde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1" t="str" cm="1">
        <f t="array" aca="1" ref="F28" ca="1">IF(C45&gt;IFERROR(VLOOKUP(Openstelling_Keuze,IF(ISBLANK(Tb_Openstelling[Grond_%]),0,Tb_Openstelling[]),MATCH(Tb_Openstelling[[#Headers],[Grond_%]],Tb_Openstelling[#Headers],0),0),0.1),"Subsidiebedrag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15" s="26" customFormat="1" x14ac:dyDescent="0.25">
      <c r="B29" s="377"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2" t="str">
        <f ca="1">IFERROR(IF(AND(F$28&lt;&gt;""),SUMIFS(SubsidieTabel!$G:$G,SubsidieTabel!$A:$A,$B29,SubsidieTabel!$C:$C,$B$44)/SUMIFS(SubsidieTabel!$G:$G,SubsidieTabel!$C:$C,$B$44)*$C$46*$D29+SUMIFS(SubsidieTabel!$G:$G,SubsidieTabel!$A:$A,$B29,SubsidieTabel!$C:$C,"&lt;&gt;"&amp;$B$44)*$D29,""),"")</f>
        <v/>
      </c>
      <c r="G29" s="363" t="str">
        <f ca="1">IFERROR(IF(AND(G$28&lt;&gt;"",SUMIFS(SubsidieTabel!$R:$R,SubsidieTabel!$A:$A,$B29)&gt;0),H46*D29,IF(G$28&lt;&gt;"",E29,"")),"")</f>
        <v/>
      </c>
      <c r="H29" s="363" t="str">
        <f ca="1">IFERROR(IF(AND(H$28&lt;&gt;"",E29&lt;&gt;"",SUMIFS(SubsidieTabel!$T:$T,SubsidieTabel!$A:$A,$B29)&gt;0),$H$56*D29,IF(AND(H$28&lt;&gt;"",E29&lt;&gt;""),MIN(E29,G29),"")),"")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7"/>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2" t="str">
        <f ca="1">IFERROR(IF(AND(F$28&lt;&gt;""),SUMIFS(SubsidieTabel!$G:$G,SubsidieTabel!$A:$A,$B30,SubsidieTabel!$C:$C,$B$44)/SUMIFS(SubsidieTabel!$G:$G,SubsidieTabel!$C:$C,$B$44)*$C$46*$D30+SUMIFS(SubsidieTabel!$G:$G,SubsidieTabel!$A:$A,$B30,SubsidieTabel!$C:$C,"&lt;&gt;"&amp;$B$44)*$D30,""),"")</f>
        <v/>
      </c>
      <c r="G30" s="363" t="str">
        <f>IFERROR(IF(AND(G$28&lt;&gt;"",SUMIFS(SubsidieTabel!$R:$R,SubsidieTabel!$A:$A,$B30)&gt;0),H47*D30,IF(G$28&lt;&gt;"",E30,"")),"")</f>
        <v/>
      </c>
      <c r="H30" s="363" t="str">
        <f>IFERROR(IF(AND(H$28&lt;&gt;"",E30&lt;&gt;"",SUMIFS(SubsidieTabel!$T:$T,SubsidieTabel!$A:$A,$B30)&gt;0),$H$56*D30,IF(AND(H$28&lt;&gt;"",E30&lt;&gt;""),MIN(E30,G30),"")),"")</f>
        <v/>
      </c>
      <c r="I30" s="364"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7"/>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2" t="str">
        <f ca="1">IFERROR(IF(AND(F$28&lt;&gt;""),SUMIFS(SubsidieTabel!$G:$G,SubsidieTabel!$A:$A,$B31,SubsidieTabel!$C:$C,$B$44)/SUMIFS(SubsidieTabel!$G:$G,SubsidieTabel!$C:$C,$B$44)*$C$46*$D31+SUMIFS(SubsidieTabel!$G:$G,SubsidieTabel!$A:$A,$B31,SubsidieTabel!$C:$C,"&lt;&gt;"&amp;$B$44)*$D31,""),"")</f>
        <v/>
      </c>
      <c r="G31" s="363" t="str">
        <f>IFERROR(IF(AND(G$28&lt;&gt;"",SUMIFS(SubsidieTabel!$R:$R,SubsidieTabel!$A:$A,$B31)&gt;0),H48*D31,IF(G$28&lt;&gt;"",E31,"")),"")</f>
        <v/>
      </c>
      <c r="H31" s="363" t="str">
        <f>IFERROR(IF(AND(H$28&lt;&gt;"",E31&lt;&gt;"",SUMIFS(SubsidieTabel!$T:$T,SubsidieTabel!$A:$A,$B31)&gt;0),$H$56*D31,IF(AND(H$28&lt;&gt;"",E31&lt;&gt;""),MIN(E31,G31),"")),"")</f>
        <v/>
      </c>
      <c r="I31" s="364"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7"/>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2" t="str">
        <f ca="1">IFERROR(IF(AND(F$28&lt;&gt;""),SUMIFS(SubsidieTabel!$G:$G,SubsidieTabel!$A:$A,$B32,SubsidieTabel!$C:$C,$B$44)/SUMIFS(SubsidieTabel!$G:$G,SubsidieTabel!$C:$C,$B$44)*$C$46*$D32+SUMIFS(SubsidieTabel!$G:$G,SubsidieTabel!$A:$A,$B32,SubsidieTabel!$C:$C,"&lt;&gt;"&amp;$B$44)*$D32,""),"")</f>
        <v/>
      </c>
      <c r="G32" s="363" t="str">
        <f>IFERROR(IF(AND(G$28&lt;&gt;"",SUMIFS(SubsidieTabel!$R:$R,SubsidieTabel!$A:$A,$B32)&gt;0),H49*D32,IF(G$28&lt;&gt;"",E32,"")),"")</f>
        <v/>
      </c>
      <c r="H32" s="363" t="str">
        <f>IFERROR(IF(AND(H$28&lt;&gt;"",E32&lt;&gt;"",SUMIFS(SubsidieTabel!$T:$T,SubsidieTabel!$A:$A,$B32)&gt;0),$H$56*D32,IF(AND(H$28&lt;&gt;"",E32&lt;&gt;""),MIN(E32,G32),"")),"")</f>
        <v/>
      </c>
      <c r="I32" s="364"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7"/>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2" t="str">
        <f ca="1">IFERROR(IF(AND(F$28&lt;&gt;""),SUMIFS(SubsidieTabel!$G:$G,SubsidieTabel!$A:$A,$B33,SubsidieTabel!$C:$C,$B$44)/SUMIFS(SubsidieTabel!$G:$G,SubsidieTabel!$C:$C,$B$44)*$C$46*$D33+SUMIFS(SubsidieTabel!$G:$G,SubsidieTabel!$A:$A,$B33,SubsidieTabel!$C:$C,"&lt;&gt;"&amp;$B$44)*$D33,""),"")</f>
        <v/>
      </c>
      <c r="G33" s="363" t="str">
        <f>IFERROR(IF(AND(G$28&lt;&gt;"",SUMIFS(SubsidieTabel!$R:$R,SubsidieTabel!$A:$A,$B33)&gt;0),H50*D33,IF(G$28&lt;&gt;"",E33,"")),"")</f>
        <v/>
      </c>
      <c r="H33" s="363" t="str">
        <f>IFERROR(IF(AND(H$28&lt;&gt;"",E33&lt;&gt;"",SUMIFS(SubsidieTabel!$T:$T,SubsidieTabel!$A:$A,$B33)&gt;0),$H$56*D33,IF(AND(H$28&lt;&gt;"",E33&lt;&gt;""),MIN(E33,G33),"")),"")</f>
        <v/>
      </c>
      <c r="I33" s="364"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7"/>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2" t="str">
        <f ca="1">IFERROR(IF(AND(F$28&lt;&gt;""),SUMIFS(SubsidieTabel!$G:$G,SubsidieTabel!$A:$A,$B34,SubsidieTabel!$C:$C,$B$44)/SUMIFS(SubsidieTabel!$G:$G,SubsidieTabel!$C:$C,$B$44)*$C$46*$D34+SUMIFS(SubsidieTabel!$G:$G,SubsidieTabel!$A:$A,$B34,SubsidieTabel!$C:$C,"&lt;&gt;"&amp;$B$44)*$D34,""),"")</f>
        <v/>
      </c>
      <c r="G34" s="363" t="str">
        <f>IFERROR(IF(AND(G$28&lt;&gt;"",SUMIFS(SubsidieTabel!$R:$R,SubsidieTabel!$A:$A,$B34)&gt;0),H51*D34,IF(G$28&lt;&gt;"",E34,"")),"")</f>
        <v/>
      </c>
      <c r="H34" s="363" t="str">
        <f>IFERROR(IF(AND(H$28&lt;&gt;"",E34&lt;&gt;"",SUMIFS(SubsidieTabel!$T:$T,SubsidieTabel!$A:$A,$B34)&gt;0),$H$56*D34,IF(AND(H$28&lt;&gt;"",E34&lt;&gt;""),MIN(E34,G34),"")),"")</f>
        <v/>
      </c>
      <c r="I34" s="364"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7"/>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2" t="str">
        <f ca="1">IFERROR(IF(AND(F$28&lt;&gt;""),SUMIFS(SubsidieTabel!$G:$G,SubsidieTabel!$A:$A,$B35,SubsidieTabel!$C:$C,$B$44)/SUMIFS(SubsidieTabel!$G:$G,SubsidieTabel!$C:$C,$B$44)*$C$46*$D35+SUMIFS(SubsidieTabel!$G:$G,SubsidieTabel!$A:$A,$B35,SubsidieTabel!$C:$C,"&lt;&gt;"&amp;$B$44)*$D35,""),"")</f>
        <v/>
      </c>
      <c r="G35" s="363" t="str">
        <f>IFERROR(IF(AND(G$28&lt;&gt;"",SUMIFS(SubsidieTabel!$R:$R,SubsidieTabel!$A:$A,$B35)&gt;0),H52*D35,IF(G$28&lt;&gt;"",E35,"")),"")</f>
        <v/>
      </c>
      <c r="H35" s="363" t="str">
        <f>IFERROR(IF(AND(H$28&lt;&gt;"",E35&lt;&gt;"",SUMIFS(SubsidieTabel!$T:$T,SubsidieTabel!$A:$A,$B35)&gt;0),$H$56*D35,IF(AND(H$28&lt;&gt;"",E35&lt;&gt;""),MIN(E35,G35),"")),"")</f>
        <v/>
      </c>
      <c r="I35" s="364"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7"/>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2" t="str">
        <f ca="1">IFERROR(IF(AND(F$28&lt;&gt;""),SUMIFS(SubsidieTabel!$G:$G,SubsidieTabel!$A:$A,$B36,SubsidieTabel!$C:$C,$B$44)/SUMIFS(SubsidieTabel!$G:$G,SubsidieTabel!$C:$C,$B$44)*$C$46*$D36+SUMIFS(SubsidieTabel!$G:$G,SubsidieTabel!$A:$A,$B36,SubsidieTabel!$C:$C,"&lt;&gt;"&amp;$B$44)*$D36,""),"")</f>
        <v/>
      </c>
      <c r="G36" s="363" t="str">
        <f>IFERROR(IF(AND(G$28&lt;&gt;"",SUMIFS(SubsidieTabel!$R:$R,SubsidieTabel!$A:$A,$B36)&gt;0),H53*D36,IF(G$28&lt;&gt;"",E36,"")),"")</f>
        <v/>
      </c>
      <c r="H36" s="363" t="str">
        <f>IFERROR(IF(AND(H$28&lt;&gt;"",E36&lt;&gt;"",SUMIFS(SubsidieTabel!$T:$T,SubsidieTabel!$A:$A,$B36)&gt;0),$H$56*D36,IF(AND(H$28&lt;&gt;"",E36&lt;&gt;""),MIN(E36,G36),"")),"")</f>
        <v/>
      </c>
      <c r="I36" s="364"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7"/>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2" t="str">
        <f ca="1">IFERROR(IF(AND(F$28&lt;&gt;""),SUMIFS(SubsidieTabel!$G:$G,SubsidieTabel!$A:$A,$B37,SubsidieTabel!$C:$C,$B$44)/SUMIFS(SubsidieTabel!$G:$G,SubsidieTabel!$C:$C,$B$44)*$C$46*$D37+SUMIFS(SubsidieTabel!$G:$G,SubsidieTabel!$A:$A,$B37,SubsidieTabel!$C:$C,"&lt;&gt;"&amp;$B$44)*$D37,""),"")</f>
        <v/>
      </c>
      <c r="G37" s="363" t="str">
        <f>IFERROR(IF(AND(G$28&lt;&gt;"",SUMIFS(SubsidieTabel!$R:$R,SubsidieTabel!$A:$A,$B37)&gt;0),H54*D37,IF(G$28&lt;&gt;"",E37,"")),"")</f>
        <v/>
      </c>
      <c r="H37" s="363" t="str">
        <f>IFERROR(IF(AND(H$28&lt;&gt;"",E37&lt;&gt;"",SUMIFS(SubsidieTabel!$T:$T,SubsidieTabel!$A:$A,$B37)&gt;0),$H$56*D37,IF(AND(H$28&lt;&gt;"",E37&lt;&gt;""),MIN(E37,G37),"")),"")</f>
        <v/>
      </c>
      <c r="I37" s="364"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7"/>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2" t="str">
        <f ca="1">IFERROR(IF(AND(F$28&lt;&gt;""),SUMIFS(SubsidieTabel!$G:$G,SubsidieTabel!$A:$A,$B38,SubsidieTabel!$C:$C,$B$44)/SUMIFS(SubsidieTabel!$G:$G,SubsidieTabel!$C:$C,$B$44)*$C$46*$D38+SUMIFS(SubsidieTabel!$G:$G,SubsidieTabel!$A:$A,$B38,SubsidieTabel!$C:$C,"&lt;&gt;"&amp;$B$44)*$D38,""),"")</f>
        <v/>
      </c>
      <c r="G38" s="363" t="str">
        <f>IFERROR(IF(AND(G$28&lt;&gt;"",SUMIFS(SubsidieTabel!$R:$R,SubsidieTabel!$A:$A,$B38)&gt;0),H55*D38,IF(G$28&lt;&gt;"",E38,"")),"")</f>
        <v/>
      </c>
      <c r="H38" s="363" t="str">
        <f>IFERROR(IF(AND(H$28&lt;&gt;"",E38&lt;&gt;"",SUMIFS(SubsidieTabel!$T:$T,SubsidieTabel!$A:$A,$B38)&gt;0),$H$56*D38,IF(AND(H$28&lt;&gt;"",E38&lt;&gt;""),MIN(E38,G38),"")),"")</f>
        <v/>
      </c>
      <c r="I38" s="364"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5" t="str">
        <f ca="1">IF(SUM(F29:F38)&gt;0,FLOOR(SUM(F29:F38),0.01),"")</f>
        <v/>
      </c>
      <c r="G39" s="365" t="str">
        <f t="shared" ref="G39:H39" ca="1" si="6">IF(SUM(G29:G38)&gt;0,SUM(G29:G38),"")</f>
        <v/>
      </c>
      <c r="H39" s="365" t="str">
        <f t="shared" ca="1" si="6"/>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29" t="s">
        <v>11</v>
      </c>
      <c r="C44" s="430"/>
      <c r="D44" s="430"/>
      <c r="E44" s="431"/>
      <c r="F44" s="411" t="str">
        <f>IF(H45&lt;&gt;"","Onderhoud","")</f>
        <v/>
      </c>
      <c r="G44" s="412"/>
      <c r="H44" s="412"/>
      <c r="I44" s="25"/>
      <c r="J44" s="25"/>
    </row>
    <row r="45" spans="2:11" ht="31.5" customHeight="1" x14ac:dyDescent="0.25">
      <c r="B45" s="205" t="s">
        <v>63</v>
      </c>
      <c r="C45" s="217">
        <f ca="1">IFERROR(SUMIF(B11:C21,B44,C11:C21)/Beoord_Totaal_Project,0)</f>
        <v>0</v>
      </c>
      <c r="D45" s="432" t="str" cm="1">
        <f t="array" aca="1" ref="D45" ca="1">IF(C45&gt;0,"Maximaal "&amp; IFERROR(VLOOKUP(Openstelling_Keuze,IF(ISBLANK(Tb_Openstelling[Grond_%]),0,Tb_Openstelling[]),MATCH(Tb_Openstelling[[#Headers],[Grond_%]],Tb_Openstelling[#Headers],0),0)*100,10) &amp; "% van de subsidiabele kosten mag bestaan uit grondkosten.","")</f>
        <v/>
      </c>
      <c r="E45" s="433"/>
      <c r="F45" s="409" t="str">
        <f>IF($F$44&lt;&gt;"","Aandeel onderhoudskosten over totale investeringen","")</f>
        <v/>
      </c>
      <c r="G45" s="410"/>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09" t="str">
        <f>IF($F$44&lt;&gt;"","Bedrag onderhoud waarover subsidie verstrekt kan worden","")</f>
        <v/>
      </c>
      <c r="G46" s="410"/>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09" t="str">
        <f>IF($F$44&lt;&gt;"","Aftopping onderhoudskosten","")</f>
        <v/>
      </c>
      <c r="G47" s="410"/>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09" t="str">
        <f>IF($F$44&lt;&gt;"","Maximaal bedrag onderhoudskosten","")</f>
        <v/>
      </c>
      <c r="G48" s="410"/>
      <c r="H48" s="274" t="str">
        <f>IF($F$44&lt;&gt;"",IF(AND(SUM(SubsidieTabel!$R:$R)&lt;H46,SUM(SubsidieTabel!$R:$R)&lt;&gt;0),SUM(SubsidieTabel!$R:$R),H46),"")</f>
        <v/>
      </c>
      <c r="I48" s="26"/>
      <c r="J48" s="26"/>
    </row>
    <row r="49" spans="2:15" ht="15" customHeight="1" x14ac:dyDescent="0.25">
      <c r="B49" s="207" t="s">
        <v>67</v>
      </c>
      <c r="C49" s="208">
        <f ca="1">ROUND(SUM(C47:C48),2)</f>
        <v>0</v>
      </c>
      <c r="D49" s="209">
        <f ca="1">SUM(D47:D48)</f>
        <v>0</v>
      </c>
      <c r="E49" s="210"/>
      <c r="F49" s="409" t="str">
        <f>IF($F$44&lt;&gt;"","Totaal projectkosten met maximaal aandeel onderhoudskosten","")</f>
        <v/>
      </c>
      <c r="G49" s="410"/>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2" t="s">
        <v>128</v>
      </c>
      <c r="C52" s="423"/>
      <c r="D52" s="423"/>
      <c r="E52" s="424"/>
      <c r="F52" s="411" t="str">
        <f>IF(H53&lt;&gt;"","Samenwerking","")</f>
        <v/>
      </c>
      <c r="G52" s="412"/>
      <c r="H52" s="412"/>
      <c r="K52" s="27"/>
      <c r="L52" s="27"/>
      <c r="M52" s="27"/>
      <c r="N52" s="27"/>
      <c r="O52" s="27"/>
    </row>
    <row r="53" spans="2:15" ht="15" customHeight="1" x14ac:dyDescent="0.25">
      <c r="B53" s="212" t="s">
        <v>70</v>
      </c>
      <c r="C53" s="204">
        <f ca="1">IF(C50&gt;0,0-(C50-C55),0-(E40-C55))</f>
        <v>0</v>
      </c>
      <c r="D53" s="413"/>
      <c r="E53" s="414"/>
      <c r="F53" s="409" t="str">
        <f>IF($F$52&lt;&gt;"","Aandeel samenwerkingskosten over totale projectkosten","")</f>
        <v/>
      </c>
      <c r="G53" s="410"/>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09" t="str">
        <f>IF($F$52&lt;&gt;"","Bedrag samenwerking waarover subsidie verstrekt kan worden","")</f>
        <v/>
      </c>
      <c r="G54" s="410"/>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382</v>
      </c>
      <c r="C55" s="204">
        <f ca="1">IF(C50&lt;&gt;0,FLOOR(MIN(C50,C49-SUMIFS(SubsidieTabel!$K:$K,SubsidieTabel!$C:$C,"=Bijdrage*")),0.01),FLOOR(MIN(E40,C24-SUMIFS(SubsidieTabel!$K:$K,SubsidieTabel!$C:$C,"=Bijdrage*")),0.01))</f>
        <v>0</v>
      </c>
      <c r="D55" s="413" t="str">
        <f ca="1">IF(AND(C55&lt;E40,C53&lt;0),"Het subsidiebedrag mag niet meer bedragen dan de projectkosten minus de bijdrage in natura.","")</f>
        <v/>
      </c>
      <c r="E55" s="414"/>
      <c r="F55" s="409" t="str">
        <f>IF($F$52&lt;&gt;"","Aftopping samenwerkingskosten","")</f>
        <v/>
      </c>
      <c r="G55" s="410"/>
      <c r="H55" s="294" t="str">
        <f>IF($F$52&lt;&gt;"",IF(H56-SUM(SubsidieTabel!$T:$T)&lt;0,H56-SUM(SubsidieTabel!$T:$T),""),"")</f>
        <v/>
      </c>
      <c r="I55" s="26"/>
    </row>
    <row r="56" spans="2:15" ht="15" customHeight="1" x14ac:dyDescent="0.25">
      <c r="B56" s="213"/>
      <c r="C56" s="214"/>
      <c r="D56" s="215"/>
      <c r="E56" s="216"/>
      <c r="F56" s="409" t="str">
        <f>IF($F$52&lt;&gt;"","Maximaal bedrag samenwerkingskosten","")</f>
        <v/>
      </c>
      <c r="G56" s="410"/>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1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4"/>
      <c r="F57" s="409" t="str">
        <f>IF($F$52&lt;&gt;"","Totaal projectkosten met maximaal aandeel samenwerkingskosten","")</f>
        <v/>
      </c>
      <c r="G57" s="410"/>
      <c r="H57" s="274" t="str">
        <f>IF($F$52&lt;&gt;"",MIN(H49,Beoord_Totaal_Project)+IF(H55&lt;&gt;"",H55,0),"")</f>
        <v/>
      </c>
    </row>
  </sheetData>
  <sheetProtection algorithmName="SHA-512" hashValue="jRSwEbkITaFDyyTcLzhaCuWvoHuP7CyfIyz4ElNr+mIrEOfpZ92hrnRhMPBLfeUEALsAzUV2WQqO2qqvaYPMRg==" saltValue="npY6Zg7pFHS2gy+54Rz0Sg=="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503</v>
      </c>
    </row>
    <row r="2" spans="1:16" x14ac:dyDescent="0.25">
      <c r="A2" s="230"/>
    </row>
    <row r="3" spans="1:16" x14ac:dyDescent="0.25">
      <c r="A3" s="229" t="s">
        <v>260</v>
      </c>
    </row>
    <row r="4" spans="1:16" x14ac:dyDescent="0.25">
      <c r="A4" s="232" t="s">
        <v>433</v>
      </c>
    </row>
    <row r="5" spans="1:16" x14ac:dyDescent="0.25">
      <c r="A5" s="232" t="s">
        <v>434</v>
      </c>
    </row>
    <row r="6" spans="1:16" x14ac:dyDescent="0.25">
      <c r="A6" s="232" t="s">
        <v>435</v>
      </c>
    </row>
    <row r="7" spans="1:16" x14ac:dyDescent="0.25">
      <c r="A7" s="232" t="s">
        <v>436</v>
      </c>
    </row>
    <row r="8" spans="1:16" x14ac:dyDescent="0.25">
      <c r="A8" s="232" t="s">
        <v>437</v>
      </c>
    </row>
    <row r="9" spans="1:16" x14ac:dyDescent="0.25">
      <c r="A9" s="230"/>
    </row>
    <row r="10" spans="1:16" x14ac:dyDescent="0.25">
      <c r="A10" s="231" t="s">
        <v>261</v>
      </c>
      <c r="B10" s="16"/>
      <c r="C10" s="16"/>
      <c r="D10" s="16"/>
      <c r="E10" s="16"/>
      <c r="F10" s="16"/>
      <c r="G10" s="16"/>
      <c r="H10" s="16"/>
      <c r="I10" s="16"/>
      <c r="J10" s="16"/>
      <c r="K10" s="16"/>
      <c r="L10" s="16"/>
      <c r="M10" s="16"/>
      <c r="N10" s="16"/>
      <c r="O10" s="16"/>
      <c r="P10" s="16"/>
    </row>
    <row r="11" spans="1:16" x14ac:dyDescent="0.25">
      <c r="A11" s="232" t="s">
        <v>358</v>
      </c>
      <c r="B11" s="16"/>
      <c r="C11" s="16"/>
      <c r="D11" s="16"/>
      <c r="E11" s="16"/>
      <c r="F11" s="16"/>
      <c r="G11" s="16"/>
      <c r="H11" s="16"/>
      <c r="I11" s="16"/>
      <c r="J11" s="16"/>
      <c r="K11" s="16"/>
      <c r="L11" s="16"/>
      <c r="M11" s="16"/>
      <c r="N11" s="16"/>
      <c r="O11" s="16"/>
      <c r="P11" s="16"/>
    </row>
    <row r="12" spans="1:16" x14ac:dyDescent="0.25">
      <c r="A12" s="232" t="s">
        <v>438</v>
      </c>
      <c r="B12" s="16"/>
      <c r="C12" s="16"/>
      <c r="D12" s="16"/>
      <c r="E12" s="16"/>
      <c r="F12" s="16"/>
      <c r="G12" s="16"/>
      <c r="H12" s="16"/>
      <c r="I12" s="16"/>
      <c r="J12" s="16"/>
      <c r="K12" s="16"/>
      <c r="L12" s="16"/>
      <c r="M12" s="16"/>
      <c r="N12" s="16"/>
      <c r="O12" s="16"/>
      <c r="P12" s="16"/>
    </row>
    <row r="13" spans="1:16" x14ac:dyDescent="0.25">
      <c r="A13" s="232" t="s">
        <v>439</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440</v>
      </c>
      <c r="B15" s="16"/>
      <c r="C15" s="16"/>
      <c r="D15" s="16"/>
      <c r="E15" s="16"/>
      <c r="F15" s="16"/>
      <c r="G15" s="16"/>
      <c r="H15" s="16"/>
      <c r="I15" s="16"/>
      <c r="J15" s="16"/>
      <c r="K15" s="16"/>
      <c r="L15" s="16"/>
      <c r="M15" s="16"/>
      <c r="N15" s="16"/>
      <c r="O15" s="16"/>
      <c r="P15" s="16"/>
    </row>
    <row r="16" spans="1:16" x14ac:dyDescent="0.25">
      <c r="A16" s="232" t="s">
        <v>359</v>
      </c>
      <c r="B16" s="16"/>
      <c r="C16" s="16"/>
      <c r="D16" s="16"/>
      <c r="E16" s="16"/>
      <c r="F16" s="16"/>
      <c r="G16" s="16"/>
      <c r="H16" s="16"/>
      <c r="I16" s="16"/>
      <c r="J16" s="16"/>
      <c r="K16" s="16"/>
      <c r="L16" s="16"/>
      <c r="M16" s="16"/>
      <c r="N16" s="16"/>
      <c r="O16" s="16"/>
      <c r="P16" s="16"/>
    </row>
    <row r="17" spans="1:16" x14ac:dyDescent="0.25">
      <c r="A17" s="232" t="s">
        <v>441</v>
      </c>
      <c r="B17" s="16"/>
      <c r="C17" s="16"/>
      <c r="D17" s="16"/>
      <c r="E17" s="16"/>
      <c r="F17" s="16"/>
      <c r="G17" s="16"/>
      <c r="H17" s="16"/>
      <c r="I17" s="16"/>
      <c r="J17" s="16"/>
      <c r="K17" s="16"/>
      <c r="L17" s="16"/>
      <c r="M17" s="16"/>
      <c r="N17" s="16"/>
      <c r="O17" s="16"/>
      <c r="P17" s="16"/>
    </row>
    <row r="18" spans="1:16" x14ac:dyDescent="0.25">
      <c r="A18" s="232" t="s">
        <v>262</v>
      </c>
      <c r="B18" s="16"/>
      <c r="C18" s="16"/>
      <c r="D18" s="16"/>
      <c r="E18" s="16"/>
      <c r="F18" s="16"/>
      <c r="G18" s="16"/>
      <c r="H18" s="16"/>
      <c r="I18" s="16"/>
      <c r="J18" s="16"/>
      <c r="K18" s="16"/>
      <c r="L18" s="16"/>
      <c r="M18" s="16"/>
      <c r="N18" s="16"/>
      <c r="O18" s="16"/>
      <c r="P18" s="16"/>
    </row>
    <row r="19" spans="1:16" x14ac:dyDescent="0.25">
      <c r="A19" s="232" t="s">
        <v>360</v>
      </c>
      <c r="B19" s="16"/>
      <c r="C19" s="16"/>
      <c r="D19" s="16"/>
      <c r="E19" s="16"/>
      <c r="F19" s="16"/>
      <c r="G19" s="16"/>
      <c r="H19" s="16"/>
      <c r="I19" s="16"/>
      <c r="J19" s="16"/>
      <c r="K19" s="16"/>
      <c r="L19" s="16"/>
      <c r="M19" s="16"/>
      <c r="N19" s="16"/>
      <c r="O19" s="16"/>
      <c r="P19" s="16"/>
    </row>
    <row r="20" spans="1:16" x14ac:dyDescent="0.25">
      <c r="A20" s="232" t="s">
        <v>263</v>
      </c>
    </row>
    <row r="21" spans="1:16" x14ac:dyDescent="0.25">
      <c r="A21" s="230"/>
    </row>
    <row r="22" spans="1:16" x14ac:dyDescent="0.25">
      <c r="A22" s="231" t="s">
        <v>264</v>
      </c>
    </row>
    <row r="23" spans="1:16" x14ac:dyDescent="0.25">
      <c r="A23" s="232" t="s">
        <v>442</v>
      </c>
    </row>
    <row r="24" spans="1:16" x14ac:dyDescent="0.25">
      <c r="A24" s="232" t="s">
        <v>443</v>
      </c>
    </row>
    <row r="25" spans="1:16" x14ac:dyDescent="0.25">
      <c r="A25" s="232" t="s">
        <v>265</v>
      </c>
    </row>
    <row r="26" spans="1:16" x14ac:dyDescent="0.25">
      <c r="A26" s="232" t="s">
        <v>444</v>
      </c>
    </row>
    <row r="27" spans="1:16" x14ac:dyDescent="0.25">
      <c r="A27" s="232" t="s">
        <v>445</v>
      </c>
    </row>
    <row r="28" spans="1:16" x14ac:dyDescent="0.25">
      <c r="A28" s="232" t="s">
        <v>446</v>
      </c>
    </row>
    <row r="29" spans="1:16" x14ac:dyDescent="0.25">
      <c r="A29" s="232" t="s">
        <v>266</v>
      </c>
    </row>
    <row r="30" spans="1:16" x14ac:dyDescent="0.25">
      <c r="A30" s="232" t="s">
        <v>447</v>
      </c>
    </row>
    <row r="31" spans="1:16" x14ac:dyDescent="0.25">
      <c r="A31" s="230"/>
    </row>
    <row r="32" spans="1:16" x14ac:dyDescent="0.25">
      <c r="A32" s="231" t="s">
        <v>267</v>
      </c>
    </row>
    <row r="33" spans="1:7" x14ac:dyDescent="0.25">
      <c r="A33" s="232" t="s">
        <v>448</v>
      </c>
    </row>
    <row r="34" spans="1:7" x14ac:dyDescent="0.25">
      <c r="A34" s="232" t="s">
        <v>449</v>
      </c>
    </row>
    <row r="35" spans="1:7" x14ac:dyDescent="0.25">
      <c r="A35" s="232" t="s">
        <v>268</v>
      </c>
    </row>
    <row r="36" spans="1:7" x14ac:dyDescent="0.25">
      <c r="A36" s="232"/>
    </row>
    <row r="37" spans="1:7" x14ac:dyDescent="0.25">
      <c r="A37" s="232" t="s">
        <v>269</v>
      </c>
    </row>
    <row r="38" spans="1:7" x14ac:dyDescent="0.25">
      <c r="A38" s="302"/>
    </row>
    <row r="39" spans="1:7" x14ac:dyDescent="0.25">
      <c r="A39" s="232" t="s">
        <v>270</v>
      </c>
    </row>
    <row r="40" spans="1:7" x14ac:dyDescent="0.25">
      <c r="A40" s="232" t="s">
        <v>271</v>
      </c>
    </row>
    <row r="41" spans="1:7" x14ac:dyDescent="0.25">
      <c r="A41" s="232" t="s">
        <v>272</v>
      </c>
    </row>
    <row r="42" spans="1:7" x14ac:dyDescent="0.25">
      <c r="A42" s="232" t="s">
        <v>273</v>
      </c>
    </row>
    <row r="43" spans="1:7" x14ac:dyDescent="0.25">
      <c r="A43" s="232" t="s">
        <v>274</v>
      </c>
    </row>
    <row r="44" spans="1:7" x14ac:dyDescent="0.25">
      <c r="A44" s="232"/>
    </row>
    <row r="45" spans="1:7" x14ac:dyDescent="0.25">
      <c r="A45" s="232" t="s">
        <v>450</v>
      </c>
      <c r="G45" s="16"/>
    </row>
    <row r="46" spans="1:7" x14ac:dyDescent="0.25">
      <c r="A46" s="232"/>
    </row>
    <row r="47" spans="1:7" x14ac:dyDescent="0.25">
      <c r="A47" s="232" t="s">
        <v>451</v>
      </c>
    </row>
    <row r="48" spans="1:7" x14ac:dyDescent="0.25">
      <c r="A48" s="230"/>
    </row>
    <row r="49" spans="1:22" x14ac:dyDescent="0.25">
      <c r="A49" s="231" t="s">
        <v>275</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452</v>
      </c>
      <c r="B50" s="16"/>
      <c r="C50" s="16"/>
      <c r="D50" s="16"/>
      <c r="E50" s="16"/>
      <c r="F50" s="16"/>
      <c r="G50" s="16"/>
      <c r="H50" s="16"/>
      <c r="I50" s="16"/>
      <c r="J50" s="16"/>
      <c r="K50" s="16"/>
      <c r="L50" s="16"/>
      <c r="M50" s="16"/>
      <c r="N50" s="16"/>
      <c r="O50" s="16"/>
      <c r="P50" s="16"/>
      <c r="Q50" s="16"/>
      <c r="R50" s="16"/>
      <c r="S50" s="16"/>
    </row>
    <row r="51" spans="1:22" x14ac:dyDescent="0.25">
      <c r="A51" s="232" t="s">
        <v>361</v>
      </c>
      <c r="B51" s="16"/>
      <c r="C51" s="16"/>
      <c r="D51" s="16"/>
      <c r="E51" s="16"/>
      <c r="F51" s="16"/>
      <c r="G51" s="16"/>
      <c r="H51" s="16"/>
      <c r="I51" s="16"/>
      <c r="J51" s="16"/>
      <c r="K51" s="16"/>
      <c r="L51" s="16"/>
      <c r="M51" s="16"/>
      <c r="N51" s="16"/>
      <c r="O51" s="16"/>
      <c r="P51" s="16"/>
      <c r="Q51" s="16"/>
      <c r="R51" s="16"/>
      <c r="S51" s="16"/>
    </row>
    <row r="52" spans="1:22" x14ac:dyDescent="0.25">
      <c r="A52" s="232" t="s">
        <v>276</v>
      </c>
      <c r="B52" s="16"/>
      <c r="C52" s="16"/>
      <c r="D52" s="16"/>
      <c r="E52" s="16"/>
      <c r="F52" s="16"/>
      <c r="G52" s="16"/>
      <c r="H52" s="16"/>
      <c r="I52" s="16"/>
      <c r="J52" s="16"/>
      <c r="K52" s="16"/>
      <c r="L52" s="16"/>
      <c r="M52" s="16"/>
      <c r="N52" s="16"/>
      <c r="O52" s="16"/>
      <c r="P52" s="16"/>
      <c r="Q52" s="16"/>
      <c r="R52" s="16"/>
      <c r="S52" s="16"/>
    </row>
    <row r="53" spans="1:22" x14ac:dyDescent="0.25">
      <c r="A53" s="232" t="s">
        <v>453</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454</v>
      </c>
      <c r="B55" s="16"/>
      <c r="C55" s="16"/>
      <c r="D55" s="16"/>
      <c r="E55" s="16"/>
      <c r="F55" s="16"/>
      <c r="G55" s="16"/>
      <c r="H55" s="16"/>
      <c r="I55" s="16"/>
      <c r="J55" s="16"/>
      <c r="K55" s="16"/>
      <c r="L55" s="16"/>
      <c r="M55" s="16"/>
      <c r="N55" s="16"/>
      <c r="O55" s="16"/>
      <c r="P55" s="16"/>
      <c r="Q55" s="16"/>
      <c r="R55" s="16"/>
      <c r="S55" s="16"/>
    </row>
    <row r="56" spans="1:22" x14ac:dyDescent="0.25">
      <c r="A56" s="280" t="s">
        <v>362</v>
      </c>
    </row>
    <row r="57" spans="1:22" x14ac:dyDescent="0.25">
      <c r="A57" s="230"/>
    </row>
    <row r="58" spans="1:22" x14ac:dyDescent="0.25">
      <c r="A58" s="230" t="s">
        <v>455</v>
      </c>
    </row>
    <row r="59" spans="1:22" x14ac:dyDescent="0.25">
      <c r="A59" s="230"/>
    </row>
    <row r="60" spans="1:22" hidden="1" x14ac:dyDescent="0.25">
      <c r="A60" s="370" t="s">
        <v>456</v>
      </c>
    </row>
    <row r="61" spans="1:22" hidden="1" x14ac:dyDescent="0.25">
      <c r="A61" s="369" t="s">
        <v>457</v>
      </c>
    </row>
    <row r="62" spans="1:22" hidden="1" x14ac:dyDescent="0.25">
      <c r="A62" s="369" t="s">
        <v>458</v>
      </c>
    </row>
    <row r="63" spans="1:22" hidden="1" x14ac:dyDescent="0.25">
      <c r="A63" s="369" t="s">
        <v>459</v>
      </c>
    </row>
    <row r="64" spans="1:22" hidden="1" x14ac:dyDescent="0.25">
      <c r="A64" s="369"/>
    </row>
    <row r="65" spans="1:1" x14ac:dyDescent="0.25">
      <c r="A65" s="231" t="s">
        <v>277</v>
      </c>
    </row>
    <row r="66" spans="1:1" x14ac:dyDescent="0.25">
      <c r="A66" s="229" t="s">
        <v>278</v>
      </c>
    </row>
    <row r="67" spans="1:1" x14ac:dyDescent="0.25">
      <c r="A67" s="230" t="s">
        <v>279</v>
      </c>
    </row>
    <row r="68" spans="1:1" x14ac:dyDescent="0.25">
      <c r="A68" s="232" t="s">
        <v>460</v>
      </c>
    </row>
    <row r="69" spans="1:1" x14ac:dyDescent="0.25">
      <c r="A69" s="229" t="s">
        <v>280</v>
      </c>
    </row>
    <row r="70" spans="1:1" x14ac:dyDescent="0.25">
      <c r="A70" s="232" t="s">
        <v>461</v>
      </c>
    </row>
    <row r="71" spans="1:1" x14ac:dyDescent="0.25">
      <c r="A71" s="230" t="s">
        <v>281</v>
      </c>
    </row>
    <row r="72" spans="1:1" x14ac:dyDescent="0.25">
      <c r="A72" s="229" t="s">
        <v>282</v>
      </c>
    </row>
    <row r="73" spans="1:1" x14ac:dyDescent="0.25">
      <c r="A73" s="232" t="s">
        <v>283</v>
      </c>
    </row>
    <row r="74" spans="1:1" x14ac:dyDescent="0.25">
      <c r="A74" s="230" t="s">
        <v>284</v>
      </c>
    </row>
    <row r="75" spans="1:1" x14ac:dyDescent="0.25">
      <c r="A75" s="229" t="s">
        <v>285</v>
      </c>
    </row>
    <row r="76" spans="1:1" x14ac:dyDescent="0.25">
      <c r="A76" s="232" t="s">
        <v>462</v>
      </c>
    </row>
    <row r="77" spans="1:1" x14ac:dyDescent="0.25">
      <c r="A77" s="229" t="s">
        <v>286</v>
      </c>
    </row>
    <row r="78" spans="1:1" x14ac:dyDescent="0.25">
      <c r="A78" s="232" t="s">
        <v>463</v>
      </c>
    </row>
    <row r="79" spans="1:1" x14ac:dyDescent="0.25">
      <c r="A79" s="232" t="s">
        <v>464</v>
      </c>
    </row>
    <row r="80" spans="1:1" x14ac:dyDescent="0.25">
      <c r="A80" s="229" t="s">
        <v>287</v>
      </c>
    </row>
    <row r="81" spans="1:21" x14ac:dyDescent="0.25">
      <c r="A81" s="232" t="s">
        <v>465</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322</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466</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467</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9" t="s">
        <v>468</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469</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4" t="s">
        <v>470</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288</v>
      </c>
    </row>
    <row r="89" spans="1:21" hidden="1" x14ac:dyDescent="0.25">
      <c r="A89" s="369" t="s">
        <v>471</v>
      </c>
    </row>
    <row r="90" spans="1:21" x14ac:dyDescent="0.25">
      <c r="A90" s="232" t="s">
        <v>472</v>
      </c>
    </row>
    <row r="91" spans="1:21" x14ac:dyDescent="0.25">
      <c r="A91" s="230" t="s">
        <v>363</v>
      </c>
    </row>
    <row r="92" spans="1:21" x14ac:dyDescent="0.25">
      <c r="A92" s="229" t="s">
        <v>289</v>
      </c>
    </row>
    <row r="93" spans="1:21" x14ac:dyDescent="0.25">
      <c r="A93" s="232" t="s">
        <v>473</v>
      </c>
    </row>
    <row r="94" spans="1:21" x14ac:dyDescent="0.25">
      <c r="A94" s="230" t="s">
        <v>495</v>
      </c>
    </row>
    <row r="95" spans="1:21" x14ac:dyDescent="0.25">
      <c r="A95" s="230" t="s">
        <v>498</v>
      </c>
    </row>
    <row r="96" spans="1:21" x14ac:dyDescent="0.25">
      <c r="A96" s="230" t="s">
        <v>496</v>
      </c>
    </row>
    <row r="97" spans="1:1" x14ac:dyDescent="0.25">
      <c r="A97" s="230" t="s">
        <v>497</v>
      </c>
    </row>
    <row r="98" spans="1:1" x14ac:dyDescent="0.25">
      <c r="A98" s="229" t="s">
        <v>290</v>
      </c>
    </row>
    <row r="99" spans="1:1" x14ac:dyDescent="0.25">
      <c r="A99" s="230" t="s">
        <v>474</v>
      </c>
    </row>
    <row r="100" spans="1:1" x14ac:dyDescent="0.25">
      <c r="A100" s="229" t="s">
        <v>291</v>
      </c>
    </row>
    <row r="101" spans="1:1" x14ac:dyDescent="0.25">
      <c r="A101" s="232" t="s">
        <v>292</v>
      </c>
    </row>
    <row r="102" spans="1:1" x14ac:dyDescent="0.25">
      <c r="A102" s="232" t="s">
        <v>293</v>
      </c>
    </row>
    <row r="103" spans="1:1" x14ac:dyDescent="0.25">
      <c r="A103" s="232" t="s">
        <v>475</v>
      </c>
    </row>
    <row r="104" spans="1:1" x14ac:dyDescent="0.25">
      <c r="A104" s="232" t="s">
        <v>476</v>
      </c>
    </row>
    <row r="105" spans="1:1" x14ac:dyDescent="0.25">
      <c r="A105" s="232" t="s">
        <v>477</v>
      </c>
    </row>
    <row r="106" spans="1:1" x14ac:dyDescent="0.25">
      <c r="A106" s="232" t="s">
        <v>478</v>
      </c>
    </row>
    <row r="107" spans="1:1" x14ac:dyDescent="0.25">
      <c r="A107" s="232" t="s">
        <v>479</v>
      </c>
    </row>
    <row r="108" spans="1:1" x14ac:dyDescent="0.25">
      <c r="A108" s="232" t="s">
        <v>294</v>
      </c>
    </row>
    <row r="109" spans="1:1" x14ac:dyDescent="0.25">
      <c r="A109" s="229" t="s">
        <v>295</v>
      </c>
    </row>
    <row r="110" spans="1:1" x14ac:dyDescent="0.25">
      <c r="A110" s="230" t="s">
        <v>364</v>
      </c>
    </row>
    <row r="111" spans="1:1" x14ac:dyDescent="0.25">
      <c r="A111" s="229" t="s">
        <v>296</v>
      </c>
    </row>
    <row r="112" spans="1:1" x14ac:dyDescent="0.25">
      <c r="A112" s="232" t="s">
        <v>480</v>
      </c>
    </row>
    <row r="113" spans="1:17" x14ac:dyDescent="0.25">
      <c r="A113" s="229" t="s">
        <v>297</v>
      </c>
      <c r="B113" s="16"/>
      <c r="C113" s="16"/>
      <c r="D113" s="16"/>
      <c r="E113" s="16"/>
      <c r="F113" s="16"/>
      <c r="G113" s="16"/>
      <c r="H113" s="16"/>
      <c r="I113" s="16"/>
      <c r="J113" s="16"/>
      <c r="K113" s="16"/>
      <c r="L113" s="16"/>
      <c r="M113" s="16"/>
      <c r="N113" s="16"/>
      <c r="O113" s="16"/>
      <c r="P113" s="16"/>
      <c r="Q113" s="16"/>
    </row>
    <row r="114" spans="1:17" x14ac:dyDescent="0.25">
      <c r="A114" s="232" t="s">
        <v>481</v>
      </c>
      <c r="B114" s="16"/>
      <c r="C114" s="16"/>
      <c r="D114" s="16"/>
      <c r="E114" s="16"/>
      <c r="F114" s="16"/>
      <c r="G114" s="16"/>
      <c r="H114" s="16"/>
      <c r="I114" s="16"/>
      <c r="J114" s="16"/>
      <c r="K114" s="16"/>
      <c r="L114" s="16"/>
      <c r="M114" s="16"/>
      <c r="N114" s="16"/>
      <c r="O114" s="16"/>
      <c r="P114" s="16"/>
      <c r="Q114" s="16"/>
    </row>
    <row r="115" spans="1:17" x14ac:dyDescent="0.25">
      <c r="A115" s="229" t="s">
        <v>298</v>
      </c>
      <c r="B115" s="16"/>
      <c r="C115" s="16"/>
      <c r="D115" s="16"/>
      <c r="E115" s="16"/>
      <c r="F115" s="16"/>
      <c r="G115" s="16"/>
      <c r="H115" s="16"/>
      <c r="I115" s="16"/>
      <c r="J115" s="16"/>
      <c r="K115" s="16"/>
      <c r="L115" s="16"/>
      <c r="M115" s="16"/>
      <c r="N115" s="16"/>
      <c r="O115" s="16"/>
      <c r="P115" s="16"/>
      <c r="Q115" s="16"/>
    </row>
    <row r="116" spans="1:17" x14ac:dyDescent="0.25">
      <c r="A116" s="232" t="s">
        <v>482</v>
      </c>
    </row>
    <row r="117" spans="1:17" x14ac:dyDescent="0.25">
      <c r="A117" s="229" t="s">
        <v>483</v>
      </c>
    </row>
    <row r="118" spans="1:17" hidden="1" x14ac:dyDescent="0.25">
      <c r="A118" s="374" t="s">
        <v>493</v>
      </c>
    </row>
    <row r="119" spans="1:17" x14ac:dyDescent="0.25">
      <c r="A119" s="232" t="s">
        <v>484</v>
      </c>
    </row>
    <row r="120" spans="1:17" hidden="1" x14ac:dyDescent="0.25">
      <c r="A120" s="369" t="s">
        <v>485</v>
      </c>
    </row>
    <row r="121" spans="1:17" x14ac:dyDescent="0.25">
      <c r="A121" s="229" t="s">
        <v>299</v>
      </c>
    </row>
    <row r="122" spans="1:17" x14ac:dyDescent="0.25">
      <c r="A122" s="232" t="s">
        <v>300</v>
      </c>
    </row>
    <row r="123" spans="1:17" x14ac:dyDescent="0.25">
      <c r="A123" s="232" t="s">
        <v>486</v>
      </c>
    </row>
    <row r="124" spans="1:17" x14ac:dyDescent="0.25">
      <c r="A124" s="232" t="s">
        <v>301</v>
      </c>
    </row>
    <row r="125" spans="1:17" x14ac:dyDescent="0.25">
      <c r="A125" s="229" t="s">
        <v>302</v>
      </c>
    </row>
    <row r="126" spans="1:17" x14ac:dyDescent="0.25">
      <c r="A126" s="232" t="s">
        <v>487</v>
      </c>
    </row>
    <row r="127" spans="1:17" x14ac:dyDescent="0.25">
      <c r="A127" s="302" t="s">
        <v>303</v>
      </c>
    </row>
    <row r="128" spans="1:17" x14ac:dyDescent="0.25">
      <c r="A128" s="232" t="s">
        <v>488</v>
      </c>
    </row>
    <row r="129" spans="1:1" x14ac:dyDescent="0.25">
      <c r="A129" s="232" t="s">
        <v>304</v>
      </c>
    </row>
    <row r="130" spans="1:1" x14ac:dyDescent="0.25">
      <c r="A130" s="232" t="s">
        <v>305</v>
      </c>
    </row>
    <row r="131" spans="1:1" x14ac:dyDescent="0.25">
      <c r="A131" s="301" t="s">
        <v>489</v>
      </c>
    </row>
    <row r="132" spans="1:1" x14ac:dyDescent="0.25">
      <c r="A132" s="301" t="s">
        <v>413</v>
      </c>
    </row>
    <row r="133" spans="1:1" hidden="1" x14ac:dyDescent="0.25">
      <c r="A133" s="375" t="s">
        <v>490</v>
      </c>
    </row>
    <row r="134" spans="1:1" x14ac:dyDescent="0.25">
      <c r="A134" s="302" t="s">
        <v>306</v>
      </c>
    </row>
    <row r="135" spans="1:1" x14ac:dyDescent="0.25">
      <c r="A135" s="232" t="s">
        <v>491</v>
      </c>
    </row>
    <row r="137" spans="1:1" x14ac:dyDescent="0.25">
      <c r="A137" s="373" t="s">
        <v>424</v>
      </c>
    </row>
    <row r="138" spans="1:1" x14ac:dyDescent="0.25">
      <c r="A138" s="232" t="s">
        <v>425</v>
      </c>
    </row>
    <row r="139" spans="1:1" x14ac:dyDescent="0.25">
      <c r="A139" s="232" t="s">
        <v>426</v>
      </c>
    </row>
    <row r="140" spans="1:1" x14ac:dyDescent="0.25">
      <c r="A140" s="232"/>
    </row>
    <row r="141" spans="1:1" x14ac:dyDescent="0.25">
      <c r="A141" s="232" t="s">
        <v>427</v>
      </c>
    </row>
    <row r="142" spans="1:1" x14ac:dyDescent="0.25">
      <c r="A142" s="232" t="s">
        <v>428</v>
      </c>
    </row>
    <row r="143" spans="1:1" x14ac:dyDescent="0.25">
      <c r="A143" s="232" t="s">
        <v>429</v>
      </c>
    </row>
    <row r="144" spans="1:1" x14ac:dyDescent="0.25">
      <c r="A144" s="232"/>
    </row>
    <row r="145" spans="1:1" x14ac:dyDescent="0.25">
      <c r="A145" s="232" t="s">
        <v>430</v>
      </c>
    </row>
    <row r="146" spans="1:1" x14ac:dyDescent="0.25">
      <c r="A146" s="232" t="s">
        <v>431</v>
      </c>
    </row>
    <row r="147" spans="1:1" x14ac:dyDescent="0.25">
      <c r="A147" s="232" t="s">
        <v>432</v>
      </c>
    </row>
  </sheetData>
  <sheetProtection algorithmName="SHA-512" hashValue="Kum+4dFwGoS48+N5nn5+swgS1Y/IvlHUuTcpNo2UL1Ty0GMNUX+2C+IFc6Hm9MUu8cpPIXbpuHopUvx6tXzUTA==" saltValue="XFrWdN1Xt1+E5lzMo54pP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2025-10-01T09:38:49Z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