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vo\kai\Communicatie en Analyse 1\Klantcommunicatie Agrarisch II\Marktordening en Visserij\MO en POP\Agrarische subs\Marktinformatie\Marktinformatie\2025\Week 46 tm week 45\"/>
    </mc:Choice>
  </mc:AlternateContent>
  <xr:revisionPtr revIDLastSave="0" documentId="13_ncr:1_{06776AF3-D7DB-434B-925C-5B60096FB02A}" xr6:coauthVersionLast="47" xr6:coauthVersionMax="47" xr10:uidLastSave="{00000000-0000-0000-0000-000000000000}"/>
  <bookViews>
    <workbookView xWindow="1170" yWindow="1170" windowWidth="19350" windowHeight="15435" xr2:uid="{00000000-000D-0000-FFFF-FFFF00000000}"/>
  </bookViews>
  <sheets>
    <sheet name="melkontvangst 2025" sheetId="10" r:id="rId1"/>
    <sheet name="melkontvangst 2024" sheetId="11" r:id="rId2"/>
    <sheet name="melkontvangst 2023" sheetId="9" r:id="rId3"/>
    <sheet name="melkontvangst 2022" sheetId="7" r:id="rId4"/>
    <sheet name="melkontvangst 2021" sheetId="6" r:id="rId5"/>
    <sheet name="melkontvangst 2020" sheetId="5" r:id="rId6"/>
    <sheet name="melkontvangst 2019" sheetId="4" r:id="rId7"/>
    <sheet name="melkontvangst 2018" sheetId="3" r:id="rId8"/>
    <sheet name="melkontvangst 2017" sheetId="2" r:id="rId9"/>
    <sheet name="melkontvangst 2016" sheetId="1" r:id="rId10"/>
  </sheets>
  <definedNames>
    <definedName name="HTML1_1" hidden="1">"[BASISNEW.XLS]superheffing!$A$12:$F$12,$A$16:$F$20"</definedName>
    <definedName name="HTML1_10" hidden="1">""</definedName>
    <definedName name="HTML1_11" hidden="1">1</definedName>
    <definedName name="HTML1_12" hidden="1">"h:\martijn\MyHTML.htm"</definedName>
    <definedName name="HTML1_2" hidden="1">1</definedName>
    <definedName name="HTML1_3" hidden="1">"BASISNEW"</definedName>
    <definedName name="HTML1_4" hidden="1">"superheffing"</definedName>
    <definedName name="HTML1_5" hidden="1">""</definedName>
    <definedName name="HTML1_6" hidden="1">-4146</definedName>
    <definedName name="HTML1_7" hidden="1">-4146</definedName>
    <definedName name="HTML1_8" hidden="1">"11-2-99"</definedName>
    <definedName name="HTML1_9" hidden="1">"inf_stat"</definedName>
    <definedName name="HTML2_1" hidden="1">"[BASISNEW.XLS]superheffing!$A$64:$F$89"</definedName>
    <definedName name="HTML2_10" hidden="1">""</definedName>
    <definedName name="HTML2_11" hidden="1">1</definedName>
    <definedName name="HTML2_12" hidden="1">"h:\martijn\MyHTML.htm"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"11-2-99"</definedName>
    <definedName name="HTML2_9" hidden="1">"inf_stat"</definedName>
    <definedName name="HTML3_1" hidden="1">"[BASISNEW.XLS]superheffing!$A$64:$F$90"</definedName>
    <definedName name="HTML3_10" hidden="1">""</definedName>
    <definedName name="HTML3_11" hidden="1">1</definedName>
    <definedName name="HTML3_12" hidden="1">"n:\melkvet\1999\super.html"</definedName>
    <definedName name="HTML3_2" hidden="1">1</definedName>
    <definedName name="HTML3_3" hidden="1">"BASISNEW"</definedName>
    <definedName name="HTML3_4" hidden="1">"superheffing"</definedName>
    <definedName name="HTML3_5" hidden="1">""</definedName>
    <definedName name="HTML3_6" hidden="1">-4146</definedName>
    <definedName name="HTML3_7" hidden="1">-4146</definedName>
    <definedName name="HTML3_8" hidden="1">"4-3-99"</definedName>
    <definedName name="HTML3_9" hidden="1">"inf_stat"</definedName>
    <definedName name="HTML4_1" hidden="1">"[BASISNEW.XLS]superheffing!$A$64:$F$64"</definedName>
    <definedName name="HTML4_10" hidden="1">""</definedName>
    <definedName name="HTML4_11" hidden="1">1</definedName>
    <definedName name="HTML4_12" hidden="1">"h:\martijn\MyHTML.htm"</definedName>
    <definedName name="HTML4_2" hidden="1">1</definedName>
    <definedName name="HTML4_3" hidden="1">"BASISNEW"</definedName>
    <definedName name="HTML4_4" hidden="1">"superheffing"</definedName>
    <definedName name="HTML4_5" hidden="1">""</definedName>
    <definedName name="HTML4_6" hidden="1">-4146</definedName>
    <definedName name="HTML4_7" hidden="1">-4146</definedName>
    <definedName name="HTML4_8" hidden="1">"11-2-99"</definedName>
    <definedName name="HTML4_9" hidden="1">"inf_stat"</definedName>
    <definedName name="HTML5_1" hidden="1">"[BASISNEW.XLS]superheffing!$A$64:$F$91"</definedName>
    <definedName name="HTML5_10" hidden="1">""</definedName>
    <definedName name="HTML5_11" hidden="1">1</definedName>
    <definedName name="HTML5_12" hidden="1">"N:\melkvet\1999\MyHTML.htm"</definedName>
    <definedName name="HTML5_2" hidden="1">1</definedName>
    <definedName name="HTML5_3" hidden="1">"BASISNEW"</definedName>
    <definedName name="HTML5_4" hidden="1">"superheffing"</definedName>
    <definedName name="HTML5_5" hidden="1">""</definedName>
    <definedName name="HTML5_6" hidden="1">-4146</definedName>
    <definedName name="HTML5_7" hidden="1">-4146</definedName>
    <definedName name="HTML5_8" hidden="1">"24-2-99"</definedName>
    <definedName name="HTML5_9" hidden="1">"inf_stat"</definedName>
    <definedName name="HTML6_1" hidden="1">"[BASISNEW.XLS]superheffing!$A$87:$A$90"</definedName>
    <definedName name="HTML6_10" hidden="1">""</definedName>
    <definedName name="HTML6_11" hidden="1">1</definedName>
    <definedName name="HTML6_12" hidden="1">"h:\martijn\MyHTML.htm"</definedName>
    <definedName name="HTML6_2" hidden="1">1</definedName>
    <definedName name="HTML6_3" hidden="1">"Melkontvangst"</definedName>
    <definedName name="HTML6_4" hidden="1">"Melkontvangst Nederland 1998/'99"</definedName>
    <definedName name="HTML6_5" hidden="1">""</definedName>
    <definedName name="HTML6_6" hidden="1">-4146</definedName>
    <definedName name="HTML6_7" hidden="1">-4146</definedName>
    <definedName name="HTML6_8" hidden="1">"11-2-99"</definedName>
    <definedName name="HTML6_9" hidden="1">"inf_stat"</definedName>
    <definedName name="HTML7_1" hidden="1">"[BASISNEW.XLS]superheffing!$A$66:$F$90"</definedName>
    <definedName name="HTML7_10" hidden="1">""</definedName>
    <definedName name="HTML7_11" hidden="1">1</definedName>
    <definedName name="HTML7_12" hidden="1">"N:\Melkvet\MelkontvangstHTML.htm"</definedName>
    <definedName name="HTML7_2" hidden="1">1</definedName>
    <definedName name="HTML7_3" hidden="1">"Melkontvangst"</definedName>
    <definedName name="HTML7_4" hidden="1">""</definedName>
    <definedName name="HTML7_5" hidden="1">"Melkontvangst Nederland 1998/'99"</definedName>
    <definedName name="HTML7_6" hidden="1">-4146</definedName>
    <definedName name="HTML7_7" hidden="1">-4146</definedName>
    <definedName name="HTML7_8" hidden="1">"11-2-99"</definedName>
    <definedName name="HTML7_9" hidden="1">"inf_stat"</definedName>
    <definedName name="HTMLCount" hidden="1">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0" l="1"/>
  <c r="D33" i="11"/>
  <c r="C33" i="11"/>
  <c r="G33" i="11"/>
  <c r="F33" i="11"/>
  <c r="D16" i="11"/>
  <c r="C16" i="11"/>
  <c r="E15" i="11"/>
  <c r="E14" i="11"/>
  <c r="G33" i="9" l="1"/>
  <c r="F33" i="9"/>
  <c r="D33" i="9"/>
  <c r="C33" i="9"/>
  <c r="D16" i="9"/>
  <c r="C16" i="9"/>
  <c r="E15" i="9"/>
  <c r="E14" i="9"/>
  <c r="G33" i="10"/>
  <c r="F33" i="10"/>
  <c r="D33" i="10"/>
  <c r="C33" i="10"/>
  <c r="D16" i="10"/>
  <c r="C16" i="10"/>
  <c r="E15" i="10"/>
  <c r="G33" i="7"/>
  <c r="D33" i="7"/>
  <c r="F33" i="7"/>
  <c r="C33" i="7" l="1"/>
  <c r="D16" i="7"/>
  <c r="C16" i="7"/>
  <c r="E15" i="7"/>
  <c r="E14" i="7"/>
  <c r="G33" i="6"/>
  <c r="F33" i="6"/>
  <c r="D33" i="6"/>
  <c r="C33" i="6"/>
  <c r="D16" i="6"/>
  <c r="C16" i="6"/>
  <c r="E15" i="6"/>
  <c r="E14" i="6"/>
  <c r="F33" i="5"/>
  <c r="G33" i="5"/>
  <c r="C16" i="5"/>
  <c r="E14" i="5"/>
  <c r="E15" i="5"/>
  <c r="D16" i="5"/>
  <c r="C33" i="5"/>
  <c r="D33" i="5"/>
  <c r="G33" i="4"/>
  <c r="F33" i="4"/>
  <c r="E14" i="4"/>
  <c r="D16" i="4"/>
  <c r="C16" i="4"/>
  <c r="E15" i="4"/>
  <c r="D16" i="3"/>
  <c r="C16" i="3"/>
  <c r="E15" i="3"/>
  <c r="E14" i="3"/>
  <c r="G33" i="1"/>
  <c r="F33" i="1"/>
  <c r="D33" i="2"/>
  <c r="C33" i="2"/>
  <c r="D16" i="2"/>
  <c r="C16" i="2"/>
  <c r="E15" i="2"/>
  <c r="E14" i="2"/>
  <c r="E14" i="1"/>
  <c r="E15" i="1"/>
  <c r="D16" i="1"/>
  <c r="C16" i="1"/>
  <c r="D33" i="1"/>
  <c r="C33" i="1"/>
</calcChain>
</file>

<file path=xl/sharedStrings.xml><?xml version="1.0" encoding="utf-8"?>
<sst xmlns="http://schemas.openxmlformats.org/spreadsheetml/2006/main" count="210" uniqueCount="32">
  <si>
    <t xml:space="preserve"> </t>
  </si>
  <si>
    <r>
      <t>Melkontvangst Nederland</t>
    </r>
    <r>
      <rPr>
        <b/>
        <vertAlign val="superscript"/>
        <sz val="10"/>
        <color rgb="FF0070C0"/>
        <rFont val="Helvetica"/>
        <family val="2"/>
      </rPr>
      <t>1)</t>
    </r>
  </si>
  <si>
    <t>(indicatief overzicht)</t>
  </si>
  <si>
    <t>(in tonnen)</t>
  </si>
  <si>
    <t>melk</t>
  </si>
  <si>
    <t>vet</t>
  </si>
  <si>
    <t>vet %</t>
  </si>
  <si>
    <t>maand</t>
  </si>
  <si>
    <t xml:space="preserve">melk </t>
  </si>
  <si>
    <t>Totaal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</si>
  <si>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De melkaanvoer is gebaseerd op de leveringen van rauwe melk aan eerste kopers.</t>
    </r>
  </si>
  <si>
    <t>Bron: RVO.nl</t>
  </si>
  <si>
    <t>index (2015=100)</t>
  </si>
  <si>
    <t>Melkontvangst december 2016</t>
  </si>
  <si>
    <t>index (2016=100)</t>
  </si>
  <si>
    <t>Melkontvangst december 2017</t>
  </si>
  <si>
    <t>index (2017=100)</t>
  </si>
  <si>
    <t>Melkontvangst december 2018</t>
  </si>
  <si>
    <t>index (2018=100)</t>
  </si>
  <si>
    <t>Melkontvangst december 2019</t>
  </si>
  <si>
    <t>index (2019=100)</t>
  </si>
  <si>
    <t>Melkontvangst december 2020</t>
  </si>
  <si>
    <t>index (2020=100)</t>
  </si>
  <si>
    <t>Melkontvangst december 2021</t>
  </si>
  <si>
    <t>index (2021=100)</t>
  </si>
  <si>
    <t>Melkontvangst december 2022</t>
  </si>
  <si>
    <t>index (2022=100)</t>
  </si>
  <si>
    <t>Melkontvangst december 2023</t>
  </si>
  <si>
    <t>index (2024=100)</t>
  </si>
  <si>
    <t>Melkontvangst december 2024</t>
  </si>
  <si>
    <t>index (2023=100)</t>
  </si>
  <si>
    <t>Melkontvangst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</si>
</sst>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0"/>
      <name val="Arial"/>
      <family val="2"/>
    </font>
    <font>
      <b/>
      <sz val="10"/>
      <color rgb="FF0070C0"/>
      <name val="Helvetica"/>
      <family val="2"/>
    </font>
    <font>
      <b/>
      <vertAlign val="superscript"/>
      <sz val="10"/>
      <color rgb="FF0070C0"/>
      <name val="Helvetica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70C0"/>
      </bottom>
      <diagonal/>
    </border>
    <border>
      <left/>
      <right/>
      <top/>
      <bottom style="thin">
        <color theme="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theme="4"/>
      </left>
      <right/>
      <top/>
      <bottom/>
      <diagonal/>
    </border>
  </borders>
  <cellStyleXfs count="4">
    <xf numFmtId="0" fontId="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</cellStyleXfs>
  <cellXfs count="7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3" fillId="0" borderId="3" xfId="0" applyFont="1" applyBorder="1"/>
    <xf numFmtId="164" fontId="0" fillId="0" borderId="5" xfId="0" applyNumberFormat="1" applyBorder="1"/>
    <xf numFmtId="3" fontId="0" fillId="0" borderId="0" xfId="0" applyNumberFormat="1"/>
    <xf numFmtId="164" fontId="0" fillId="0" borderId="3" xfId="0" applyNumberFormat="1" applyBorder="1"/>
    <xf numFmtId="0" fontId="0" fillId="0" borderId="6" xfId="0" applyBorder="1"/>
    <xf numFmtId="0" fontId="3" fillId="0" borderId="5" xfId="0" applyFont="1" applyBorder="1"/>
    <xf numFmtId="2" fontId="0" fillId="0" borderId="5" xfId="0" applyNumberFormat="1" applyBorder="1"/>
    <xf numFmtId="164" fontId="0" fillId="0" borderId="0" xfId="0" applyNumberFormat="1"/>
    <xf numFmtId="0" fontId="4" fillId="0" borderId="0" xfId="0" applyFont="1"/>
    <xf numFmtId="0" fontId="5" fillId="5" borderId="7" xfId="0" applyFont="1" applyFill="1" applyBorder="1" applyAlignment="1">
      <alignment horizontal="center"/>
    </xf>
    <xf numFmtId="0" fontId="6" fillId="0" borderId="7" xfId="0" applyFont="1" applyBorder="1"/>
    <xf numFmtId="3" fontId="6" fillId="0" borderId="7" xfId="0" applyNumberFormat="1" applyFont="1" applyBorder="1"/>
    <xf numFmtId="3" fontId="6" fillId="0" borderId="4" xfId="0" applyNumberFormat="1" applyFont="1" applyBorder="1"/>
    <xf numFmtId="0" fontId="6" fillId="0" borderId="8" xfId="0" applyFont="1" applyBorder="1"/>
    <xf numFmtId="0" fontId="5" fillId="5" borderId="9" xfId="0" applyFont="1" applyFill="1" applyBorder="1" applyAlignment="1">
      <alignment horizontal="right"/>
    </xf>
    <xf numFmtId="3" fontId="5" fillId="5" borderId="9" xfId="0" applyNumberFormat="1" applyFont="1" applyFill="1" applyBorder="1"/>
    <xf numFmtId="0" fontId="5" fillId="3" borderId="10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/>
    </xf>
    <xf numFmtId="3" fontId="8" fillId="0" borderId="7" xfId="0" applyNumberFormat="1" applyFont="1" applyBorder="1"/>
    <xf numFmtId="3" fontId="8" fillId="0" borderId="8" xfId="0" applyNumberFormat="1" applyFont="1" applyBorder="1"/>
    <xf numFmtId="3" fontId="8" fillId="0" borderId="11" xfId="0" applyNumberFormat="1" applyFont="1" applyBorder="1"/>
    <xf numFmtId="3" fontId="8" fillId="0" borderId="0" xfId="0" applyNumberFormat="1" applyFont="1"/>
    <xf numFmtId="3" fontId="5" fillId="5" borderId="2" xfId="0" applyNumberFormat="1" applyFont="1" applyFill="1" applyBorder="1"/>
    <xf numFmtId="3" fontId="9" fillId="6" borderId="7" xfId="0" applyNumberFormat="1" applyFont="1" applyFill="1" applyBorder="1"/>
    <xf numFmtId="3" fontId="6" fillId="0" borderId="8" xfId="0" applyNumberFormat="1" applyFont="1" applyBorder="1"/>
    <xf numFmtId="3" fontId="5" fillId="5" borderId="9" xfId="0" applyNumberFormat="1" applyFont="1" applyFill="1" applyBorder="1" applyAlignment="1">
      <alignment horizontal="right"/>
    </xf>
    <xf numFmtId="1" fontId="6" fillId="0" borderId="7" xfId="0" applyNumberFormat="1" applyFont="1" applyBorder="1"/>
    <xf numFmtId="4" fontId="8" fillId="0" borderId="11" xfId="0" applyNumberFormat="1" applyFont="1" applyBorder="1"/>
    <xf numFmtId="165" fontId="6" fillId="0" borderId="7" xfId="0" applyNumberFormat="1" applyFont="1" applyBorder="1"/>
    <xf numFmtId="3" fontId="6" fillId="0" borderId="14" xfId="0" applyNumberFormat="1" applyFont="1" applyBorder="1"/>
    <xf numFmtId="3" fontId="6" fillId="0" borderId="0" xfId="0" applyNumberFormat="1" applyFont="1"/>
    <xf numFmtId="4" fontId="6" fillId="0" borderId="7" xfId="0" applyNumberFormat="1" applyFont="1" applyBorder="1"/>
    <xf numFmtId="0" fontId="10" fillId="0" borderId="0" xfId="1"/>
    <xf numFmtId="0" fontId="3" fillId="0" borderId="0" xfId="1" applyFont="1"/>
    <xf numFmtId="0" fontId="4" fillId="0" borderId="0" xfId="1" applyFont="1"/>
    <xf numFmtId="3" fontId="5" fillId="5" borderId="9" xfId="1" applyNumberFormat="1" applyFont="1" applyFill="1" applyBorder="1" applyAlignment="1">
      <alignment horizontal="right"/>
    </xf>
    <xf numFmtId="0" fontId="5" fillId="5" borderId="9" xfId="1" applyFont="1" applyFill="1" applyBorder="1" applyAlignment="1">
      <alignment horizontal="right"/>
    </xf>
    <xf numFmtId="3" fontId="10" fillId="0" borderId="0" xfId="1" applyNumberFormat="1"/>
    <xf numFmtId="3" fontId="6" fillId="0" borderId="7" xfId="1" applyNumberFormat="1" applyFont="1" applyBorder="1"/>
    <xf numFmtId="1" fontId="6" fillId="0" borderId="7" xfId="1" applyNumberFormat="1" applyFont="1" applyBorder="1"/>
    <xf numFmtId="0" fontId="6" fillId="0" borderId="7" xfId="1" applyFont="1" applyBorder="1"/>
    <xf numFmtId="3" fontId="6" fillId="0" borderId="8" xfId="1" applyNumberFormat="1" applyFont="1" applyBorder="1"/>
    <xf numFmtId="0" fontId="6" fillId="0" borderId="8" xfId="1" applyFont="1" applyBorder="1"/>
    <xf numFmtId="3" fontId="6" fillId="0" borderId="14" xfId="1" applyNumberFormat="1" applyFont="1" applyBorder="1"/>
    <xf numFmtId="3" fontId="6" fillId="0" borderId="0" xfId="1" applyNumberFormat="1" applyFont="1"/>
    <xf numFmtId="0" fontId="5" fillId="5" borderId="7" xfId="1" applyFont="1" applyFill="1" applyBorder="1" applyAlignment="1">
      <alignment horizontal="center"/>
    </xf>
    <xf numFmtId="0" fontId="5" fillId="4" borderId="10" xfId="1" applyFont="1" applyFill="1" applyBorder="1" applyAlignment="1">
      <alignment vertical="center"/>
    </xf>
    <xf numFmtId="0" fontId="5" fillId="3" borderId="10" xfId="1" applyFont="1" applyFill="1" applyBorder="1" applyAlignment="1">
      <alignment vertical="center"/>
    </xf>
    <xf numFmtId="164" fontId="10" fillId="0" borderId="0" xfId="1" applyNumberFormat="1"/>
    <xf numFmtId="165" fontId="6" fillId="0" borderId="7" xfId="1" applyNumberFormat="1" applyFont="1" applyBorder="1"/>
    <xf numFmtId="4" fontId="6" fillId="0" borderId="7" xfId="1" applyNumberFormat="1" applyFont="1" applyBorder="1"/>
    <xf numFmtId="0" fontId="3" fillId="0" borderId="3" xfId="1" applyFont="1" applyBorder="1"/>
    <xf numFmtId="164" fontId="6" fillId="0" borderId="7" xfId="1" applyNumberFormat="1" applyFont="1" applyBorder="1"/>
    <xf numFmtId="0" fontId="3" fillId="0" borderId="12" xfId="1" applyFont="1" applyBorder="1"/>
    <xf numFmtId="0" fontId="3" fillId="2" borderId="3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10" fillId="0" borderId="2" xfId="1" applyBorder="1"/>
    <xf numFmtId="0" fontId="10" fillId="0" borderId="1" xfId="1" applyBorder="1"/>
    <xf numFmtId="0" fontId="1" fillId="0" borderId="1" xfId="1" applyFont="1" applyBorder="1"/>
    <xf numFmtId="10" fontId="6" fillId="0" borderId="0" xfId="3" applyNumberFormat="1" applyFont="1"/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</cellXfs>
  <cellStyles count="4">
    <cellStyle name="Procent" xfId="3" builtinId="5"/>
    <cellStyle name="Standaard" xfId="0" builtinId="0"/>
    <cellStyle name="Standaard 2" xfId="1" xr:uid="{2E674FC7-BB23-4890-B63D-780D31ED594E}"/>
    <cellStyle name="Standaard 3" xfId="2" xr:uid="{134B16AF-3DD7-42F5-AA1C-F2D84ADAB3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257755F1-4694-46B8-BEFB-F61FA59569F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0"/>
          <a:ext cx="4961393" cy="1085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51FF595E-E20B-4681-83B2-1C4D137C960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BA44525B-98E6-4BC4-8F47-C9E0B1A92BE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  <xdr:oneCellAnchor>
    <xdr:from>
      <xdr:col>2</xdr:col>
      <xdr:colOff>65089</xdr:colOff>
      <xdr:row>0</xdr:row>
      <xdr:rowOff>38100</xdr:rowOff>
    </xdr:from>
    <xdr:ext cx="4991555" cy="1085850"/>
    <xdr:pic>
      <xdr:nvPicPr>
        <xdr:cNvPr id="3" name="Afbeelding 1" descr="Logo Rijksdienst voor Ondernemend Nederland per 1-1-2014.PNG">
          <a:extLst>
            <a:ext uri="{FF2B5EF4-FFF2-40B4-BE49-F238E27FC236}">
              <a16:creationId xmlns:a16="http://schemas.microsoft.com/office/drawing/2014/main" id="{8A1B216A-126B-447E-9EA6-7F57792D38D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0489" y="38100"/>
          <a:ext cx="4991555" cy="10858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1179514</xdr:colOff>
      <xdr:row>0</xdr:row>
      <xdr:rowOff>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76744207-2324-4F33-B384-88B9D2D8A9C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3814" y="0"/>
          <a:ext cx="4991555" cy="10858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1179514</xdr:colOff>
      <xdr:row>0</xdr:row>
      <xdr:rowOff>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485D7B96-7872-4229-8C5C-1860AF950C1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3814" y="0"/>
          <a:ext cx="4991555" cy="10858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1179514</xdr:colOff>
      <xdr:row>0</xdr:row>
      <xdr:rowOff>0</xdr:rowOff>
    </xdr:from>
    <xdr:ext cx="4991555" cy="1085850"/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E0432723-D4A1-4B31-B974-5A59AFD2FDC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7614" y="0"/>
          <a:ext cx="4991555" cy="108585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9534" y="0"/>
          <a:ext cx="5098235" cy="11201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9534" y="0"/>
          <a:ext cx="5098235" cy="11201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1179514</xdr:colOff>
      <xdr:row>0</xdr:row>
      <xdr:rowOff>0</xdr:rowOff>
    </xdr:from>
    <xdr:to>
      <xdr:col>6</xdr:col>
      <xdr:colOff>798969</xdr:colOff>
      <xdr:row>6</xdr:row>
      <xdr:rowOff>114300</xdr:rowOff>
    </xdr:to>
    <xdr:pic>
      <xdr:nvPicPr>
        <xdr:cNvPr id="2" name="Afbeelding 1" descr="Logo Rijksdienst voor Ondernemend Nederland per 1-1-2014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3814" y="0"/>
          <a:ext cx="4953455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9ACEA-B66A-46C0-8ED8-1E514321BAD2}">
  <dimension ref="B1:J39"/>
  <sheetViews>
    <sheetView tabSelected="1" workbookViewId="0">
      <selection activeCell="B12" sqref="B12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31</v>
      </c>
    </row>
    <row r="13" spans="2:8" ht="25.5" customHeight="1" x14ac:dyDescent="0.2">
      <c r="B13" s="66" t="s">
        <v>3</v>
      </c>
      <c r="C13" s="65">
        <v>2024</v>
      </c>
      <c r="D13" s="65">
        <v>2025</v>
      </c>
      <c r="E13" s="64" t="s">
        <v>28</v>
      </c>
    </row>
    <row r="14" spans="2:8" x14ac:dyDescent="0.2">
      <c r="B14" s="63" t="s">
        <v>4</v>
      </c>
      <c r="C14" s="51">
        <v>1097270</v>
      </c>
      <c r="D14" s="48">
        <v>1181894</v>
      </c>
      <c r="E14" s="59">
        <f>D14/C14*100</f>
        <v>107.71223126486645</v>
      </c>
      <c r="G14" s="47"/>
      <c r="H14" s="47"/>
    </row>
    <row r="15" spans="2:8" x14ac:dyDescent="0.2">
      <c r="B15" s="61" t="s">
        <v>5</v>
      </c>
      <c r="C15" s="48">
        <v>49831</v>
      </c>
      <c r="D15" s="48">
        <v>53445</v>
      </c>
      <c r="E15" s="59">
        <f>D15/C15*100</f>
        <v>107.25251349561518</v>
      </c>
      <c r="G15" s="47"/>
      <c r="H15" s="47"/>
    </row>
    <row r="16" spans="2:8" x14ac:dyDescent="0.2">
      <c r="B16" s="61" t="s">
        <v>6</v>
      </c>
      <c r="C16" s="60">
        <f>C15/C14*100</f>
        <v>4.541361743235484</v>
      </c>
      <c r="D16" s="60">
        <f>D15/D14*100</f>
        <v>4.5219791284159161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2024</v>
      </c>
      <c r="C19" s="71" t="s">
        <v>3</v>
      </c>
      <c r="D19" s="72"/>
      <c r="E19" s="56">
        <v>2025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2401</v>
      </c>
      <c r="C21" s="48">
        <v>1176399</v>
      </c>
      <c r="D21" s="51">
        <v>54449</v>
      </c>
      <c r="E21" s="49">
        <v>2501</v>
      </c>
      <c r="F21" s="48">
        <v>1156662</v>
      </c>
      <c r="G21" s="51">
        <v>53957</v>
      </c>
      <c r="H21" s="70"/>
      <c r="I21" s="47"/>
      <c r="J21" s="47"/>
    </row>
    <row r="22" spans="2:10" x14ac:dyDescent="0.2">
      <c r="B22" s="50">
        <v>2402</v>
      </c>
      <c r="C22" s="48">
        <v>1125678</v>
      </c>
      <c r="D22" s="48">
        <v>51311</v>
      </c>
      <c r="E22" s="49">
        <v>2502</v>
      </c>
      <c r="F22" s="48">
        <v>1058564</v>
      </c>
      <c r="G22" s="48">
        <v>49642</v>
      </c>
      <c r="I22" s="47"/>
      <c r="J22" s="47"/>
    </row>
    <row r="23" spans="2:10" x14ac:dyDescent="0.2">
      <c r="B23" s="50">
        <v>2403</v>
      </c>
      <c r="C23" s="51">
        <v>1210315</v>
      </c>
      <c r="D23" s="51">
        <v>55318</v>
      </c>
      <c r="E23" s="49">
        <v>2503</v>
      </c>
      <c r="F23" s="51">
        <v>1191518</v>
      </c>
      <c r="G23" s="51">
        <v>55084</v>
      </c>
      <c r="H23" s="53"/>
      <c r="I23" s="47"/>
      <c r="J23" s="47"/>
    </row>
    <row r="24" spans="2:10" x14ac:dyDescent="0.2">
      <c r="B24" s="50">
        <v>2404</v>
      </c>
      <c r="C24" s="48">
        <v>1177221</v>
      </c>
      <c r="D24" s="48">
        <v>53237</v>
      </c>
      <c r="E24" s="49">
        <v>2504</v>
      </c>
      <c r="F24" s="48">
        <v>1175452</v>
      </c>
      <c r="G24" s="48">
        <v>53358</v>
      </c>
      <c r="H24" s="53"/>
      <c r="I24" s="47"/>
      <c r="J24" s="47"/>
    </row>
    <row r="25" spans="2:10" x14ac:dyDescent="0.2">
      <c r="B25" s="50">
        <v>2405</v>
      </c>
      <c r="C25" s="48">
        <v>1212156</v>
      </c>
      <c r="D25" s="48">
        <v>53407</v>
      </c>
      <c r="E25" s="49">
        <v>2505</v>
      </c>
      <c r="F25" s="48">
        <v>1205756</v>
      </c>
      <c r="G25" s="48">
        <v>53176</v>
      </c>
      <c r="I25" s="47"/>
      <c r="J25" s="47"/>
    </row>
    <row r="26" spans="2:10" x14ac:dyDescent="0.2">
      <c r="B26" s="50">
        <v>2406</v>
      </c>
      <c r="C26" s="48">
        <v>1142667</v>
      </c>
      <c r="D26" s="48">
        <v>49628</v>
      </c>
      <c r="E26" s="49">
        <v>2506</v>
      </c>
      <c r="F26" s="48">
        <v>1136389</v>
      </c>
      <c r="G26" s="48">
        <v>49364</v>
      </c>
      <c r="I26" s="47"/>
      <c r="J26" s="47"/>
    </row>
    <row r="27" spans="2:10" x14ac:dyDescent="0.2">
      <c r="B27" s="50">
        <v>2407</v>
      </c>
      <c r="C27" s="51">
        <v>1149521</v>
      </c>
      <c r="D27" s="51">
        <v>49389</v>
      </c>
      <c r="E27" s="49">
        <v>2507</v>
      </c>
      <c r="F27" s="51">
        <v>1159296</v>
      </c>
      <c r="G27" s="51">
        <v>49791</v>
      </c>
      <c r="I27" s="47"/>
      <c r="J27" s="47"/>
    </row>
    <row r="28" spans="2:10" x14ac:dyDescent="0.2">
      <c r="B28" s="50">
        <v>2408</v>
      </c>
      <c r="C28" s="48">
        <v>1107515</v>
      </c>
      <c r="D28" s="48">
        <v>47692</v>
      </c>
      <c r="E28" s="49">
        <v>2508</v>
      </c>
      <c r="F28" s="48">
        <v>1161107</v>
      </c>
      <c r="G28" s="48">
        <v>50187</v>
      </c>
      <c r="I28" s="47"/>
      <c r="J28" s="47"/>
    </row>
    <row r="29" spans="2:10" x14ac:dyDescent="0.2">
      <c r="B29" s="50">
        <v>2409</v>
      </c>
      <c r="C29" s="51">
        <v>1065676</v>
      </c>
      <c r="D29" s="51">
        <v>46913</v>
      </c>
      <c r="E29" s="49">
        <v>2509</v>
      </c>
      <c r="F29" s="51">
        <v>1137205.0190000001</v>
      </c>
      <c r="G29" s="51">
        <v>49506.190280000003</v>
      </c>
      <c r="I29" s="47"/>
      <c r="J29" s="47"/>
    </row>
    <row r="30" spans="2:10" x14ac:dyDescent="0.2">
      <c r="B30" s="50">
        <v>2410</v>
      </c>
      <c r="C30" s="48">
        <v>1097270</v>
      </c>
      <c r="D30" s="48">
        <v>49831</v>
      </c>
      <c r="E30" s="49">
        <v>2510</v>
      </c>
      <c r="F30" s="48">
        <v>1181894</v>
      </c>
      <c r="G30" s="48">
        <v>53445</v>
      </c>
      <c r="I30" s="47"/>
      <c r="J30" s="47"/>
    </row>
    <row r="31" spans="2:10" x14ac:dyDescent="0.2">
      <c r="B31" s="50">
        <v>2411</v>
      </c>
      <c r="C31" s="48">
        <v>1068268</v>
      </c>
      <c r="D31" s="48">
        <v>49266</v>
      </c>
      <c r="E31" s="49">
        <v>2511</v>
      </c>
      <c r="F31" s="48"/>
      <c r="G31" s="48"/>
      <c r="I31" s="47"/>
      <c r="J31" s="47"/>
    </row>
    <row r="32" spans="2:10" x14ac:dyDescent="0.2">
      <c r="B32" s="50">
        <v>2412</v>
      </c>
      <c r="C32" s="48">
        <v>1135364</v>
      </c>
      <c r="D32" s="48">
        <v>52706</v>
      </c>
      <c r="E32" s="49">
        <v>2512</v>
      </c>
      <c r="F32" s="48"/>
      <c r="G32" s="48"/>
      <c r="I32" s="47"/>
      <c r="J32" s="47"/>
    </row>
    <row r="33" spans="2:7" x14ac:dyDescent="0.2">
      <c r="B33" s="46" t="s">
        <v>9</v>
      </c>
      <c r="C33" s="45">
        <f>SUM(C21:C32)</f>
        <v>13668050</v>
      </c>
      <c r="D33" s="45">
        <f>SUM(D21:D32)</f>
        <v>613147</v>
      </c>
      <c r="E33" s="45" t="s">
        <v>9</v>
      </c>
      <c r="F33" s="45">
        <f>SUM(F21:F32)</f>
        <v>11563843.018999999</v>
      </c>
      <c r="G33" s="45">
        <f>SUM(G21:G32)</f>
        <v>517510.19027999998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topLeftCell="A13" zoomScaleNormal="100" workbookViewId="0">
      <selection activeCell="C24" sqref="C24"/>
    </sheetView>
  </sheetViews>
  <sheetFormatPr defaultRowHeight="12.75" x14ac:dyDescent="0.2"/>
  <cols>
    <col min="1" max="1" width="2.7109375" customWidth="1"/>
    <col min="2" max="2" width="16.7109375" customWidth="1"/>
    <col min="3" max="7" width="15.7109375" customWidth="1"/>
    <col min="8" max="8" width="12.28515625" bestFit="1" customWidth="1"/>
  </cols>
  <sheetData>
    <row r="1" spans="1:8" x14ac:dyDescent="0.2">
      <c r="B1" t="s">
        <v>0</v>
      </c>
    </row>
    <row r="7" spans="1:8" ht="14.25" x14ac:dyDescent="0.2">
      <c r="B7" s="1" t="s">
        <v>1</v>
      </c>
      <c r="C7" s="2"/>
      <c r="D7" s="2"/>
      <c r="E7" s="2"/>
      <c r="F7" s="3"/>
      <c r="G7" s="3"/>
    </row>
    <row r="9" spans="1:8" x14ac:dyDescent="0.2">
      <c r="B9" s="4" t="s">
        <v>2</v>
      </c>
    </row>
    <row r="12" spans="1:8" x14ac:dyDescent="0.2">
      <c r="B12" s="4" t="s">
        <v>13</v>
      </c>
    </row>
    <row r="13" spans="1:8" ht="25.5" customHeight="1" x14ac:dyDescent="0.2">
      <c r="B13" s="23" t="s">
        <v>3</v>
      </c>
      <c r="C13" s="26">
        <v>2015</v>
      </c>
      <c r="D13" s="26">
        <v>2016</v>
      </c>
      <c r="E13" s="24" t="s">
        <v>12</v>
      </c>
    </row>
    <row r="14" spans="1:8" x14ac:dyDescent="0.2">
      <c r="B14" s="25" t="s">
        <v>4</v>
      </c>
      <c r="C14" s="16">
        <v>1204856.8470000001</v>
      </c>
      <c r="D14" s="16">
        <v>1204701.469</v>
      </c>
      <c r="E14" s="6">
        <f>D14/C14*100</f>
        <v>99.987104028135221</v>
      </c>
      <c r="G14" s="7"/>
      <c r="H14" s="7"/>
    </row>
    <row r="15" spans="1:8" x14ac:dyDescent="0.2">
      <c r="B15" s="5" t="s">
        <v>5</v>
      </c>
      <c r="C15" s="16">
        <v>53845.584999999999</v>
      </c>
      <c r="D15" s="17">
        <v>55141.617639999997</v>
      </c>
      <c r="E15" s="6">
        <f>D15/C15*100</f>
        <v>102.40694318763552</v>
      </c>
      <c r="G15" s="7"/>
      <c r="H15" s="7"/>
    </row>
    <row r="16" spans="1:8" x14ac:dyDescent="0.2">
      <c r="A16" s="9"/>
      <c r="B16" s="10" t="s">
        <v>6</v>
      </c>
      <c r="C16" s="11">
        <f>C15/C14*100</f>
        <v>4.4690441967501222</v>
      </c>
      <c r="D16" s="11">
        <f>D15/D14*100</f>
        <v>4.5772018262559282</v>
      </c>
      <c r="E16" s="8"/>
      <c r="G16" s="7"/>
      <c r="H16" s="7"/>
    </row>
    <row r="17" spans="2:8" x14ac:dyDescent="0.2">
      <c r="G17" s="12"/>
      <c r="H17" s="12"/>
    </row>
    <row r="18" spans="2:8" x14ac:dyDescent="0.2">
      <c r="B18" s="13"/>
    </row>
    <row r="19" spans="2:8" ht="26.45" customHeight="1" x14ac:dyDescent="0.2">
      <c r="B19" s="21">
        <v>2015</v>
      </c>
      <c r="C19" s="75" t="s">
        <v>3</v>
      </c>
      <c r="D19" s="76"/>
      <c r="E19" s="22">
        <v>2016</v>
      </c>
      <c r="F19" s="77" t="s">
        <v>3</v>
      </c>
      <c r="G19" s="78"/>
    </row>
    <row r="20" spans="2:8" x14ac:dyDescent="0.2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27" t="s">
        <v>5</v>
      </c>
    </row>
    <row r="21" spans="2:8" x14ac:dyDescent="0.2">
      <c r="B21" s="15">
        <v>1501</v>
      </c>
      <c r="C21" s="28">
        <v>1051433.125</v>
      </c>
      <c r="D21" s="30">
        <v>47380.938999999998</v>
      </c>
      <c r="E21" s="15">
        <v>1601</v>
      </c>
      <c r="F21" s="28">
        <v>1214732.1710000001</v>
      </c>
      <c r="G21" s="28">
        <v>54832.364600000001</v>
      </c>
    </row>
    <row r="22" spans="2:8" x14ac:dyDescent="0.2">
      <c r="B22" s="15">
        <v>1502</v>
      </c>
      <c r="C22" s="28">
        <v>953955.91799999995</v>
      </c>
      <c r="D22" s="30">
        <v>43148.955000000002</v>
      </c>
      <c r="E22" s="15">
        <v>1602</v>
      </c>
      <c r="F22" s="28">
        <v>1161323.243</v>
      </c>
      <c r="G22" s="28">
        <v>52567.223400000003</v>
      </c>
    </row>
    <row r="23" spans="2:8" x14ac:dyDescent="0.2">
      <c r="B23" s="18">
        <v>1503</v>
      </c>
      <c r="C23" s="29">
        <v>1061434.571</v>
      </c>
      <c r="D23" s="31">
        <v>47612.432000000001</v>
      </c>
      <c r="E23" s="18">
        <v>1603</v>
      </c>
      <c r="F23" s="29">
        <v>1239895.186</v>
      </c>
      <c r="G23" s="29">
        <v>56419.978499999997</v>
      </c>
    </row>
    <row r="24" spans="2:8" x14ac:dyDescent="0.2">
      <c r="B24" s="15">
        <v>1504</v>
      </c>
      <c r="C24" s="28">
        <v>1100016.0830000001</v>
      </c>
      <c r="D24" s="30">
        <v>48628.826000000001</v>
      </c>
      <c r="E24" s="15">
        <v>1604</v>
      </c>
      <c r="F24" s="28">
        <v>1218580.03</v>
      </c>
      <c r="G24" s="28">
        <v>54416.571799999998</v>
      </c>
    </row>
    <row r="25" spans="2:8" x14ac:dyDescent="0.2">
      <c r="B25" s="15">
        <v>1505</v>
      </c>
      <c r="C25" s="28">
        <v>1166097.4069999999</v>
      </c>
      <c r="D25" s="30">
        <v>49940.741000000002</v>
      </c>
      <c r="E25" s="15">
        <v>1605</v>
      </c>
      <c r="F25" s="28">
        <v>1263110.22</v>
      </c>
      <c r="G25" s="28">
        <v>54907.396000000001</v>
      </c>
    </row>
    <row r="26" spans="2:8" x14ac:dyDescent="0.2">
      <c r="B26" s="15">
        <v>1506</v>
      </c>
      <c r="C26" s="28">
        <v>1145179.0160000001</v>
      </c>
      <c r="D26" s="30">
        <v>48532.540999999997</v>
      </c>
      <c r="E26" s="15">
        <v>1606</v>
      </c>
      <c r="F26" s="28">
        <v>1199705.5970000001</v>
      </c>
      <c r="G26" s="28">
        <v>50884.773000000001</v>
      </c>
    </row>
    <row r="27" spans="2:8" x14ac:dyDescent="0.2">
      <c r="B27" s="18">
        <v>1507</v>
      </c>
      <c r="C27" s="29">
        <v>1161748.719</v>
      </c>
      <c r="D27" s="31">
        <v>48480.508000000002</v>
      </c>
      <c r="E27" s="18">
        <v>1607</v>
      </c>
      <c r="F27" s="29">
        <v>1218889.04</v>
      </c>
      <c r="G27" s="29">
        <v>51014.377999999997</v>
      </c>
    </row>
    <row r="28" spans="2:8" x14ac:dyDescent="0.2">
      <c r="B28" s="15">
        <v>1508</v>
      </c>
      <c r="C28" s="28">
        <v>1146638.382</v>
      </c>
      <c r="D28" s="30">
        <v>48259.51</v>
      </c>
      <c r="E28" s="15">
        <v>1608</v>
      </c>
      <c r="F28" s="28">
        <v>1202370.6200000001</v>
      </c>
      <c r="G28" s="28">
        <v>50723.6</v>
      </c>
    </row>
    <row r="29" spans="2:8" x14ac:dyDescent="0.2">
      <c r="B29" s="18">
        <v>1509</v>
      </c>
      <c r="C29" s="29">
        <v>1090791.743</v>
      </c>
      <c r="D29" s="31">
        <v>47317.930999999997</v>
      </c>
      <c r="E29" s="18">
        <v>1609</v>
      </c>
      <c r="F29" s="29">
        <v>1133934.075</v>
      </c>
      <c r="G29" s="29">
        <v>47854.745000000003</v>
      </c>
    </row>
    <row r="30" spans="2:8" x14ac:dyDescent="0.2">
      <c r="B30" s="15">
        <v>1510</v>
      </c>
      <c r="C30" s="28">
        <v>1131661.6850000001</v>
      </c>
      <c r="D30" s="30">
        <v>50412.103000000003</v>
      </c>
      <c r="E30" s="15">
        <v>1610</v>
      </c>
      <c r="F30" s="28">
        <v>1154329.1159999999</v>
      </c>
      <c r="G30" s="28">
        <v>51214.447</v>
      </c>
    </row>
    <row r="31" spans="2:8" x14ac:dyDescent="0.2">
      <c r="B31" s="15">
        <v>1511</v>
      </c>
      <c r="C31" s="28">
        <v>1112161.834</v>
      </c>
      <c r="D31" s="30">
        <v>49868.894</v>
      </c>
      <c r="E31" s="15">
        <v>1611</v>
      </c>
      <c r="F31" s="28">
        <v>1112722.9069999999</v>
      </c>
      <c r="G31" s="28">
        <v>50603.120600000002</v>
      </c>
    </row>
    <row r="32" spans="2:8" x14ac:dyDescent="0.2">
      <c r="B32" s="15">
        <v>1512</v>
      </c>
      <c r="C32" s="28">
        <v>1204856.8470000001</v>
      </c>
      <c r="D32" s="30">
        <v>53845.584999999999</v>
      </c>
      <c r="E32" s="15">
        <v>1612</v>
      </c>
      <c r="F32" s="28">
        <v>1204701.469</v>
      </c>
      <c r="G32" s="28">
        <v>55141.617639999997</v>
      </c>
    </row>
    <row r="33" spans="2:7" x14ac:dyDescent="0.2">
      <c r="B33" s="19" t="s">
        <v>9</v>
      </c>
      <c r="C33" s="20">
        <f>SUM(C21:C32)</f>
        <v>13325975.330000002</v>
      </c>
      <c r="D33" s="32">
        <f>SUM(D21:D32)</f>
        <v>583428.96499999997</v>
      </c>
      <c r="E33" s="19" t="s">
        <v>9</v>
      </c>
      <c r="F33" s="33">
        <f>SUM(F21:F32)</f>
        <v>14324293.674000001</v>
      </c>
      <c r="G33" s="33">
        <f>SUM(G21:G32)</f>
        <v>630580.21554</v>
      </c>
    </row>
    <row r="35" spans="2:7" x14ac:dyDescent="0.2">
      <c r="B35" s="13" t="s">
        <v>10</v>
      </c>
    </row>
    <row r="37" spans="2:7" x14ac:dyDescent="0.2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05B81-2CD6-4025-B52E-60B0CA676927}">
  <dimension ref="B1:J39"/>
  <sheetViews>
    <sheetView topLeftCell="A7" workbookViewId="0">
      <selection activeCell="F21" sqref="F21:G32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29</v>
      </c>
    </row>
    <row r="13" spans="2:8" ht="25.5" customHeight="1" x14ac:dyDescent="0.2">
      <c r="B13" s="66" t="s">
        <v>3</v>
      </c>
      <c r="C13" s="65">
        <v>2023</v>
      </c>
      <c r="D13" s="65">
        <v>2024</v>
      </c>
      <c r="E13" s="64" t="s">
        <v>30</v>
      </c>
    </row>
    <row r="14" spans="2:8" x14ac:dyDescent="0.2">
      <c r="B14" s="63" t="s">
        <v>4</v>
      </c>
      <c r="C14" s="51">
        <v>1140747</v>
      </c>
      <c r="D14" s="48">
        <v>1135364</v>
      </c>
      <c r="E14" s="62">
        <f>(D14/C14)*100</f>
        <v>99.528116225596037</v>
      </c>
      <c r="G14" s="47"/>
      <c r="H14" s="47"/>
    </row>
    <row r="15" spans="2:8" x14ac:dyDescent="0.2">
      <c r="B15" s="61" t="s">
        <v>5</v>
      </c>
      <c r="C15" s="48">
        <v>52926</v>
      </c>
      <c r="D15" s="48">
        <v>52706</v>
      </c>
      <c r="E15" s="59">
        <f>D15/C15*100</f>
        <v>99.584325284359295</v>
      </c>
      <c r="G15" s="47"/>
      <c r="H15" s="47"/>
    </row>
    <row r="16" spans="2:8" x14ac:dyDescent="0.2">
      <c r="B16" s="61" t="s">
        <v>6</v>
      </c>
      <c r="C16" s="60">
        <f>C15/C14*100</f>
        <v>4.6395914256184767</v>
      </c>
      <c r="D16" s="60">
        <f>D15/D14*100</f>
        <v>4.6422116607537323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2023</v>
      </c>
      <c r="C19" s="71" t="s">
        <v>3</v>
      </c>
      <c r="D19" s="72"/>
      <c r="E19" s="56">
        <v>2024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2301</v>
      </c>
      <c r="C21" s="48">
        <v>1212550</v>
      </c>
      <c r="D21" s="51">
        <v>55367</v>
      </c>
      <c r="E21" s="49">
        <v>2401</v>
      </c>
      <c r="F21" s="48">
        <v>1176399</v>
      </c>
      <c r="G21" s="51">
        <v>54449</v>
      </c>
      <c r="H21" s="54"/>
      <c r="I21" s="47"/>
      <c r="J21" s="47"/>
    </row>
    <row r="22" spans="2:10" x14ac:dyDescent="0.2">
      <c r="B22" s="50">
        <v>2302</v>
      </c>
      <c r="C22" s="48">
        <v>1110993</v>
      </c>
      <c r="D22" s="48">
        <v>51014</v>
      </c>
      <c r="E22" s="49">
        <v>2402</v>
      </c>
      <c r="F22" s="48">
        <v>1125678</v>
      </c>
      <c r="G22" s="48">
        <v>51311</v>
      </c>
      <c r="I22" s="47"/>
      <c r="J22" s="47"/>
    </row>
    <row r="23" spans="2:10" x14ac:dyDescent="0.2">
      <c r="B23" s="50">
        <v>2303</v>
      </c>
      <c r="C23" s="51">
        <v>1228024</v>
      </c>
      <c r="D23" s="51">
        <v>56656</v>
      </c>
      <c r="E23" s="49">
        <v>2403</v>
      </c>
      <c r="F23" s="51">
        <v>1210315</v>
      </c>
      <c r="G23" s="51">
        <v>55318</v>
      </c>
      <c r="H23" s="53"/>
      <c r="I23" s="47"/>
      <c r="J23" s="47"/>
    </row>
    <row r="24" spans="2:10" x14ac:dyDescent="0.2">
      <c r="B24" s="50">
        <v>2304</v>
      </c>
      <c r="C24" s="48">
        <v>1192924</v>
      </c>
      <c r="D24" s="48">
        <v>54514</v>
      </c>
      <c r="E24" s="49">
        <v>2404</v>
      </c>
      <c r="F24" s="48">
        <v>1177221</v>
      </c>
      <c r="G24" s="48">
        <v>53237</v>
      </c>
      <c r="H24" s="53"/>
      <c r="I24" s="47"/>
      <c r="J24" s="47"/>
    </row>
    <row r="25" spans="2:10" x14ac:dyDescent="0.2">
      <c r="B25" s="50">
        <v>2305</v>
      </c>
      <c r="C25" s="48">
        <v>1230552</v>
      </c>
      <c r="D25" s="48">
        <v>54444</v>
      </c>
      <c r="E25" s="49">
        <v>2405</v>
      </c>
      <c r="F25" s="48">
        <v>1212156</v>
      </c>
      <c r="G25" s="48">
        <v>53407</v>
      </c>
      <c r="I25" s="47"/>
      <c r="J25" s="47"/>
    </row>
    <row r="26" spans="2:10" x14ac:dyDescent="0.2">
      <c r="B26" s="50">
        <v>2306</v>
      </c>
      <c r="C26" s="48">
        <v>1167230</v>
      </c>
      <c r="D26" s="48">
        <v>50334</v>
      </c>
      <c r="E26" s="49">
        <v>2406</v>
      </c>
      <c r="F26" s="48">
        <v>1142667</v>
      </c>
      <c r="G26" s="48">
        <v>49628</v>
      </c>
      <c r="I26" s="47"/>
      <c r="J26" s="47"/>
    </row>
    <row r="27" spans="2:10" x14ac:dyDescent="0.2">
      <c r="B27" s="50">
        <v>2307</v>
      </c>
      <c r="C27" s="51">
        <v>1185896</v>
      </c>
      <c r="D27" s="51">
        <v>50829</v>
      </c>
      <c r="E27" s="49">
        <v>2407</v>
      </c>
      <c r="F27" s="51">
        <v>1149521</v>
      </c>
      <c r="G27" s="51">
        <v>49389</v>
      </c>
      <c r="I27" s="47"/>
      <c r="J27" s="47"/>
    </row>
    <row r="28" spans="2:10" x14ac:dyDescent="0.2">
      <c r="B28" s="50">
        <v>2308</v>
      </c>
      <c r="C28" s="48">
        <v>1152250</v>
      </c>
      <c r="D28" s="48">
        <v>49960</v>
      </c>
      <c r="E28" s="49">
        <v>2408</v>
      </c>
      <c r="F28" s="48">
        <v>1107515</v>
      </c>
      <c r="G28" s="48">
        <v>47692</v>
      </c>
      <c r="I28" s="47"/>
      <c r="J28" s="47"/>
    </row>
    <row r="29" spans="2:10" x14ac:dyDescent="0.2">
      <c r="B29" s="50">
        <v>2309</v>
      </c>
      <c r="C29" s="51">
        <v>1093743</v>
      </c>
      <c r="D29" s="51">
        <v>47598</v>
      </c>
      <c r="E29" s="49">
        <v>2409</v>
      </c>
      <c r="F29" s="51">
        <v>1065676</v>
      </c>
      <c r="G29" s="51">
        <v>46913</v>
      </c>
      <c r="I29" s="47"/>
      <c r="J29" s="47"/>
    </row>
    <row r="30" spans="2:10" x14ac:dyDescent="0.2">
      <c r="B30" s="50">
        <v>2310</v>
      </c>
      <c r="C30" s="48">
        <v>1114059</v>
      </c>
      <c r="D30" s="48">
        <v>49958</v>
      </c>
      <c r="E30" s="49">
        <v>2410</v>
      </c>
      <c r="F30" s="48">
        <v>1097270</v>
      </c>
      <c r="G30" s="48">
        <v>49831</v>
      </c>
      <c r="I30" s="47"/>
      <c r="J30" s="47"/>
    </row>
    <row r="31" spans="2:10" x14ac:dyDescent="0.2">
      <c r="B31" s="50">
        <v>2311</v>
      </c>
      <c r="C31" s="48">
        <v>1071590</v>
      </c>
      <c r="D31" s="48">
        <v>49418</v>
      </c>
      <c r="E31" s="49">
        <v>2411</v>
      </c>
      <c r="F31" s="48">
        <v>1068268</v>
      </c>
      <c r="G31" s="48">
        <v>49266</v>
      </c>
      <c r="I31" s="47"/>
      <c r="J31" s="47"/>
    </row>
    <row r="32" spans="2:10" x14ac:dyDescent="0.2">
      <c r="B32" s="50">
        <v>2312</v>
      </c>
      <c r="C32" s="48">
        <v>1140747</v>
      </c>
      <c r="D32" s="48">
        <v>52926</v>
      </c>
      <c r="E32" s="49">
        <v>2412</v>
      </c>
      <c r="F32" s="48">
        <v>1135364</v>
      </c>
      <c r="G32" s="48">
        <v>52706</v>
      </c>
      <c r="I32" s="47"/>
      <c r="J32" s="47"/>
    </row>
    <row r="33" spans="2:7" x14ac:dyDescent="0.2">
      <c r="B33" s="46" t="s">
        <v>9</v>
      </c>
      <c r="C33" s="45">
        <f>SUM(C21:C32)</f>
        <v>13900558</v>
      </c>
      <c r="D33" s="45">
        <f>SUM(D21:D32)</f>
        <v>623018</v>
      </c>
      <c r="E33" s="45" t="s">
        <v>9</v>
      </c>
      <c r="F33" s="45">
        <f>SUM(F21:F32)</f>
        <v>13668050</v>
      </c>
      <c r="G33" s="45">
        <f>SUM(G21:G32)</f>
        <v>613147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73035-1759-413A-8C34-0ABDCC7BBCB9}">
  <dimension ref="B1:J39"/>
  <sheetViews>
    <sheetView topLeftCell="B1" workbookViewId="0">
      <selection activeCell="F25" sqref="F25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27</v>
      </c>
    </row>
    <row r="13" spans="2:8" ht="25.5" customHeight="1" x14ac:dyDescent="0.2">
      <c r="B13" s="66" t="s">
        <v>3</v>
      </c>
      <c r="C13" s="65">
        <v>2022</v>
      </c>
      <c r="D13" s="65">
        <v>2023</v>
      </c>
      <c r="E13" s="64" t="s">
        <v>26</v>
      </c>
    </row>
    <row r="14" spans="2:8" x14ac:dyDescent="0.2">
      <c r="B14" s="63" t="s">
        <v>4</v>
      </c>
      <c r="C14" s="51">
        <v>1168373</v>
      </c>
      <c r="D14" s="48">
        <v>1140747</v>
      </c>
      <c r="E14" s="62">
        <f>(D14/C14)*100</f>
        <v>97.635515370519528</v>
      </c>
      <c r="G14" s="47"/>
      <c r="H14" s="47"/>
    </row>
    <row r="15" spans="2:8" x14ac:dyDescent="0.2">
      <c r="B15" s="61" t="s">
        <v>5</v>
      </c>
      <c r="C15" s="48">
        <v>54156</v>
      </c>
      <c r="D15" s="48">
        <v>52926</v>
      </c>
      <c r="E15" s="59">
        <f>D15/C15*100</f>
        <v>97.728783514292047</v>
      </c>
      <c r="G15" s="47"/>
      <c r="H15" s="47"/>
    </row>
    <row r="16" spans="2:8" x14ac:dyDescent="0.2">
      <c r="B16" s="61" t="s">
        <v>6</v>
      </c>
      <c r="C16" s="60">
        <f>C15/C14*100</f>
        <v>4.6351635992957725</v>
      </c>
      <c r="D16" s="60">
        <f>D15/D14*100</f>
        <v>4.6395914256184767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2022</v>
      </c>
      <c r="C19" s="71" t="s">
        <v>3</v>
      </c>
      <c r="D19" s="72"/>
      <c r="E19" s="56">
        <v>2023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2201</v>
      </c>
      <c r="C21" s="48">
        <v>1158296</v>
      </c>
      <c r="D21" s="51">
        <v>52415</v>
      </c>
      <c r="E21" s="49">
        <v>2301</v>
      </c>
      <c r="F21" s="48">
        <v>1212550</v>
      </c>
      <c r="G21" s="51">
        <v>55367</v>
      </c>
      <c r="H21" s="54"/>
      <c r="I21" s="47"/>
      <c r="J21" s="47"/>
    </row>
    <row r="22" spans="2:10" x14ac:dyDescent="0.2">
      <c r="B22" s="50">
        <v>2202</v>
      </c>
      <c r="C22" s="48">
        <v>1068018</v>
      </c>
      <c r="D22" s="48">
        <v>48172</v>
      </c>
      <c r="E22" s="49">
        <v>2302</v>
      </c>
      <c r="F22" s="48">
        <v>1110993</v>
      </c>
      <c r="G22" s="48">
        <v>51014</v>
      </c>
      <c r="I22" s="47"/>
      <c r="J22" s="47"/>
    </row>
    <row r="23" spans="2:10" x14ac:dyDescent="0.2">
      <c r="B23" s="50">
        <v>2203</v>
      </c>
      <c r="C23" s="51">
        <v>1187781</v>
      </c>
      <c r="D23" s="51">
        <v>53694</v>
      </c>
      <c r="E23" s="49">
        <v>2303</v>
      </c>
      <c r="F23" s="51">
        <v>1228024</v>
      </c>
      <c r="G23" s="51">
        <v>56656</v>
      </c>
      <c r="H23" s="53"/>
      <c r="I23" s="47"/>
      <c r="J23" s="47"/>
    </row>
    <row r="24" spans="2:10" x14ac:dyDescent="0.2">
      <c r="B24" s="50">
        <v>2204</v>
      </c>
      <c r="C24" s="48">
        <v>1154546</v>
      </c>
      <c r="D24" s="48">
        <v>51643</v>
      </c>
      <c r="E24" s="49">
        <v>2304</v>
      </c>
      <c r="F24" s="48">
        <v>1192924</v>
      </c>
      <c r="G24" s="48">
        <v>54514</v>
      </c>
      <c r="H24" s="53"/>
      <c r="I24" s="47"/>
      <c r="J24" s="47"/>
    </row>
    <row r="25" spans="2:10" x14ac:dyDescent="0.2">
      <c r="B25" s="50">
        <v>2205</v>
      </c>
      <c r="C25" s="48">
        <v>1207239</v>
      </c>
      <c r="D25" s="48">
        <v>52446</v>
      </c>
      <c r="E25" s="49">
        <v>2305</v>
      </c>
      <c r="F25" s="48">
        <v>1230552</v>
      </c>
      <c r="G25" s="48">
        <v>54444</v>
      </c>
      <c r="I25" s="47"/>
      <c r="J25" s="47"/>
    </row>
    <row r="26" spans="2:10" x14ac:dyDescent="0.2">
      <c r="B26" s="50">
        <v>2206</v>
      </c>
      <c r="C26" s="48">
        <v>1148579</v>
      </c>
      <c r="D26" s="48">
        <v>48759</v>
      </c>
      <c r="E26" s="49">
        <v>2306</v>
      </c>
      <c r="F26" s="48">
        <v>1167230</v>
      </c>
      <c r="G26" s="48">
        <v>50334</v>
      </c>
      <c r="H26" s="54"/>
      <c r="I26" s="47"/>
      <c r="J26" s="47"/>
    </row>
    <row r="27" spans="2:10" x14ac:dyDescent="0.2">
      <c r="B27" s="50">
        <v>2207</v>
      </c>
      <c r="C27" s="51">
        <v>1164494</v>
      </c>
      <c r="D27" s="51">
        <v>48854</v>
      </c>
      <c r="E27" s="49">
        <v>2307</v>
      </c>
      <c r="F27" s="51">
        <v>1185896</v>
      </c>
      <c r="G27" s="51">
        <v>50829</v>
      </c>
      <c r="I27" s="47"/>
      <c r="J27" s="47"/>
    </row>
    <row r="28" spans="2:10" x14ac:dyDescent="0.2">
      <c r="B28" s="50">
        <v>2208</v>
      </c>
      <c r="C28" s="48">
        <v>1148072</v>
      </c>
      <c r="D28" s="48">
        <v>48368</v>
      </c>
      <c r="E28" s="49">
        <v>2308</v>
      </c>
      <c r="F28" s="48">
        <v>1152250</v>
      </c>
      <c r="G28" s="48">
        <v>49960</v>
      </c>
      <c r="I28" s="47"/>
      <c r="J28" s="47"/>
    </row>
    <row r="29" spans="2:10" x14ac:dyDescent="0.2">
      <c r="B29" s="50">
        <v>2209</v>
      </c>
      <c r="C29" s="51">
        <v>1106331</v>
      </c>
      <c r="D29" s="51">
        <v>48193</v>
      </c>
      <c r="E29" s="49">
        <v>2309</v>
      </c>
      <c r="F29" s="51">
        <v>1093743</v>
      </c>
      <c r="G29" s="51">
        <v>47598</v>
      </c>
      <c r="I29" s="47"/>
      <c r="J29" s="47"/>
    </row>
    <row r="30" spans="2:10" x14ac:dyDescent="0.2">
      <c r="B30" s="50">
        <v>2210</v>
      </c>
      <c r="C30" s="48">
        <v>1139853</v>
      </c>
      <c r="D30" s="48">
        <v>51152</v>
      </c>
      <c r="E30" s="49">
        <v>2310</v>
      </c>
      <c r="F30" s="48">
        <v>1114059</v>
      </c>
      <c r="G30" s="48">
        <v>49958</v>
      </c>
      <c r="I30" s="47"/>
      <c r="J30" s="47"/>
    </row>
    <row r="31" spans="2:10" x14ac:dyDescent="0.2">
      <c r="B31" s="50">
        <v>2211</v>
      </c>
      <c r="C31" s="48">
        <v>1113834</v>
      </c>
      <c r="D31" s="48">
        <v>50348</v>
      </c>
      <c r="E31" s="49">
        <v>2311</v>
      </c>
      <c r="F31" s="48">
        <v>1071590</v>
      </c>
      <c r="G31" s="48">
        <v>49418</v>
      </c>
      <c r="I31" s="47"/>
      <c r="J31" s="47"/>
    </row>
    <row r="32" spans="2:10" x14ac:dyDescent="0.2">
      <c r="B32" s="50">
        <v>2212</v>
      </c>
      <c r="C32" s="48">
        <v>1168373</v>
      </c>
      <c r="D32" s="48">
        <v>54156</v>
      </c>
      <c r="E32" s="49">
        <v>2312</v>
      </c>
      <c r="F32" s="48">
        <v>1140747</v>
      </c>
      <c r="G32" s="48">
        <v>52926</v>
      </c>
      <c r="H32" s="54"/>
      <c r="I32" s="47"/>
      <c r="J32" s="47"/>
    </row>
    <row r="33" spans="2:7" x14ac:dyDescent="0.2">
      <c r="B33" s="46" t="s">
        <v>9</v>
      </c>
      <c r="C33" s="45">
        <f>SUM(C21:C32)</f>
        <v>13765416</v>
      </c>
      <c r="D33" s="45">
        <f>SUM(D21:D32)</f>
        <v>608200</v>
      </c>
      <c r="E33" s="45" t="s">
        <v>9</v>
      </c>
      <c r="F33" s="45">
        <f>SUM(F21:F32)</f>
        <v>13900558</v>
      </c>
      <c r="G33" s="45">
        <f>SUM(G21:G32)</f>
        <v>623018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headerFooter>
    <oddHeader>&amp;L&amp;"Calibri"&amp;10&amp;K000000 Intern gebruik&amp;1#_x000D_</oddHeader>
    <oddFooter>&amp;L_x000D_&amp;1#&amp;"Calibri"&amp;10&amp;K000000 Intern gebruik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3AC9A-338D-4CC0-9AA8-EC5DBF64AA75}">
  <dimension ref="B1:J39"/>
  <sheetViews>
    <sheetView workbookViewId="0">
      <selection activeCell="F33" sqref="F33:G33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25</v>
      </c>
    </row>
    <row r="13" spans="2:8" ht="25.5" customHeight="1" x14ac:dyDescent="0.2">
      <c r="B13" s="66" t="s">
        <v>3</v>
      </c>
      <c r="C13" s="65">
        <v>2021</v>
      </c>
      <c r="D13" s="65">
        <v>2022</v>
      </c>
      <c r="E13" s="64" t="s">
        <v>24</v>
      </c>
    </row>
    <row r="14" spans="2:8" x14ac:dyDescent="0.2">
      <c r="B14" s="63" t="s">
        <v>4</v>
      </c>
      <c r="C14" s="51">
        <v>1123718</v>
      </c>
      <c r="D14" s="48">
        <v>1167989</v>
      </c>
      <c r="E14" s="62">
        <f>(D14/C14)*100</f>
        <v>103.93968949505125</v>
      </c>
      <c r="G14" s="47"/>
      <c r="H14" s="47"/>
    </row>
    <row r="15" spans="2:8" x14ac:dyDescent="0.2">
      <c r="B15" s="61" t="s">
        <v>5</v>
      </c>
      <c r="C15" s="48">
        <v>51279</v>
      </c>
      <c r="D15" s="48">
        <v>54138</v>
      </c>
      <c r="E15" s="59">
        <f>D15/C15*100</f>
        <v>105.57538173521324</v>
      </c>
      <c r="G15" s="47"/>
      <c r="H15" s="47"/>
    </row>
    <row r="16" spans="2:8" x14ac:dyDescent="0.2">
      <c r="B16" s="61" t="s">
        <v>6</v>
      </c>
      <c r="C16" s="60">
        <f>C15/C14*100</f>
        <v>4.5633335053812427</v>
      </c>
      <c r="D16" s="60">
        <f>D15/D14*100</f>
        <v>4.6351463926458214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2021</v>
      </c>
      <c r="C19" s="71" t="s">
        <v>3</v>
      </c>
      <c r="D19" s="72"/>
      <c r="E19" s="56">
        <v>2022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2101</v>
      </c>
      <c r="C21" s="51">
        <v>1189952</v>
      </c>
      <c r="D21" s="51">
        <v>54527</v>
      </c>
      <c r="E21" s="49">
        <v>2201</v>
      </c>
      <c r="F21" s="48">
        <v>1157925</v>
      </c>
      <c r="G21" s="51">
        <v>52398</v>
      </c>
      <c r="H21" s="54"/>
      <c r="I21" s="47"/>
      <c r="J21" s="47"/>
    </row>
    <row r="22" spans="2:10" x14ac:dyDescent="0.2">
      <c r="B22" s="50">
        <v>2102</v>
      </c>
      <c r="C22" s="48">
        <v>1083529</v>
      </c>
      <c r="D22" s="48">
        <v>49871</v>
      </c>
      <c r="E22" s="49">
        <v>2202</v>
      </c>
      <c r="F22" s="48">
        <v>1067665</v>
      </c>
      <c r="G22" s="48">
        <v>48157</v>
      </c>
      <c r="I22" s="47"/>
      <c r="J22" s="47"/>
    </row>
    <row r="23" spans="2:10" x14ac:dyDescent="0.2">
      <c r="B23" s="50">
        <v>2103</v>
      </c>
      <c r="C23" s="51">
        <v>1216558</v>
      </c>
      <c r="D23" s="51">
        <v>55602</v>
      </c>
      <c r="E23" s="49">
        <v>2203</v>
      </c>
      <c r="F23" s="51">
        <v>1187383</v>
      </c>
      <c r="G23" s="51">
        <v>53677</v>
      </c>
      <c r="H23" s="53"/>
      <c r="I23" s="47"/>
      <c r="J23" s="47"/>
    </row>
    <row r="24" spans="2:10" x14ac:dyDescent="0.2">
      <c r="B24" s="50">
        <v>2104</v>
      </c>
      <c r="C24" s="48">
        <v>1184535</v>
      </c>
      <c r="D24" s="48">
        <v>53708</v>
      </c>
      <c r="E24" s="49">
        <v>2204</v>
      </c>
      <c r="F24" s="48">
        <v>1154138</v>
      </c>
      <c r="G24" s="48">
        <v>51625</v>
      </c>
      <c r="H24" s="53"/>
      <c r="I24" s="47"/>
      <c r="J24" s="47"/>
    </row>
    <row r="25" spans="2:10" x14ac:dyDescent="0.2">
      <c r="B25" s="50">
        <v>2105</v>
      </c>
      <c r="C25" s="48">
        <v>1215181</v>
      </c>
      <c r="D25" s="48">
        <v>53560</v>
      </c>
      <c r="E25" s="49">
        <v>2205</v>
      </c>
      <c r="F25" s="48">
        <v>1206816</v>
      </c>
      <c r="G25" s="48">
        <v>52429</v>
      </c>
      <c r="I25" s="47"/>
      <c r="J25" s="47"/>
    </row>
    <row r="26" spans="2:10" x14ac:dyDescent="0.2">
      <c r="B26" s="50">
        <v>2106</v>
      </c>
      <c r="C26" s="48">
        <v>1130046</v>
      </c>
      <c r="D26" s="48">
        <v>48274</v>
      </c>
      <c r="E26" s="49">
        <v>2206</v>
      </c>
      <c r="F26" s="48">
        <v>1148199</v>
      </c>
      <c r="G26" s="48">
        <v>48744</v>
      </c>
      <c r="I26" s="47"/>
      <c r="J26" s="47"/>
    </row>
    <row r="27" spans="2:10" x14ac:dyDescent="0.2">
      <c r="B27" s="50">
        <v>2107</v>
      </c>
      <c r="C27" s="51">
        <v>1141918</v>
      </c>
      <c r="D27" s="51">
        <v>48338</v>
      </c>
      <c r="E27" s="49">
        <v>2207</v>
      </c>
      <c r="F27" s="51">
        <v>1164104</v>
      </c>
      <c r="G27" s="51">
        <v>48838</v>
      </c>
      <c r="I27" s="47"/>
      <c r="J27" s="47"/>
    </row>
    <row r="28" spans="2:10" x14ac:dyDescent="0.2">
      <c r="B28" s="50">
        <v>2108</v>
      </c>
      <c r="C28" s="48">
        <v>1126766</v>
      </c>
      <c r="D28" s="48">
        <v>48312</v>
      </c>
      <c r="E28" s="49">
        <v>2208</v>
      </c>
      <c r="F28" s="48">
        <v>1147712</v>
      </c>
      <c r="G28" s="48">
        <v>48353</v>
      </c>
      <c r="I28" s="47"/>
      <c r="J28" s="47"/>
    </row>
    <row r="29" spans="2:10" x14ac:dyDescent="0.2">
      <c r="B29" s="50">
        <v>2109</v>
      </c>
      <c r="C29" s="51">
        <v>1067741</v>
      </c>
      <c r="D29" s="51">
        <v>46238</v>
      </c>
      <c r="E29" s="49">
        <v>2209</v>
      </c>
      <c r="F29" s="51">
        <v>1105982</v>
      </c>
      <c r="G29" s="51">
        <v>48178</v>
      </c>
      <c r="I29" s="47"/>
      <c r="J29" s="47"/>
    </row>
    <row r="30" spans="2:10" x14ac:dyDescent="0.2">
      <c r="B30" s="50">
        <v>2110</v>
      </c>
      <c r="C30" s="48">
        <v>1089361</v>
      </c>
      <c r="D30" s="48">
        <v>48698</v>
      </c>
      <c r="E30" s="49">
        <v>2210</v>
      </c>
      <c r="F30" s="48">
        <v>1139853</v>
      </c>
      <c r="G30" s="48">
        <v>51152</v>
      </c>
      <c r="I30" s="47"/>
      <c r="J30" s="47"/>
    </row>
    <row r="31" spans="2:10" x14ac:dyDescent="0.2">
      <c r="B31" s="50">
        <v>2111</v>
      </c>
      <c r="C31" s="48">
        <v>1061446</v>
      </c>
      <c r="D31" s="48">
        <v>48116</v>
      </c>
      <c r="E31" s="49">
        <v>2211</v>
      </c>
      <c r="F31" s="48">
        <v>1113476</v>
      </c>
      <c r="G31" s="48">
        <v>50332</v>
      </c>
      <c r="I31" s="47"/>
      <c r="J31" s="47"/>
    </row>
    <row r="32" spans="2:10" x14ac:dyDescent="0.2">
      <c r="B32" s="50">
        <v>2112</v>
      </c>
      <c r="C32" s="48">
        <v>1123718</v>
      </c>
      <c r="D32" s="48">
        <v>51279</v>
      </c>
      <c r="E32" s="49">
        <v>2212</v>
      </c>
      <c r="F32" s="48">
        <v>1167989</v>
      </c>
      <c r="G32" s="48">
        <v>54138</v>
      </c>
      <c r="I32" s="47"/>
      <c r="J32" s="47"/>
    </row>
    <row r="33" spans="2:7" x14ac:dyDescent="0.2">
      <c r="B33" s="46" t="s">
        <v>9</v>
      </c>
      <c r="C33" s="45">
        <f>SUM(C21:C32)</f>
        <v>13630751</v>
      </c>
      <c r="D33" s="45">
        <f>SUM(D21:D32)</f>
        <v>606523</v>
      </c>
      <c r="E33" s="45" t="s">
        <v>9</v>
      </c>
      <c r="F33" s="45">
        <f>SUM(F21:F32)</f>
        <v>13761242</v>
      </c>
      <c r="G33" s="45">
        <f>SUM(G21:G32)</f>
        <v>608021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headerFooter>
    <oddHeader>&amp;L&amp;"Calibri"&amp;10&amp;K000000 Intern gebruik&amp;1#_x000D_</oddHeader>
    <oddFooter>&amp;L_x000D_&amp;1#&amp;"Calibri"&amp;10&amp;K000000 Intern gebruik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AD1D4-DA7E-4860-8958-5C8839C907BF}">
  <dimension ref="B1:J39"/>
  <sheetViews>
    <sheetView workbookViewId="0">
      <selection activeCell="F33" sqref="F33:G33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23</v>
      </c>
    </row>
    <row r="13" spans="2:8" ht="25.5" customHeight="1" x14ac:dyDescent="0.2">
      <c r="B13" s="66" t="s">
        <v>3</v>
      </c>
      <c r="C13" s="65">
        <v>2020</v>
      </c>
      <c r="D13" s="65">
        <v>2021</v>
      </c>
      <c r="E13" s="64" t="s">
        <v>22</v>
      </c>
    </row>
    <row r="14" spans="2:8" x14ac:dyDescent="0.2">
      <c r="B14" s="63" t="s">
        <v>4</v>
      </c>
      <c r="C14" s="51">
        <v>1168751</v>
      </c>
      <c r="D14" s="48">
        <v>1123718</v>
      </c>
      <c r="E14" s="62">
        <f>(D14/C14)*100</f>
        <v>96.14691238766855</v>
      </c>
      <c r="G14" s="47"/>
      <c r="H14" s="47"/>
    </row>
    <row r="15" spans="2:8" x14ac:dyDescent="0.2">
      <c r="B15" s="61" t="s">
        <v>5</v>
      </c>
      <c r="C15" s="48">
        <v>53389</v>
      </c>
      <c r="D15" s="48">
        <v>51279</v>
      </c>
      <c r="E15" s="59">
        <f>D15/C15*100</f>
        <v>96.047875030436984</v>
      </c>
      <c r="G15" s="47"/>
      <c r="H15" s="47"/>
    </row>
    <row r="16" spans="2:8" x14ac:dyDescent="0.2">
      <c r="B16" s="61" t="s">
        <v>6</v>
      </c>
      <c r="C16" s="60">
        <f>C15/C14*100</f>
        <v>4.5680388722662055</v>
      </c>
      <c r="D16" s="60">
        <f>D15/D14*100</f>
        <v>4.5633335053812427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2020</v>
      </c>
      <c r="C19" s="71" t="s">
        <v>3</v>
      </c>
      <c r="D19" s="72"/>
      <c r="E19" s="56">
        <v>2021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2001</v>
      </c>
      <c r="C21" s="51">
        <v>1205964</v>
      </c>
      <c r="D21" s="51">
        <v>54676</v>
      </c>
      <c r="E21" s="49">
        <v>2101</v>
      </c>
      <c r="F21" s="48">
        <v>1189952</v>
      </c>
      <c r="G21" s="51">
        <v>54527</v>
      </c>
      <c r="H21" s="54"/>
      <c r="I21" s="47"/>
      <c r="J21" s="47"/>
    </row>
    <row r="22" spans="2:10" x14ac:dyDescent="0.2">
      <c r="B22" s="50">
        <v>2002</v>
      </c>
      <c r="C22" s="48">
        <v>1144969</v>
      </c>
      <c r="D22" s="48">
        <v>51659</v>
      </c>
      <c r="E22" s="49">
        <v>2102</v>
      </c>
      <c r="F22" s="48">
        <v>1083529</v>
      </c>
      <c r="G22" s="48">
        <v>49871</v>
      </c>
      <c r="I22" s="47"/>
      <c r="J22" s="47"/>
    </row>
    <row r="23" spans="2:10" x14ac:dyDescent="0.2">
      <c r="B23" s="50">
        <v>2003</v>
      </c>
      <c r="C23" s="51">
        <v>1225623</v>
      </c>
      <c r="D23" s="51">
        <v>55598</v>
      </c>
      <c r="E23" s="49">
        <v>2103</v>
      </c>
      <c r="F23" s="51">
        <v>1216558</v>
      </c>
      <c r="G23" s="51">
        <v>55602</v>
      </c>
      <c r="H23" s="53"/>
      <c r="I23" s="47"/>
      <c r="J23" s="47"/>
    </row>
    <row r="24" spans="2:10" x14ac:dyDescent="0.2">
      <c r="B24" s="50">
        <v>2004</v>
      </c>
      <c r="C24" s="48">
        <v>1194775</v>
      </c>
      <c r="D24" s="48">
        <v>53175</v>
      </c>
      <c r="E24" s="49">
        <v>2104</v>
      </c>
      <c r="F24" s="48">
        <v>1184535</v>
      </c>
      <c r="G24" s="48">
        <v>53708</v>
      </c>
      <c r="H24" s="53"/>
      <c r="I24" s="47"/>
      <c r="J24" s="47"/>
    </row>
    <row r="25" spans="2:10" x14ac:dyDescent="0.2">
      <c r="B25" s="50">
        <v>2005</v>
      </c>
      <c r="C25" s="48">
        <v>1216118</v>
      </c>
      <c r="D25" s="48">
        <v>52791</v>
      </c>
      <c r="E25" s="49">
        <v>2105</v>
      </c>
      <c r="F25" s="48">
        <v>1215181</v>
      </c>
      <c r="G25" s="48">
        <v>53560</v>
      </c>
      <c r="I25" s="47"/>
      <c r="J25" s="47"/>
    </row>
    <row r="26" spans="2:10" x14ac:dyDescent="0.2">
      <c r="B26" s="50">
        <v>2006</v>
      </c>
      <c r="C26" s="48">
        <v>1157176</v>
      </c>
      <c r="D26" s="48">
        <v>49438</v>
      </c>
      <c r="E26" s="49">
        <v>2106</v>
      </c>
      <c r="F26" s="48">
        <v>1130046</v>
      </c>
      <c r="G26" s="48">
        <v>48274</v>
      </c>
      <c r="I26" s="47"/>
      <c r="J26" s="47"/>
    </row>
    <row r="27" spans="2:10" x14ac:dyDescent="0.2">
      <c r="B27" s="50">
        <v>2007</v>
      </c>
      <c r="C27" s="51">
        <v>1176938</v>
      </c>
      <c r="D27" s="51">
        <v>50044</v>
      </c>
      <c r="E27" s="49">
        <v>2107</v>
      </c>
      <c r="F27" s="51">
        <v>1141918</v>
      </c>
      <c r="G27" s="51">
        <v>48338</v>
      </c>
      <c r="I27" s="47"/>
      <c r="J27" s="47"/>
    </row>
    <row r="28" spans="2:10" x14ac:dyDescent="0.2">
      <c r="B28" s="50">
        <v>2008</v>
      </c>
      <c r="C28" s="48">
        <v>1142508</v>
      </c>
      <c r="D28" s="48">
        <v>48140</v>
      </c>
      <c r="E28" s="49">
        <v>2108</v>
      </c>
      <c r="F28" s="48">
        <v>1126766</v>
      </c>
      <c r="G28" s="48">
        <v>48312</v>
      </c>
      <c r="I28" s="47"/>
      <c r="J28" s="47"/>
    </row>
    <row r="29" spans="2:10" x14ac:dyDescent="0.2">
      <c r="B29" s="50">
        <v>2009</v>
      </c>
      <c r="C29" s="51">
        <v>1112328</v>
      </c>
      <c r="D29" s="51">
        <v>48171</v>
      </c>
      <c r="E29" s="49">
        <v>2109</v>
      </c>
      <c r="F29" s="51">
        <v>1067741</v>
      </c>
      <c r="G29" s="51">
        <v>46238</v>
      </c>
      <c r="I29" s="47"/>
      <c r="J29" s="47"/>
    </row>
    <row r="30" spans="2:10" x14ac:dyDescent="0.2">
      <c r="B30" s="50">
        <v>2010</v>
      </c>
      <c r="C30" s="48">
        <v>1136272</v>
      </c>
      <c r="D30" s="48">
        <v>51103</v>
      </c>
      <c r="E30" s="49">
        <v>2110</v>
      </c>
      <c r="F30" s="48">
        <v>1089361</v>
      </c>
      <c r="G30" s="48">
        <v>48698</v>
      </c>
      <c r="I30" s="47"/>
      <c r="J30" s="47"/>
    </row>
    <row r="31" spans="2:10" x14ac:dyDescent="0.2">
      <c r="B31" s="50">
        <v>2011</v>
      </c>
      <c r="C31" s="48">
        <v>1103767</v>
      </c>
      <c r="D31" s="48">
        <v>49981</v>
      </c>
      <c r="E31" s="49">
        <v>2111</v>
      </c>
      <c r="F31" s="48">
        <v>1061446</v>
      </c>
      <c r="G31" s="48">
        <v>48116</v>
      </c>
      <c r="I31" s="47"/>
      <c r="J31" s="47"/>
    </row>
    <row r="32" spans="2:10" x14ac:dyDescent="0.2">
      <c r="B32" s="50">
        <v>2012</v>
      </c>
      <c r="C32" s="48">
        <v>1168751</v>
      </c>
      <c r="D32" s="48">
        <v>53389</v>
      </c>
      <c r="E32" s="49">
        <v>2112</v>
      </c>
      <c r="F32" s="48">
        <v>1123718</v>
      </c>
      <c r="G32" s="48">
        <v>51279</v>
      </c>
      <c r="I32" s="47"/>
      <c r="J32" s="47"/>
    </row>
    <row r="33" spans="2:7" x14ac:dyDescent="0.2">
      <c r="B33" s="46" t="s">
        <v>9</v>
      </c>
      <c r="C33" s="45">
        <f>SUM(C21:C32)</f>
        <v>13985189</v>
      </c>
      <c r="D33" s="45">
        <f>SUM(D21:D32)</f>
        <v>618165</v>
      </c>
      <c r="E33" s="45" t="s">
        <v>9</v>
      </c>
      <c r="F33" s="45">
        <f>SUM(F21:F32)</f>
        <v>13630751</v>
      </c>
      <c r="G33" s="45">
        <f>SUM(G21:G32)</f>
        <v>606523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headerFooter>
    <oddHeader>&amp;L&amp;"Calibri"&amp;10&amp;K000000 Intern gebruik&amp;1#_x000D_</oddHeader>
    <oddFooter>&amp;L_x000D_&amp;1#&amp;"Calibri"&amp;10&amp;K000000 Intern gebruik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D9BF4-130B-4021-9BC5-DF2EE477F200}">
  <dimension ref="B1:J39"/>
  <sheetViews>
    <sheetView zoomScaleNormal="100" workbookViewId="0">
      <selection activeCell="C21" sqref="C21:D32"/>
    </sheetView>
  </sheetViews>
  <sheetFormatPr defaultColWidth="9.140625" defaultRowHeight="12.75" x14ac:dyDescent="0.2"/>
  <cols>
    <col min="1" max="1" width="2.7109375" style="42" customWidth="1"/>
    <col min="2" max="2" width="16.7109375" style="42" customWidth="1"/>
    <col min="3" max="7" width="15.7109375" style="42" customWidth="1"/>
    <col min="8" max="8" width="12.28515625" style="42" bestFit="1" customWidth="1"/>
    <col min="9" max="9" width="13.7109375" style="42" bestFit="1" customWidth="1"/>
    <col min="10" max="10" width="11.140625" style="42" bestFit="1" customWidth="1"/>
    <col min="11" max="16384" width="9.140625" style="42"/>
  </cols>
  <sheetData>
    <row r="1" spans="2:8" x14ac:dyDescent="0.2">
      <c r="B1" s="42" t="s">
        <v>0</v>
      </c>
    </row>
    <row r="7" spans="2:8" ht="14.25" x14ac:dyDescent="0.2">
      <c r="B7" s="69" t="s">
        <v>1</v>
      </c>
      <c r="C7" s="68"/>
      <c r="D7" s="68"/>
      <c r="E7" s="68"/>
      <c r="F7" s="67"/>
      <c r="G7" s="67"/>
    </row>
    <row r="9" spans="2:8" x14ac:dyDescent="0.2">
      <c r="B9" s="43" t="s">
        <v>2</v>
      </c>
    </row>
    <row r="12" spans="2:8" x14ac:dyDescent="0.2">
      <c r="B12" s="43" t="s">
        <v>21</v>
      </c>
    </row>
    <row r="13" spans="2:8" ht="25.5" customHeight="1" x14ac:dyDescent="0.2">
      <c r="B13" s="66" t="s">
        <v>3</v>
      </c>
      <c r="C13" s="65">
        <v>2019</v>
      </c>
      <c r="D13" s="65">
        <v>2020</v>
      </c>
      <c r="E13" s="64" t="s">
        <v>20</v>
      </c>
    </row>
    <row r="14" spans="2:8" x14ac:dyDescent="0.2">
      <c r="B14" s="63" t="s">
        <v>4</v>
      </c>
      <c r="C14" s="51">
        <v>1171714</v>
      </c>
      <c r="D14" s="51">
        <v>1168751</v>
      </c>
      <c r="E14" s="62">
        <f>(D14/C14)*100</f>
        <v>99.747122591349083</v>
      </c>
      <c r="G14" s="47"/>
      <c r="H14" s="47"/>
    </row>
    <row r="15" spans="2:8" x14ac:dyDescent="0.2">
      <c r="B15" s="61" t="s">
        <v>5</v>
      </c>
      <c r="C15" s="51">
        <v>53572</v>
      </c>
      <c r="D15" s="51">
        <v>53389</v>
      </c>
      <c r="E15" s="59">
        <f>D15/C15*100</f>
        <v>99.65840364369447</v>
      </c>
      <c r="G15" s="47"/>
      <c r="H15" s="47"/>
    </row>
    <row r="16" spans="2:8" x14ac:dyDescent="0.2">
      <c r="B16" s="61" t="s">
        <v>6</v>
      </c>
      <c r="C16" s="60">
        <f>C15/C14*100</f>
        <v>4.5721054796648328</v>
      </c>
      <c r="D16" s="60">
        <f>D15/D14*100</f>
        <v>4.5680388722662055</v>
      </c>
      <c r="E16" s="59"/>
      <c r="G16" s="47"/>
      <c r="H16" s="47"/>
    </row>
    <row r="17" spans="2:10" x14ac:dyDescent="0.2">
      <c r="G17" s="58"/>
      <c r="H17" s="58"/>
    </row>
    <row r="18" spans="2:10" x14ac:dyDescent="0.2">
      <c r="B18" s="44"/>
    </row>
    <row r="19" spans="2:10" ht="26.45" customHeight="1" x14ac:dyDescent="0.2">
      <c r="B19" s="57">
        <v>2019</v>
      </c>
      <c r="C19" s="71" t="s">
        <v>3</v>
      </c>
      <c r="D19" s="72"/>
      <c r="E19" s="56">
        <v>2020</v>
      </c>
      <c r="F19" s="73" t="s">
        <v>3</v>
      </c>
      <c r="G19" s="74"/>
      <c r="I19" s="54"/>
      <c r="J19" s="54"/>
    </row>
    <row r="20" spans="2:10" x14ac:dyDescent="0.2">
      <c r="B20" s="55" t="s">
        <v>7</v>
      </c>
      <c r="C20" s="55" t="s">
        <v>8</v>
      </c>
      <c r="D20" s="55" t="s">
        <v>5</v>
      </c>
      <c r="E20" s="55" t="s">
        <v>7</v>
      </c>
      <c r="F20" s="55" t="s">
        <v>4</v>
      </c>
      <c r="G20" s="55" t="s">
        <v>5</v>
      </c>
      <c r="I20" s="47"/>
      <c r="J20" s="47"/>
    </row>
    <row r="21" spans="2:10" x14ac:dyDescent="0.2">
      <c r="B21" s="50">
        <v>1901</v>
      </c>
      <c r="C21" s="51">
        <v>1170267</v>
      </c>
      <c r="D21" s="51">
        <v>52988</v>
      </c>
      <c r="E21" s="49">
        <v>2001</v>
      </c>
      <c r="F21" s="48">
        <v>1205964</v>
      </c>
      <c r="G21" s="51">
        <v>54676</v>
      </c>
      <c r="H21" s="54"/>
      <c r="I21" s="47"/>
      <c r="J21" s="47"/>
    </row>
    <row r="22" spans="2:10" x14ac:dyDescent="0.2">
      <c r="B22" s="50">
        <v>1902</v>
      </c>
      <c r="C22" s="48">
        <v>1090668</v>
      </c>
      <c r="D22" s="48">
        <v>49408</v>
      </c>
      <c r="E22" s="49">
        <v>2002</v>
      </c>
      <c r="F22" s="48">
        <v>1144969</v>
      </c>
      <c r="G22" s="48">
        <v>51659</v>
      </c>
      <c r="I22" s="47"/>
      <c r="J22" s="47"/>
    </row>
    <row r="23" spans="2:10" x14ac:dyDescent="0.2">
      <c r="B23" s="52">
        <v>1903</v>
      </c>
      <c r="C23" s="51">
        <v>1189101</v>
      </c>
      <c r="D23" s="51">
        <v>53441</v>
      </c>
      <c r="E23" s="49">
        <v>2003</v>
      </c>
      <c r="F23" s="51">
        <v>1225623</v>
      </c>
      <c r="G23" s="51">
        <v>55598</v>
      </c>
      <c r="H23" s="53"/>
      <c r="I23" s="47"/>
      <c r="J23" s="47"/>
    </row>
    <row r="24" spans="2:10" x14ac:dyDescent="0.2">
      <c r="B24" s="50">
        <v>1904</v>
      </c>
      <c r="C24" s="48">
        <v>1175410</v>
      </c>
      <c r="D24" s="48">
        <v>51577</v>
      </c>
      <c r="E24" s="49">
        <v>2004</v>
      </c>
      <c r="F24" s="48">
        <v>1194775</v>
      </c>
      <c r="G24" s="48">
        <v>53175</v>
      </c>
      <c r="H24" s="53"/>
      <c r="I24" s="47"/>
      <c r="J24" s="47"/>
    </row>
    <row r="25" spans="2:10" x14ac:dyDescent="0.2">
      <c r="B25" s="50">
        <v>1905</v>
      </c>
      <c r="C25" s="48">
        <v>1208747</v>
      </c>
      <c r="D25" s="48">
        <v>52584</v>
      </c>
      <c r="E25" s="49">
        <v>2005</v>
      </c>
      <c r="F25" s="48">
        <v>1216118</v>
      </c>
      <c r="G25" s="48">
        <v>52791</v>
      </c>
      <c r="I25" s="47"/>
      <c r="J25" s="47"/>
    </row>
    <row r="26" spans="2:10" x14ac:dyDescent="0.2">
      <c r="B26" s="50">
        <v>1906</v>
      </c>
      <c r="C26" s="48">
        <v>1146093</v>
      </c>
      <c r="D26" s="48">
        <v>48759</v>
      </c>
      <c r="E26" s="49">
        <v>2006</v>
      </c>
      <c r="F26" s="48">
        <v>1157176</v>
      </c>
      <c r="G26" s="48">
        <v>49438</v>
      </c>
      <c r="I26" s="47"/>
      <c r="J26" s="47"/>
    </row>
    <row r="27" spans="2:10" x14ac:dyDescent="0.2">
      <c r="B27" s="52">
        <v>1907</v>
      </c>
      <c r="C27" s="51">
        <v>1163872</v>
      </c>
      <c r="D27" s="51">
        <v>48963</v>
      </c>
      <c r="E27" s="49">
        <v>2007</v>
      </c>
      <c r="F27" s="51">
        <v>1176938</v>
      </c>
      <c r="G27" s="51">
        <v>50044</v>
      </c>
      <c r="I27" s="47"/>
      <c r="J27" s="47"/>
    </row>
    <row r="28" spans="2:10" x14ac:dyDescent="0.2">
      <c r="B28" s="50">
        <v>1908</v>
      </c>
      <c r="C28" s="48">
        <v>1158646</v>
      </c>
      <c r="D28" s="48">
        <v>48999</v>
      </c>
      <c r="E28" s="49">
        <v>2008</v>
      </c>
      <c r="F28" s="48">
        <v>1142508</v>
      </c>
      <c r="G28" s="48">
        <v>48140</v>
      </c>
      <c r="I28" s="47"/>
      <c r="J28" s="47"/>
    </row>
    <row r="29" spans="2:10" x14ac:dyDescent="0.2">
      <c r="B29" s="52">
        <v>1909</v>
      </c>
      <c r="C29" s="51">
        <v>1109134</v>
      </c>
      <c r="D29" s="51">
        <v>48204</v>
      </c>
      <c r="E29" s="49">
        <v>2009</v>
      </c>
      <c r="F29" s="51">
        <v>1112328</v>
      </c>
      <c r="G29" s="51">
        <v>48171</v>
      </c>
      <c r="I29" s="47"/>
      <c r="J29" s="47"/>
    </row>
    <row r="30" spans="2:10" x14ac:dyDescent="0.2">
      <c r="B30" s="50">
        <v>1910</v>
      </c>
      <c r="C30" s="48">
        <v>1132632</v>
      </c>
      <c r="D30" s="48">
        <v>50815</v>
      </c>
      <c r="E30" s="49">
        <v>2010</v>
      </c>
      <c r="F30" s="48">
        <v>1136272</v>
      </c>
      <c r="G30" s="48">
        <v>51103</v>
      </c>
      <c r="I30" s="47"/>
      <c r="J30" s="47"/>
    </row>
    <row r="31" spans="2:10" x14ac:dyDescent="0.2">
      <c r="B31" s="50">
        <v>1911</v>
      </c>
      <c r="C31" s="48">
        <v>1098194</v>
      </c>
      <c r="D31" s="48">
        <v>50179</v>
      </c>
      <c r="E31" s="49">
        <v>2011</v>
      </c>
      <c r="F31" s="48">
        <v>1103767</v>
      </c>
      <c r="G31" s="48">
        <v>49981</v>
      </c>
      <c r="I31" s="47"/>
      <c r="J31" s="47"/>
    </row>
    <row r="32" spans="2:10" x14ac:dyDescent="0.2">
      <c r="B32" s="50">
        <v>1912</v>
      </c>
      <c r="C32" s="48">
        <v>1171714</v>
      </c>
      <c r="D32" s="48">
        <v>53572</v>
      </c>
      <c r="E32" s="49">
        <v>2012</v>
      </c>
      <c r="F32" s="48">
        <v>1168751</v>
      </c>
      <c r="G32" s="48">
        <v>53389</v>
      </c>
      <c r="I32" s="47"/>
      <c r="J32" s="47"/>
    </row>
    <row r="33" spans="2:7" x14ac:dyDescent="0.2">
      <c r="B33" s="46" t="s">
        <v>9</v>
      </c>
      <c r="C33" s="45">
        <f>SUM(C21:C32)</f>
        <v>13814478</v>
      </c>
      <c r="D33" s="45">
        <f>SUM(D21:D32)</f>
        <v>609489</v>
      </c>
      <c r="E33" s="45" t="s">
        <v>9</v>
      </c>
      <c r="F33" s="45">
        <f>SUM(F21:F32)</f>
        <v>13985189</v>
      </c>
      <c r="G33" s="45">
        <f>SUM(G21:G32)</f>
        <v>618165</v>
      </c>
    </row>
    <row r="35" spans="2:7" x14ac:dyDescent="0.2">
      <c r="B35" s="44" t="s">
        <v>10</v>
      </c>
    </row>
    <row r="37" spans="2:7" x14ac:dyDescent="0.2">
      <c r="B37" s="43" t="s">
        <v>11</v>
      </c>
    </row>
    <row r="39" spans="2:7" x14ac:dyDescent="0.2">
      <c r="C39" s="47"/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7"/>
  <sheetViews>
    <sheetView topLeftCell="A7" zoomScaleNormal="100" workbookViewId="0">
      <selection activeCell="C26" sqref="C26"/>
    </sheetView>
  </sheetViews>
  <sheetFormatPr defaultRowHeight="12.75" x14ac:dyDescent="0.2"/>
  <cols>
    <col min="1" max="1" width="2.7109375" customWidth="1"/>
    <col min="2" max="2" width="16.7109375" customWidth="1"/>
    <col min="3" max="7" width="15.7109375" customWidth="1"/>
    <col min="8" max="8" width="12.28515625" bestFit="1" customWidth="1"/>
    <col min="9" max="9" width="13.7109375" bestFit="1" customWidth="1"/>
    <col min="10" max="10" width="11.140625" bestFit="1" customWidth="1"/>
  </cols>
  <sheetData>
    <row r="1" spans="2:8" x14ac:dyDescent="0.2">
      <c r="B1" t="s">
        <v>0</v>
      </c>
    </row>
    <row r="7" spans="2:8" ht="14.25" x14ac:dyDescent="0.2">
      <c r="B7" s="1" t="s">
        <v>1</v>
      </c>
      <c r="C7" s="2"/>
      <c r="D7" s="2"/>
      <c r="E7" s="2"/>
      <c r="F7" s="3"/>
      <c r="G7" s="3"/>
    </row>
    <row r="9" spans="2:8" x14ac:dyDescent="0.2">
      <c r="B9" s="4" t="s">
        <v>2</v>
      </c>
    </row>
    <row r="12" spans="2:8" x14ac:dyDescent="0.2">
      <c r="B12" s="4" t="s">
        <v>19</v>
      </c>
    </row>
    <row r="13" spans="2:8" ht="25.5" customHeight="1" x14ac:dyDescent="0.2">
      <c r="B13" s="23" t="s">
        <v>3</v>
      </c>
      <c r="C13" s="26">
        <v>2018</v>
      </c>
      <c r="D13" s="26">
        <v>2019</v>
      </c>
      <c r="E13" s="24" t="s">
        <v>18</v>
      </c>
    </row>
    <row r="14" spans="2:8" x14ac:dyDescent="0.2">
      <c r="B14" s="25" t="s">
        <v>4</v>
      </c>
      <c r="C14" s="16">
        <v>1131450</v>
      </c>
      <c r="D14" s="16">
        <v>1169710.9820000001</v>
      </c>
      <c r="E14" s="38">
        <f>D14/C14*100</f>
        <v>103.38158840426001</v>
      </c>
      <c r="G14" s="7"/>
      <c r="H14" s="7"/>
    </row>
    <row r="15" spans="2:8" x14ac:dyDescent="0.2">
      <c r="B15" s="5" t="s">
        <v>5</v>
      </c>
      <c r="C15" s="16">
        <v>51377</v>
      </c>
      <c r="D15" s="16">
        <v>53488.712</v>
      </c>
      <c r="E15" s="38">
        <f>D15/C15*100</f>
        <v>104.1102283122798</v>
      </c>
      <c r="G15" s="7"/>
      <c r="H15" s="7"/>
    </row>
    <row r="16" spans="2:8" x14ac:dyDescent="0.2">
      <c r="B16" s="5" t="s">
        <v>6</v>
      </c>
      <c r="C16" s="41">
        <f>C15/C14*100</f>
        <v>4.5408104644482741</v>
      </c>
      <c r="D16" s="41">
        <f>D15/D14*100</f>
        <v>4.572814380911745</v>
      </c>
      <c r="E16" s="38"/>
      <c r="G16" s="7"/>
      <c r="H16" s="7"/>
    </row>
    <row r="17" spans="2:10" x14ac:dyDescent="0.2">
      <c r="G17" s="12"/>
      <c r="H17" s="12"/>
    </row>
    <row r="18" spans="2:10" x14ac:dyDescent="0.2">
      <c r="B18" s="13"/>
    </row>
    <row r="19" spans="2:10" ht="26.45" customHeight="1" x14ac:dyDescent="0.2">
      <c r="B19" s="21">
        <v>2018</v>
      </c>
      <c r="C19" s="75" t="s">
        <v>3</v>
      </c>
      <c r="D19" s="76"/>
      <c r="E19" s="22">
        <v>2019</v>
      </c>
      <c r="F19" s="77" t="s">
        <v>3</v>
      </c>
      <c r="G19" s="78"/>
      <c r="I19" s="40"/>
      <c r="J19" s="40"/>
    </row>
    <row r="20" spans="2:10" x14ac:dyDescent="0.2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14" t="s">
        <v>5</v>
      </c>
      <c r="I20" s="7"/>
      <c r="J20" s="7"/>
    </row>
    <row r="21" spans="2:10" x14ac:dyDescent="0.2">
      <c r="B21" s="15">
        <v>1801</v>
      </c>
      <c r="C21" s="34">
        <v>1233318</v>
      </c>
      <c r="D21" s="34">
        <v>55169</v>
      </c>
      <c r="E21" s="36">
        <v>1901</v>
      </c>
      <c r="F21" s="16">
        <v>1170267</v>
      </c>
      <c r="G21" s="34">
        <v>52988</v>
      </c>
      <c r="H21" s="40"/>
      <c r="I21" s="7"/>
      <c r="J21" s="7"/>
    </row>
    <row r="22" spans="2:10" x14ac:dyDescent="0.2">
      <c r="B22" s="15">
        <v>1802</v>
      </c>
      <c r="C22" s="16">
        <v>1110639</v>
      </c>
      <c r="D22" s="16">
        <v>50281</v>
      </c>
      <c r="E22" s="36">
        <v>1902</v>
      </c>
      <c r="F22" s="16">
        <v>1090668</v>
      </c>
      <c r="G22" s="16">
        <v>49408</v>
      </c>
      <c r="I22" s="7"/>
      <c r="J22" s="7"/>
    </row>
    <row r="23" spans="2:10" x14ac:dyDescent="0.2">
      <c r="B23" s="18">
        <v>1803</v>
      </c>
      <c r="C23" s="34">
        <v>1220528</v>
      </c>
      <c r="D23" s="34">
        <v>55382</v>
      </c>
      <c r="E23" s="36">
        <v>1903</v>
      </c>
      <c r="F23" s="34">
        <v>1189101</v>
      </c>
      <c r="G23" s="34">
        <v>53441</v>
      </c>
      <c r="H23" s="39"/>
      <c r="I23" s="7"/>
      <c r="J23" s="7"/>
    </row>
    <row r="24" spans="2:10" x14ac:dyDescent="0.2">
      <c r="B24" s="15">
        <v>1804</v>
      </c>
      <c r="C24" s="16">
        <v>1197808</v>
      </c>
      <c r="D24" s="16">
        <v>52661</v>
      </c>
      <c r="E24" s="36">
        <v>1904</v>
      </c>
      <c r="F24" s="16">
        <v>1175410</v>
      </c>
      <c r="G24" s="16">
        <v>51577</v>
      </c>
      <c r="H24" s="39"/>
      <c r="I24" s="7"/>
      <c r="J24" s="7"/>
    </row>
    <row r="25" spans="2:10" x14ac:dyDescent="0.2">
      <c r="B25" s="15">
        <v>1805</v>
      </c>
      <c r="C25" s="16">
        <v>1242288</v>
      </c>
      <c r="D25" s="16">
        <v>52873</v>
      </c>
      <c r="E25" s="36">
        <v>1905</v>
      </c>
      <c r="F25" s="16">
        <v>1208747</v>
      </c>
      <c r="G25" s="16">
        <v>52584</v>
      </c>
      <c r="I25" s="7"/>
      <c r="J25" s="7"/>
    </row>
    <row r="26" spans="2:10" x14ac:dyDescent="0.2">
      <c r="B26" s="15">
        <v>1806</v>
      </c>
      <c r="C26" s="16">
        <v>1180911</v>
      </c>
      <c r="D26" s="16">
        <v>48549</v>
      </c>
      <c r="E26" s="36">
        <v>1906</v>
      </c>
      <c r="F26" s="16">
        <v>1146093</v>
      </c>
      <c r="G26" s="16">
        <v>48759</v>
      </c>
      <c r="I26" s="7"/>
      <c r="J26" s="7"/>
    </row>
    <row r="27" spans="2:10" x14ac:dyDescent="0.2">
      <c r="B27" s="18">
        <v>1807</v>
      </c>
      <c r="C27" s="34">
        <v>1183832</v>
      </c>
      <c r="D27" s="34">
        <v>49012</v>
      </c>
      <c r="E27" s="36">
        <v>1907</v>
      </c>
      <c r="F27" s="34">
        <v>1163872</v>
      </c>
      <c r="G27" s="34">
        <v>48963</v>
      </c>
      <c r="I27" s="7"/>
      <c r="J27" s="7"/>
    </row>
    <row r="28" spans="2:10" x14ac:dyDescent="0.2">
      <c r="B28" s="15">
        <v>1808</v>
      </c>
      <c r="C28" s="16">
        <v>1151818</v>
      </c>
      <c r="D28" s="16">
        <v>47973</v>
      </c>
      <c r="E28" s="36">
        <v>1908</v>
      </c>
      <c r="F28" s="16">
        <v>1158646</v>
      </c>
      <c r="G28" s="16">
        <v>48999</v>
      </c>
      <c r="I28" s="7"/>
      <c r="J28" s="7"/>
    </row>
    <row r="29" spans="2:10" x14ac:dyDescent="0.2">
      <c r="B29" s="18">
        <v>1809</v>
      </c>
      <c r="C29" s="34">
        <v>1092747</v>
      </c>
      <c r="D29" s="34">
        <v>47116</v>
      </c>
      <c r="E29" s="36">
        <v>1909</v>
      </c>
      <c r="F29" s="34">
        <v>1109134</v>
      </c>
      <c r="G29" s="34">
        <v>48204</v>
      </c>
      <c r="I29" s="7"/>
      <c r="J29" s="7"/>
    </row>
    <row r="30" spans="2:10" x14ac:dyDescent="0.2">
      <c r="B30" s="15">
        <v>1810</v>
      </c>
      <c r="C30" s="16">
        <v>1112131</v>
      </c>
      <c r="D30" s="16">
        <v>49088</v>
      </c>
      <c r="E30" s="36">
        <v>1910</v>
      </c>
      <c r="F30" s="16">
        <v>1132632</v>
      </c>
      <c r="G30" s="16">
        <v>50815</v>
      </c>
      <c r="I30" s="7"/>
      <c r="J30" s="7"/>
    </row>
    <row r="31" spans="2:10" x14ac:dyDescent="0.2">
      <c r="B31" s="15">
        <v>1811</v>
      </c>
      <c r="C31" s="16">
        <v>1069804</v>
      </c>
      <c r="D31" s="16">
        <v>48471</v>
      </c>
      <c r="E31" s="36">
        <v>1911</v>
      </c>
      <c r="F31" s="16">
        <v>1098194</v>
      </c>
      <c r="G31" s="16">
        <v>50179</v>
      </c>
      <c r="I31" s="7"/>
      <c r="J31" s="7"/>
    </row>
    <row r="32" spans="2:10" x14ac:dyDescent="0.2">
      <c r="B32" s="15">
        <v>1812</v>
      </c>
      <c r="C32" s="16">
        <v>1131450</v>
      </c>
      <c r="D32" s="16">
        <v>51377</v>
      </c>
      <c r="E32" s="36">
        <v>1912</v>
      </c>
      <c r="F32" s="16">
        <v>1171714</v>
      </c>
      <c r="G32" s="16">
        <v>53572</v>
      </c>
      <c r="I32" s="7"/>
      <c r="J32" s="7"/>
    </row>
    <row r="33" spans="2:7" x14ac:dyDescent="0.2">
      <c r="B33" s="19" t="s">
        <v>9</v>
      </c>
      <c r="C33" s="35">
        <v>13879362.322799999</v>
      </c>
      <c r="D33" s="35">
        <v>606002.05419635994</v>
      </c>
      <c r="E33" s="35" t="s">
        <v>9</v>
      </c>
      <c r="F33" s="35">
        <f>SUM(F21:F32)</f>
        <v>13814478</v>
      </c>
      <c r="G33" s="35">
        <f>SUM(G21:G32)</f>
        <v>609489</v>
      </c>
    </row>
    <row r="35" spans="2:7" x14ac:dyDescent="0.2">
      <c r="B35" s="13" t="s">
        <v>10</v>
      </c>
    </row>
    <row r="37" spans="2:7" x14ac:dyDescent="0.2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topLeftCell="A4" zoomScaleNormal="100" workbookViewId="0">
      <selection activeCell="C14" sqref="C14"/>
    </sheetView>
  </sheetViews>
  <sheetFormatPr defaultRowHeight="12.75" x14ac:dyDescent="0.2"/>
  <cols>
    <col min="1" max="1" width="2.7109375" customWidth="1"/>
    <col min="2" max="2" width="16.7109375" customWidth="1"/>
    <col min="3" max="7" width="15.7109375" customWidth="1"/>
    <col min="8" max="8" width="12.28515625" bestFit="1" customWidth="1"/>
    <col min="9" max="9" width="13.7109375" bestFit="1" customWidth="1"/>
    <col min="10" max="10" width="11.140625" bestFit="1" customWidth="1"/>
  </cols>
  <sheetData>
    <row r="1" spans="1:8" x14ac:dyDescent="0.2">
      <c r="B1" t="s">
        <v>0</v>
      </c>
    </row>
    <row r="7" spans="1:8" ht="14.25" x14ac:dyDescent="0.2">
      <c r="B7" s="1" t="s">
        <v>1</v>
      </c>
      <c r="C7" s="2"/>
      <c r="D7" s="2"/>
      <c r="E7" s="2"/>
      <c r="F7" s="3"/>
      <c r="G7" s="3"/>
    </row>
    <row r="9" spans="1:8" x14ac:dyDescent="0.2">
      <c r="B9" s="4" t="s">
        <v>2</v>
      </c>
    </row>
    <row r="12" spans="1:8" x14ac:dyDescent="0.2">
      <c r="B12" s="4" t="s">
        <v>17</v>
      </c>
    </row>
    <row r="13" spans="1:8" ht="25.5" customHeight="1" x14ac:dyDescent="0.2">
      <c r="B13" s="23" t="s">
        <v>3</v>
      </c>
      <c r="C13" s="26">
        <v>2017</v>
      </c>
      <c r="D13" s="26">
        <v>2018</v>
      </c>
      <c r="E13" s="24" t="s">
        <v>16</v>
      </c>
    </row>
    <row r="14" spans="1:8" x14ac:dyDescent="0.2">
      <c r="B14" s="25" t="s">
        <v>4</v>
      </c>
      <c r="C14" s="16">
        <v>1202921</v>
      </c>
      <c r="D14" s="16">
        <v>1131450</v>
      </c>
      <c r="E14" s="38">
        <f>D14/C14*100</f>
        <v>94.058545823042408</v>
      </c>
      <c r="G14" s="7"/>
      <c r="H14" s="7"/>
    </row>
    <row r="15" spans="1:8" x14ac:dyDescent="0.2">
      <c r="B15" s="5" t="s">
        <v>5</v>
      </c>
      <c r="C15" s="34">
        <v>54288</v>
      </c>
      <c r="D15" s="16">
        <v>51377</v>
      </c>
      <c r="E15" s="38">
        <f>D15/C15*100</f>
        <v>94.637857353374599</v>
      </c>
      <c r="G15" s="7"/>
      <c r="H15" s="7"/>
    </row>
    <row r="16" spans="1:8" x14ac:dyDescent="0.2">
      <c r="A16" s="9"/>
      <c r="B16" s="10" t="s">
        <v>6</v>
      </c>
      <c r="C16" s="11">
        <f>C15/C14*100</f>
        <v>4.5130145703666322</v>
      </c>
      <c r="D16" s="37">
        <f>D15/D14*100</f>
        <v>4.5408104644482741</v>
      </c>
      <c r="E16" s="16"/>
      <c r="G16" s="7"/>
      <c r="H16" s="7"/>
    </row>
    <row r="17" spans="2:9" x14ac:dyDescent="0.2">
      <c r="G17" s="12"/>
      <c r="H17" s="12"/>
    </row>
    <row r="18" spans="2:9" x14ac:dyDescent="0.2">
      <c r="B18" s="13"/>
    </row>
    <row r="19" spans="2:9" ht="26.45" customHeight="1" x14ac:dyDescent="0.2">
      <c r="B19" s="21">
        <v>2017</v>
      </c>
      <c r="C19" s="75" t="s">
        <v>3</v>
      </c>
      <c r="D19" s="76"/>
      <c r="E19" s="22">
        <v>2018</v>
      </c>
      <c r="F19" s="77" t="s">
        <v>3</v>
      </c>
      <c r="G19" s="78"/>
    </row>
    <row r="20" spans="2:9" x14ac:dyDescent="0.2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14" t="s">
        <v>5</v>
      </c>
    </row>
    <row r="21" spans="2:9" x14ac:dyDescent="0.2">
      <c r="B21" s="15">
        <v>1701</v>
      </c>
      <c r="C21" s="16">
        <v>1227242.8389999999</v>
      </c>
      <c r="D21" s="16">
        <v>55759.042000000001</v>
      </c>
      <c r="E21" s="36">
        <v>1801</v>
      </c>
      <c r="F21" s="34">
        <v>1233318</v>
      </c>
      <c r="G21" s="34">
        <v>55169</v>
      </c>
      <c r="H21" s="40"/>
      <c r="I21" s="40"/>
    </row>
    <row r="22" spans="2:9" x14ac:dyDescent="0.2">
      <c r="B22" s="15">
        <v>1702</v>
      </c>
      <c r="C22" s="16">
        <v>1120599.3370000001</v>
      </c>
      <c r="D22" s="16">
        <v>50663.597549999999</v>
      </c>
      <c r="E22" s="36">
        <v>1802</v>
      </c>
      <c r="F22" s="16">
        <v>1110639</v>
      </c>
      <c r="G22" s="16">
        <v>50281</v>
      </c>
    </row>
    <row r="23" spans="2:9" x14ac:dyDescent="0.2">
      <c r="B23" s="18">
        <v>1703</v>
      </c>
      <c r="C23" s="34">
        <v>1248669.9790000001</v>
      </c>
      <c r="D23" s="34">
        <v>55530.641710000004</v>
      </c>
      <c r="E23" s="36">
        <v>1803</v>
      </c>
      <c r="F23" s="34">
        <v>1220528</v>
      </c>
      <c r="G23" s="34">
        <v>55382</v>
      </c>
      <c r="H23" s="39"/>
    </row>
    <row r="24" spans="2:9" x14ac:dyDescent="0.2">
      <c r="B24" s="15">
        <v>1704</v>
      </c>
      <c r="C24" s="16">
        <v>1213616.0689999999</v>
      </c>
      <c r="D24" s="16">
        <v>53419.726999999999</v>
      </c>
      <c r="E24" s="36">
        <v>1804</v>
      </c>
      <c r="F24" s="16">
        <v>1197808</v>
      </c>
      <c r="G24" s="16">
        <v>52661</v>
      </c>
    </row>
    <row r="25" spans="2:9" x14ac:dyDescent="0.2">
      <c r="B25" s="15">
        <v>1705</v>
      </c>
      <c r="C25" s="16">
        <v>1255772.5198499998</v>
      </c>
      <c r="D25" s="16">
        <v>53832.075919030016</v>
      </c>
      <c r="E25" s="36">
        <v>1805</v>
      </c>
      <c r="F25" s="16">
        <v>1242288</v>
      </c>
      <c r="G25" s="16">
        <v>52873</v>
      </c>
    </row>
    <row r="26" spans="2:9" x14ac:dyDescent="0.2">
      <c r="B26" s="15">
        <v>1706</v>
      </c>
      <c r="C26" s="16">
        <v>1194379.8213</v>
      </c>
      <c r="D26" s="16">
        <v>49851.248696087816</v>
      </c>
      <c r="E26" s="36">
        <v>1806</v>
      </c>
      <c r="F26" s="16">
        <v>1180911</v>
      </c>
      <c r="G26" s="16">
        <v>48549</v>
      </c>
    </row>
    <row r="27" spans="2:9" x14ac:dyDescent="0.2">
      <c r="B27" s="18">
        <v>1707</v>
      </c>
      <c r="C27" s="34">
        <v>1193336.841</v>
      </c>
      <c r="D27" s="34">
        <v>49751.375837129999</v>
      </c>
      <c r="E27" s="36">
        <v>1807</v>
      </c>
      <c r="F27" s="34">
        <v>1183832</v>
      </c>
      <c r="G27" s="34">
        <v>49012</v>
      </c>
      <c r="I27" s="40"/>
    </row>
    <row r="28" spans="2:9" x14ac:dyDescent="0.2">
      <c r="B28" s="15">
        <v>1708</v>
      </c>
      <c r="C28" s="16">
        <v>1182503.3370000001</v>
      </c>
      <c r="D28" s="16">
        <v>49703.099707329995</v>
      </c>
      <c r="E28" s="36">
        <v>1808</v>
      </c>
      <c r="F28" s="16">
        <v>1151818</v>
      </c>
      <c r="G28" s="16">
        <v>47973</v>
      </c>
      <c r="I28" s="40"/>
    </row>
    <row r="29" spans="2:9" x14ac:dyDescent="0.2">
      <c r="B29" s="18">
        <v>1709</v>
      </c>
      <c r="C29" s="34">
        <v>1140887.2994000001</v>
      </c>
      <c r="D29" s="34">
        <v>49125.303099280005</v>
      </c>
      <c r="E29" s="36">
        <v>1809</v>
      </c>
      <c r="F29" s="34">
        <v>1092747</v>
      </c>
      <c r="G29" s="34">
        <v>47116</v>
      </c>
    </row>
    <row r="30" spans="2:9" x14ac:dyDescent="0.2">
      <c r="B30" s="15">
        <v>1710</v>
      </c>
      <c r="C30" s="16">
        <v>1172717.9645999998</v>
      </c>
      <c r="D30" s="16">
        <v>51474.898038719999</v>
      </c>
      <c r="E30" s="36">
        <v>1810</v>
      </c>
      <c r="F30" s="16">
        <v>1112131</v>
      </c>
      <c r="G30" s="16">
        <v>49088</v>
      </c>
    </row>
    <row r="31" spans="2:9" x14ac:dyDescent="0.2">
      <c r="B31" s="15">
        <v>1711</v>
      </c>
      <c r="C31" s="16">
        <v>1144562.2015999998</v>
      </c>
      <c r="D31" s="16">
        <v>51107.58410492001</v>
      </c>
      <c r="E31" s="36">
        <v>1811</v>
      </c>
      <c r="F31" s="16">
        <v>1069804</v>
      </c>
      <c r="G31" s="16">
        <v>48471</v>
      </c>
    </row>
    <row r="32" spans="2:9" x14ac:dyDescent="0.2">
      <c r="B32" s="15">
        <v>1712</v>
      </c>
      <c r="C32" s="16">
        <v>1202920.8865999999</v>
      </c>
      <c r="D32" s="16">
        <v>54287.850458020002</v>
      </c>
      <c r="E32" s="36">
        <v>1812</v>
      </c>
      <c r="F32" s="16">
        <v>1131450</v>
      </c>
      <c r="G32" s="16">
        <v>51377</v>
      </c>
    </row>
    <row r="33" spans="2:7" x14ac:dyDescent="0.2">
      <c r="B33" s="19" t="s">
        <v>9</v>
      </c>
      <c r="C33" s="35">
        <v>14297209.095350003</v>
      </c>
      <c r="D33" s="35">
        <v>624506.44412051782</v>
      </c>
      <c r="E33" s="35" t="s">
        <v>9</v>
      </c>
      <c r="F33" s="35">
        <v>13879362.322799999</v>
      </c>
      <c r="G33" s="35">
        <v>606002.05419635994</v>
      </c>
    </row>
    <row r="35" spans="2:7" x14ac:dyDescent="0.2">
      <c r="B35" s="13" t="s">
        <v>10</v>
      </c>
    </row>
    <row r="37" spans="2:7" x14ac:dyDescent="0.2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7"/>
  <sheetViews>
    <sheetView topLeftCell="A10" zoomScaleNormal="100" workbookViewId="0">
      <selection activeCell="I37" sqref="I37"/>
    </sheetView>
  </sheetViews>
  <sheetFormatPr defaultRowHeight="12.75" x14ac:dyDescent="0.2"/>
  <cols>
    <col min="1" max="1" width="2.7109375" customWidth="1"/>
    <col min="2" max="2" width="16.7109375" customWidth="1"/>
    <col min="3" max="7" width="15.7109375" customWidth="1"/>
    <col min="8" max="8" width="12.28515625" bestFit="1" customWidth="1"/>
    <col min="9" max="9" width="13.7109375" bestFit="1" customWidth="1"/>
    <col min="10" max="10" width="11.140625" bestFit="1" customWidth="1"/>
  </cols>
  <sheetData>
    <row r="1" spans="1:8" x14ac:dyDescent="0.2">
      <c r="B1" t="s">
        <v>0</v>
      </c>
    </row>
    <row r="7" spans="1:8" ht="14.25" x14ac:dyDescent="0.2">
      <c r="B7" s="1" t="s">
        <v>1</v>
      </c>
      <c r="C7" s="2"/>
      <c r="D7" s="2"/>
      <c r="E7" s="2"/>
      <c r="F7" s="3"/>
      <c r="G7" s="3"/>
    </row>
    <row r="9" spans="1:8" x14ac:dyDescent="0.2">
      <c r="B9" s="4" t="s">
        <v>2</v>
      </c>
    </row>
    <row r="12" spans="1:8" x14ac:dyDescent="0.2">
      <c r="B12" s="4" t="s">
        <v>15</v>
      </c>
    </row>
    <row r="13" spans="1:8" ht="25.5" customHeight="1" x14ac:dyDescent="0.2">
      <c r="B13" s="23" t="s">
        <v>3</v>
      </c>
      <c r="C13" s="26">
        <v>2016</v>
      </c>
      <c r="D13" s="26">
        <v>2017</v>
      </c>
      <c r="E13" s="24" t="s">
        <v>14</v>
      </c>
    </row>
    <row r="14" spans="1:8" x14ac:dyDescent="0.2">
      <c r="B14" s="25" t="s">
        <v>4</v>
      </c>
      <c r="C14" s="16">
        <v>1204701.469</v>
      </c>
      <c r="D14" s="16">
        <v>1202939.3865999999</v>
      </c>
      <c r="E14" s="6">
        <f>D14/C14*100</f>
        <v>99.85373285869214</v>
      </c>
      <c r="G14" s="7"/>
      <c r="H14" s="7"/>
    </row>
    <row r="15" spans="1:8" x14ac:dyDescent="0.2">
      <c r="B15" s="5" t="s">
        <v>5</v>
      </c>
      <c r="C15" s="16">
        <v>55141.617639999997</v>
      </c>
      <c r="D15" s="17">
        <v>54288.59045802</v>
      </c>
      <c r="E15" s="6">
        <f>D15/C15*100</f>
        <v>98.453024741586091</v>
      </c>
      <c r="G15" s="7"/>
      <c r="H15" s="7"/>
    </row>
    <row r="16" spans="1:8" x14ac:dyDescent="0.2">
      <c r="A16" s="9"/>
      <c r="B16" s="10" t="s">
        <v>6</v>
      </c>
      <c r="C16" s="11">
        <f>C15/C14*100</f>
        <v>4.5772018262559282</v>
      </c>
      <c r="D16" s="11">
        <f>D15/D14*100</f>
        <v>4.512994674774248</v>
      </c>
      <c r="E16" s="8"/>
      <c r="G16" s="7"/>
      <c r="H16" s="7"/>
    </row>
    <row r="17" spans="2:8" x14ac:dyDescent="0.2">
      <c r="G17" s="12"/>
      <c r="H17" s="12"/>
    </row>
    <row r="18" spans="2:8" x14ac:dyDescent="0.2">
      <c r="B18" s="13"/>
    </row>
    <row r="19" spans="2:8" ht="26.45" customHeight="1" x14ac:dyDescent="0.2">
      <c r="B19" s="21">
        <v>2016</v>
      </c>
      <c r="C19" s="75" t="s">
        <v>3</v>
      </c>
      <c r="D19" s="76"/>
      <c r="E19" s="22">
        <v>2017</v>
      </c>
      <c r="F19" s="77" t="s">
        <v>3</v>
      </c>
      <c r="G19" s="78"/>
    </row>
    <row r="20" spans="2:8" x14ac:dyDescent="0.2">
      <c r="B20" s="14" t="s">
        <v>7</v>
      </c>
      <c r="C20" s="14" t="s">
        <v>8</v>
      </c>
      <c r="D20" s="14" t="s">
        <v>5</v>
      </c>
      <c r="E20" s="14" t="s">
        <v>7</v>
      </c>
      <c r="F20" s="14" t="s">
        <v>4</v>
      </c>
      <c r="G20" s="14" t="s">
        <v>5</v>
      </c>
    </row>
    <row r="21" spans="2:8" x14ac:dyDescent="0.2">
      <c r="B21" s="15">
        <v>1601</v>
      </c>
      <c r="C21" s="28">
        <v>1214732.1710000001</v>
      </c>
      <c r="D21" s="30">
        <v>54832.364600000001</v>
      </c>
      <c r="E21" s="15">
        <v>1701</v>
      </c>
      <c r="F21" s="16">
        <v>1227242.8389999999</v>
      </c>
      <c r="G21" s="16">
        <v>55759.042000000001</v>
      </c>
      <c r="H21" s="31"/>
    </row>
    <row r="22" spans="2:8" x14ac:dyDescent="0.2">
      <c r="B22" s="15">
        <v>1602</v>
      </c>
      <c r="C22" s="28">
        <v>1161323.243</v>
      </c>
      <c r="D22" s="30">
        <v>52567.223400000003</v>
      </c>
      <c r="E22" s="15">
        <v>1702</v>
      </c>
      <c r="F22" s="16">
        <v>1120599.3370000001</v>
      </c>
      <c r="G22" s="16">
        <v>50663.597549999999</v>
      </c>
    </row>
    <row r="23" spans="2:8" x14ac:dyDescent="0.2">
      <c r="B23" s="18">
        <v>1603</v>
      </c>
      <c r="C23" s="29">
        <v>1239895.186</v>
      </c>
      <c r="D23" s="31">
        <v>56419.978499999997</v>
      </c>
      <c r="E23" s="18">
        <v>1703</v>
      </c>
      <c r="F23" s="34">
        <v>1248669.9790000001</v>
      </c>
      <c r="G23" s="34">
        <v>55530.641710000004</v>
      </c>
    </row>
    <row r="24" spans="2:8" x14ac:dyDescent="0.2">
      <c r="B24" s="15">
        <v>1604</v>
      </c>
      <c r="C24" s="28">
        <v>1218580.03</v>
      </c>
      <c r="D24" s="30">
        <v>54416.571799999998</v>
      </c>
      <c r="E24" s="15">
        <v>1704</v>
      </c>
      <c r="F24" s="16">
        <v>1213616.0689999999</v>
      </c>
      <c r="G24" s="16">
        <v>53419.726999999999</v>
      </c>
    </row>
    <row r="25" spans="2:8" x14ac:dyDescent="0.2">
      <c r="B25" s="15">
        <v>1605</v>
      </c>
      <c r="C25" s="28">
        <v>1263110.22</v>
      </c>
      <c r="D25" s="30">
        <v>54907.396000000001</v>
      </c>
      <c r="E25" s="15">
        <v>1705</v>
      </c>
      <c r="F25" s="16">
        <v>1255772.5198499998</v>
      </c>
      <c r="G25" s="16">
        <v>53832.075919030016</v>
      </c>
    </row>
    <row r="26" spans="2:8" x14ac:dyDescent="0.2">
      <c r="B26" s="15">
        <v>1606</v>
      </c>
      <c r="C26" s="28">
        <v>1199705.5970000001</v>
      </c>
      <c r="D26" s="30">
        <v>50884.773000000001</v>
      </c>
      <c r="E26" s="15">
        <v>1706</v>
      </c>
      <c r="F26" s="16">
        <v>1194379.8213</v>
      </c>
      <c r="G26" s="16">
        <v>49851.248696087816</v>
      </c>
    </row>
    <row r="27" spans="2:8" x14ac:dyDescent="0.2">
      <c r="B27" s="18">
        <v>1607</v>
      </c>
      <c r="C27" s="29">
        <v>1218889.04</v>
      </c>
      <c r="D27" s="31">
        <v>51014.377999999997</v>
      </c>
      <c r="E27" s="18">
        <v>1707</v>
      </c>
      <c r="F27" s="34">
        <v>1193336.841</v>
      </c>
      <c r="G27" s="34">
        <v>49751.375837129999</v>
      </c>
    </row>
    <row r="28" spans="2:8" x14ac:dyDescent="0.2">
      <c r="B28" s="15">
        <v>1608</v>
      </c>
      <c r="C28" s="28">
        <v>1202370.6200000001</v>
      </c>
      <c r="D28" s="30">
        <v>50723.6</v>
      </c>
      <c r="E28" s="15">
        <v>1708</v>
      </c>
      <c r="F28" s="16">
        <v>1182503.3370000001</v>
      </c>
      <c r="G28" s="16">
        <v>49703.099707329995</v>
      </c>
    </row>
    <row r="29" spans="2:8" x14ac:dyDescent="0.2">
      <c r="B29" s="18">
        <v>1609</v>
      </c>
      <c r="C29" s="29">
        <v>1133934.075</v>
      </c>
      <c r="D29" s="31">
        <v>47854.745000000003</v>
      </c>
      <c r="E29" s="18">
        <v>1709</v>
      </c>
      <c r="F29" s="34">
        <v>1140887.2994000001</v>
      </c>
      <c r="G29" s="34">
        <v>49125.303099280005</v>
      </c>
    </row>
    <row r="30" spans="2:8" x14ac:dyDescent="0.2">
      <c r="B30" s="15">
        <v>1610</v>
      </c>
      <c r="C30" s="28">
        <v>1154329.1159999999</v>
      </c>
      <c r="D30" s="30">
        <v>51214.447</v>
      </c>
      <c r="E30" s="15">
        <v>1710</v>
      </c>
      <c r="F30" s="16">
        <v>1172717.9645999998</v>
      </c>
      <c r="G30" s="16">
        <v>51474.898038719999</v>
      </c>
    </row>
    <row r="31" spans="2:8" x14ac:dyDescent="0.2">
      <c r="B31" s="15">
        <v>1611</v>
      </c>
      <c r="C31" s="28">
        <v>1112722.9069999999</v>
      </c>
      <c r="D31" s="30">
        <v>50603.120600000002</v>
      </c>
      <c r="E31" s="15">
        <v>1711</v>
      </c>
      <c r="F31" s="16">
        <v>1144562.2015999998</v>
      </c>
      <c r="G31" s="16">
        <v>51107.58410492001</v>
      </c>
    </row>
    <row r="32" spans="2:8" x14ac:dyDescent="0.2">
      <c r="B32" s="15">
        <v>1612</v>
      </c>
      <c r="C32" s="28">
        <v>1204701.469</v>
      </c>
      <c r="D32" s="30">
        <v>55141.617639999997</v>
      </c>
      <c r="E32" s="15">
        <v>1712</v>
      </c>
      <c r="F32" s="16">
        <v>1202920.8865999999</v>
      </c>
      <c r="G32" s="16">
        <v>54287.850458020002</v>
      </c>
    </row>
    <row r="33" spans="2:7" x14ac:dyDescent="0.2">
      <c r="B33" s="19" t="s">
        <v>9</v>
      </c>
      <c r="C33" s="20">
        <f>SUM(C21:C32)</f>
        <v>14324293.674000001</v>
      </c>
      <c r="D33" s="32">
        <f>SUM(D21:D32)</f>
        <v>630580.21554</v>
      </c>
      <c r="E33" s="19" t="s">
        <v>9</v>
      </c>
      <c r="F33" s="35">
        <v>14297209.095350003</v>
      </c>
      <c r="G33" s="35">
        <v>624506.44412051782</v>
      </c>
    </row>
    <row r="35" spans="2:7" x14ac:dyDescent="0.2">
      <c r="B35" s="13" t="s">
        <v>10</v>
      </c>
    </row>
    <row r="37" spans="2:7" x14ac:dyDescent="0.2">
      <c r="B37" s="4" t="s">
        <v>11</v>
      </c>
    </row>
  </sheetData>
  <mergeCells count="2">
    <mergeCell ref="C19:D19"/>
    <mergeCell ref="F19:G19"/>
  </mergeCells>
  <pageMargins left="0.7" right="0.7" top="0.75" bottom="0.75" header="0.3" footer="0.3"/>
  <pageSetup paperSize="9" orientation="landscape" r:id="rId1"/>
  <headerFooter>
    <oddHeader>&amp;L&amp;"Calibri"&amp;10&amp;K000000 Intern gebruik&amp;1#_x000D_</oddHeader>
    <oddFooter>&amp;L_x000D_&amp;1#&amp;"Calibri"&amp;10&amp;K000000 Intern gebruik</oddFooter>
  </headerFooter>
  <drawing r:id="rId2"/>
</worksheet>
</file>

<file path=docMetadata/LabelInfo.xml><?xml version="1.0" encoding="utf-8"?>
<clbl:labelList xmlns:clbl="http://schemas.microsoft.com/office/2020/mipLabelMetadata">
  <clbl:label id="{acd88dc2-102c-473d-aa45-6161565a3617}" enabled="1" method="Privileged" siteId="{1321633e-f6b9-44e2-a44f-59b9d264ecb7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melkontvangst 2025</vt:lpstr>
      <vt:lpstr>melkontvangst 2024</vt:lpstr>
      <vt:lpstr>melkontvangst 2023</vt:lpstr>
      <vt:lpstr>melkontvangst 2022</vt:lpstr>
      <vt:lpstr>melkontvangst 2021</vt:lpstr>
      <vt:lpstr>melkontvangst 2020</vt:lpstr>
      <vt:lpstr>melkontvangst 2019</vt:lpstr>
      <vt:lpstr>melkontvangst 2018</vt:lpstr>
      <vt:lpstr>melkontvangst 2017</vt:lpstr>
      <vt:lpstr>melkontvangst 2016</vt:lpstr>
    </vt:vector>
  </TitlesOfParts>
  <Company>Ministerie van 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Rijksdienst voor Ondernemend Nederland</dc:creator>
  <cp:lastModifiedBy>Rijksdienst voor Ondernemend Nederland</cp:lastModifiedBy>
  <dcterms:created xsi:type="dcterms:W3CDTF">2016-02-16T07:50:23Z</dcterms:created>
  <dcterms:modified xsi:type="dcterms:W3CDTF">2025-11-20T09:22:33Z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d88dc2-102c-473d-aa45-6161565a3617_Enabled">
    <vt:lpwstr>true</vt:lpwstr>
  </property>
  <property fmtid="{D5CDD505-2E9C-101B-9397-08002B2CF9AE}" pid="3" name="MSIP_Label_acd88dc2-102c-473d-aa45-6161565a3617_SetDate">
    <vt:lpwstr>2022-09-12T14:18:01Z</vt:lpwstr>
  </property>
  <property fmtid="{D5CDD505-2E9C-101B-9397-08002B2CF9AE}" pid="4" name="MSIP_Label_acd88dc2-102c-473d-aa45-6161565a3617_Method">
    <vt:lpwstr>Privileged</vt:lpwstr>
  </property>
  <property fmtid="{D5CDD505-2E9C-101B-9397-08002B2CF9AE}" pid="5" name="MSIP_Label_acd88dc2-102c-473d-aa45-6161565a3617_Name">
    <vt:lpwstr>Sublabel-Interngebruik-onversleuteld</vt:lpwstr>
  </property>
  <property fmtid="{D5CDD505-2E9C-101B-9397-08002B2CF9AE}" pid="6" name="MSIP_Label_acd88dc2-102c-473d-aa45-6161565a3617_SiteId">
    <vt:lpwstr>1321633e-f6b9-44e2-a44f-59b9d264ecb7</vt:lpwstr>
  </property>
  <property fmtid="{D5CDD505-2E9C-101B-9397-08002B2CF9AE}" pid="7" name="MSIP_Label_acd88dc2-102c-473d-aa45-6161565a3617_ActionId">
    <vt:lpwstr>05c69296-1da3-41f8-b5aa-84cf39c56a31</vt:lpwstr>
  </property>
  <property fmtid="{D5CDD505-2E9C-101B-9397-08002B2CF9AE}" pid="8" name="MSIP_Label_acd88dc2-102c-473d-aa45-6161565a3617_ContentBits">
    <vt:lpwstr>3</vt:lpwstr>
  </property>
</Properties>
</file>