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R:\prive\Tijdelijke opslag\"/>
    </mc:Choice>
  </mc:AlternateContent>
  <xr:revisionPtr revIDLastSave="0" documentId="13_ncr:1_{9A830339-DAF0-45E2-B5F5-3821CD4982B6}" xr6:coauthVersionLast="47" xr6:coauthVersionMax="47" xr10:uidLastSave="{00000000-0000-0000-0000-000000000000}"/>
  <bookViews>
    <workbookView xWindow="1080" yWindow="1080" windowWidth="17280" windowHeight="10044" xr2:uid="{5EE27D8A-9C13-488E-A80C-02737BD54609}"/>
  </bookViews>
  <sheets>
    <sheet name="Start" sheetId="15" r:id="rId1"/>
    <sheet name="Kostensystematieken" sheetId="17" state="hidden" r:id="rId2"/>
    <sheet name="Toelichting" sheetId="16" r:id="rId3"/>
    <sheet name="Penvoerder (deelnemer 1)" sheetId="6" r:id="rId4"/>
    <sheet name="Deelnemer 2" sheetId="18" r:id="rId5"/>
    <sheet name="Deelnemer 3" sheetId="19" r:id="rId6"/>
    <sheet name="Deelnemer 4" sheetId="20" r:id="rId7"/>
    <sheet name="Deelnemer 5" sheetId="21" r:id="rId8"/>
    <sheet name="Deelnemer 6" sheetId="22" r:id="rId9"/>
    <sheet name="Deelnemer 7" sheetId="23" r:id="rId10"/>
    <sheet name="Deelnemer 8" sheetId="24" r:id="rId11"/>
    <sheet name="Deelnemer 9" sheetId="25" r:id="rId12"/>
    <sheet name="Deelnemer 10" sheetId="26" r:id="rId13"/>
    <sheet name="Overzicht projectbegroting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25" l="1"/>
  <c r="O48" i="24"/>
  <c r="O48" i="23"/>
  <c r="O48" i="22"/>
  <c r="O48" i="21"/>
  <c r="O48" i="20"/>
  <c r="E90" i="19"/>
  <c r="O87" i="19"/>
  <c r="O66" i="19"/>
  <c r="O48" i="19"/>
  <c r="O27" i="6"/>
  <c r="L28" i="6"/>
  <c r="L62" i="6"/>
  <c r="O66" i="6"/>
  <c r="L35" i="6"/>
  <c r="L44" i="6"/>
  <c r="O87" i="6"/>
  <c r="D10" i="26"/>
  <c r="D10" i="25"/>
  <c r="D10" i="24"/>
  <c r="D10" i="23"/>
  <c r="D10" i="22"/>
  <c r="D10" i="21"/>
  <c r="D10" i="19"/>
  <c r="D10" i="18"/>
  <c r="D10" i="6"/>
  <c r="D10" i="20"/>
  <c r="N46" i="26"/>
  <c r="N64" i="26"/>
  <c r="O64" i="26"/>
  <c r="O46" i="26"/>
  <c r="L27" i="26"/>
  <c r="N27" i="26"/>
  <c r="K27" i="26"/>
  <c r="H27" i="26"/>
  <c r="O64" i="25"/>
  <c r="O46" i="25"/>
  <c r="O65" i="25"/>
  <c r="O66" i="25" s="1"/>
  <c r="N64" i="25"/>
  <c r="N46" i="25"/>
  <c r="N27" i="25"/>
  <c r="K27" i="25"/>
  <c r="H27" i="25"/>
  <c r="N64" i="24"/>
  <c r="N46" i="24"/>
  <c r="L27" i="24"/>
  <c r="K27" i="24"/>
  <c r="O27" i="24"/>
  <c r="O28" i="24" s="1"/>
  <c r="N27" i="24"/>
  <c r="H27" i="24"/>
  <c r="N64" i="23"/>
  <c r="O64" i="22"/>
  <c r="N46" i="23"/>
  <c r="N27" i="23"/>
  <c r="K27" i="23"/>
  <c r="H27" i="23"/>
  <c r="N64" i="22"/>
  <c r="O46" i="22"/>
  <c r="O47" i="22" s="1"/>
  <c r="N46" i="22"/>
  <c r="N27" i="22"/>
  <c r="K27" i="22"/>
  <c r="H27" i="22"/>
  <c r="N64" i="21"/>
  <c r="O64" i="21"/>
  <c r="O65" i="21" s="1"/>
  <c r="O66" i="21" s="1"/>
  <c r="O46" i="21"/>
  <c r="O47" i="21"/>
  <c r="N46" i="21"/>
  <c r="N27" i="21"/>
  <c r="K27" i="21"/>
  <c r="H27" i="21"/>
  <c r="L27" i="20"/>
  <c r="O27" i="20"/>
  <c r="O46" i="20"/>
  <c r="O47" i="20" s="1"/>
  <c r="O64" i="20"/>
  <c r="O65" i="20"/>
  <c r="O66" i="20" s="1"/>
  <c r="N64" i="20"/>
  <c r="N46" i="20"/>
  <c r="N27" i="20"/>
  <c r="K27" i="20"/>
  <c r="H27" i="20"/>
  <c r="O27" i="19"/>
  <c r="N64" i="19"/>
  <c r="N46" i="19"/>
  <c r="N27" i="19"/>
  <c r="K27" i="19"/>
  <c r="H27" i="19"/>
  <c r="O27" i="18"/>
  <c r="O28" i="18" s="1"/>
  <c r="I27" i="18"/>
  <c r="I28" i="18" s="1"/>
  <c r="L27" i="18"/>
  <c r="L28" i="18" s="1"/>
  <c r="O64" i="18"/>
  <c r="O65" i="18" s="1"/>
  <c r="O66" i="18" s="1"/>
  <c r="N64" i="18"/>
  <c r="L53" i="18"/>
  <c r="N46" i="18"/>
  <c r="N27" i="18"/>
  <c r="K27" i="18"/>
  <c r="H27" i="18"/>
  <c r="N27" i="6"/>
  <c r="K27" i="6"/>
  <c r="H27" i="6"/>
  <c r="K17" i="5" l="1"/>
  <c r="K18" i="5"/>
  <c r="K16" i="5"/>
  <c r="K15" i="5"/>
  <c r="K14" i="5"/>
  <c r="K13" i="5"/>
  <c r="K11" i="5"/>
  <c r="C19" i="5"/>
  <c r="C18" i="5"/>
  <c r="C17" i="5"/>
  <c r="C16" i="5"/>
  <c r="C15" i="5"/>
  <c r="C14" i="5"/>
  <c r="C13" i="5"/>
  <c r="C12" i="5"/>
  <c r="C11" i="5"/>
  <c r="B92" i="26"/>
  <c r="B90" i="26"/>
  <c r="L85" i="26"/>
  <c r="L84" i="26"/>
  <c r="L83" i="26"/>
  <c r="L82" i="26"/>
  <c r="L81" i="26"/>
  <c r="L80" i="26"/>
  <c r="L79" i="26"/>
  <c r="L78" i="26"/>
  <c r="L77" i="26"/>
  <c r="L76" i="26"/>
  <c r="L75" i="26"/>
  <c r="L74" i="26"/>
  <c r="L73" i="26"/>
  <c r="L72" i="26"/>
  <c r="L71" i="26"/>
  <c r="L86" i="26" s="1"/>
  <c r="O87" i="26" s="1"/>
  <c r="K19" i="5" s="1"/>
  <c r="O61" i="26"/>
  <c r="L61" i="26"/>
  <c r="O60" i="26"/>
  <c r="L60" i="26"/>
  <c r="O59" i="26"/>
  <c r="L59" i="26"/>
  <c r="O58" i="26"/>
  <c r="L58" i="26"/>
  <c r="O57" i="26"/>
  <c r="L57" i="26"/>
  <c r="O56" i="26"/>
  <c r="L56" i="26"/>
  <c r="O55" i="26"/>
  <c r="L55" i="26"/>
  <c r="O54" i="26"/>
  <c r="L54" i="26"/>
  <c r="O53" i="26"/>
  <c r="O65" i="26" s="1"/>
  <c r="L53" i="26"/>
  <c r="O43" i="26"/>
  <c r="L43" i="26"/>
  <c r="O42" i="26"/>
  <c r="L42" i="26"/>
  <c r="O41" i="26"/>
  <c r="L41" i="26"/>
  <c r="O40" i="26"/>
  <c r="L40" i="26"/>
  <c r="O39" i="26"/>
  <c r="L39" i="26"/>
  <c r="O38" i="26"/>
  <c r="L38" i="26"/>
  <c r="O37" i="26"/>
  <c r="L37" i="26"/>
  <c r="O36" i="26"/>
  <c r="L36" i="26"/>
  <c r="O35" i="26"/>
  <c r="L35" i="26"/>
  <c r="O27" i="26"/>
  <c r="I27" i="26"/>
  <c r="O24" i="26"/>
  <c r="L24" i="26"/>
  <c r="I24" i="26"/>
  <c r="O23" i="26"/>
  <c r="L23" i="26"/>
  <c r="I23" i="26"/>
  <c r="O22" i="26"/>
  <c r="L22" i="26"/>
  <c r="I22" i="26"/>
  <c r="O21" i="26"/>
  <c r="L21" i="26"/>
  <c r="I21" i="26"/>
  <c r="O20" i="26"/>
  <c r="L20" i="26"/>
  <c r="I20" i="26"/>
  <c r="O19" i="26"/>
  <c r="L19" i="26"/>
  <c r="I19" i="26"/>
  <c r="O18" i="26"/>
  <c r="L18" i="26"/>
  <c r="I18" i="26"/>
  <c r="O17" i="26"/>
  <c r="L17" i="26"/>
  <c r="I17" i="26"/>
  <c r="O16" i="26"/>
  <c r="L16" i="26"/>
  <c r="I16" i="26"/>
  <c r="O15" i="26"/>
  <c r="L15" i="26"/>
  <c r="I15" i="26"/>
  <c r="O14" i="26"/>
  <c r="L14" i="26"/>
  <c r="I14" i="26"/>
  <c r="O13" i="26"/>
  <c r="L13" i="26"/>
  <c r="L28" i="26" s="1"/>
  <c r="I13" i="26"/>
  <c r="D2" i="26"/>
  <c r="B92" i="25"/>
  <c r="B90" i="25"/>
  <c r="L85" i="25"/>
  <c r="L84" i="25"/>
  <c r="L83" i="25"/>
  <c r="L82" i="25"/>
  <c r="L81" i="25"/>
  <c r="L80" i="25"/>
  <c r="L79" i="25"/>
  <c r="L78" i="25"/>
  <c r="L77" i="25"/>
  <c r="L76" i="25"/>
  <c r="L75" i="25"/>
  <c r="L74" i="25"/>
  <c r="L73" i="25"/>
  <c r="L72" i="25"/>
  <c r="L71" i="25"/>
  <c r="L86" i="25" s="1"/>
  <c r="O87" i="25" s="1"/>
  <c r="O61" i="25"/>
  <c r="L61" i="25"/>
  <c r="O60" i="25"/>
  <c r="L60" i="25"/>
  <c r="O59" i="25"/>
  <c r="L59" i="25"/>
  <c r="O58" i="25"/>
  <c r="L58" i="25"/>
  <c r="O57" i="25"/>
  <c r="L57" i="25"/>
  <c r="O56" i="25"/>
  <c r="L56" i="25"/>
  <c r="O55" i="25"/>
  <c r="L55" i="25"/>
  <c r="O54" i="25"/>
  <c r="L54" i="25"/>
  <c r="O53" i="25"/>
  <c r="L53" i="25"/>
  <c r="O43" i="25"/>
  <c r="L43" i="25"/>
  <c r="O42" i="25"/>
  <c r="L42" i="25"/>
  <c r="O41" i="25"/>
  <c r="L41" i="25"/>
  <c r="O40" i="25"/>
  <c r="L40" i="25"/>
  <c r="O39" i="25"/>
  <c r="L39" i="25"/>
  <c r="O38" i="25"/>
  <c r="L38" i="25"/>
  <c r="O37" i="25"/>
  <c r="L37" i="25"/>
  <c r="O36" i="25"/>
  <c r="L36" i="25"/>
  <c r="O35" i="25"/>
  <c r="L35" i="25"/>
  <c r="O27" i="25"/>
  <c r="L27" i="25"/>
  <c r="I27" i="25"/>
  <c r="O24" i="25"/>
  <c r="L24" i="25"/>
  <c r="I24" i="25"/>
  <c r="O23" i="25"/>
  <c r="L23" i="25"/>
  <c r="I23" i="25"/>
  <c r="O22" i="25"/>
  <c r="L22" i="25"/>
  <c r="I22" i="25"/>
  <c r="O21" i="25"/>
  <c r="L21" i="25"/>
  <c r="I21" i="25"/>
  <c r="O20" i="25"/>
  <c r="L20" i="25"/>
  <c r="I20" i="25"/>
  <c r="O19" i="25"/>
  <c r="L19" i="25"/>
  <c r="I19" i="25"/>
  <c r="O18" i="25"/>
  <c r="L18" i="25"/>
  <c r="I18" i="25"/>
  <c r="O17" i="25"/>
  <c r="L17" i="25"/>
  <c r="I17" i="25"/>
  <c r="O16" i="25"/>
  <c r="L16" i="25"/>
  <c r="I16" i="25"/>
  <c r="O15" i="25"/>
  <c r="L15" i="25"/>
  <c r="I15" i="25"/>
  <c r="O14" i="25"/>
  <c r="L14" i="25"/>
  <c r="I14" i="25"/>
  <c r="O13" i="25"/>
  <c r="L13" i="25"/>
  <c r="I13" i="25"/>
  <c r="D2" i="25"/>
  <c r="B92" i="24"/>
  <c r="B90" i="24"/>
  <c r="L85" i="24"/>
  <c r="L84" i="24"/>
  <c r="L83" i="24"/>
  <c r="L82" i="24"/>
  <c r="L81" i="24"/>
  <c r="L80" i="24"/>
  <c r="L79" i="24"/>
  <c r="L78" i="24"/>
  <c r="L77" i="24"/>
  <c r="L76" i="24"/>
  <c r="L75" i="24"/>
  <c r="L74" i="24"/>
  <c r="L73" i="24"/>
  <c r="L72" i="24"/>
  <c r="L71" i="24"/>
  <c r="L86" i="24" s="1"/>
  <c r="O87" i="24" s="1"/>
  <c r="O64" i="24"/>
  <c r="O65" i="24" s="1"/>
  <c r="O66" i="24" s="1"/>
  <c r="O61" i="24"/>
  <c r="L61" i="24"/>
  <c r="O60" i="24"/>
  <c r="L60" i="24"/>
  <c r="O59" i="24"/>
  <c r="L59" i="24"/>
  <c r="O58" i="24"/>
  <c r="L58" i="24"/>
  <c r="O57" i="24"/>
  <c r="L57" i="24"/>
  <c r="O56" i="24"/>
  <c r="L56" i="24"/>
  <c r="O55" i="24"/>
  <c r="L55" i="24"/>
  <c r="O54" i="24"/>
  <c r="L54" i="24"/>
  <c r="O53" i="24"/>
  <c r="L53" i="24"/>
  <c r="O46" i="24"/>
  <c r="O43" i="24"/>
  <c r="L43" i="24"/>
  <c r="O42" i="24"/>
  <c r="L42" i="24"/>
  <c r="O41" i="24"/>
  <c r="L41" i="24"/>
  <c r="O40" i="24"/>
  <c r="L40" i="24"/>
  <c r="O39" i="24"/>
  <c r="L39" i="24"/>
  <c r="O38" i="24"/>
  <c r="L38" i="24"/>
  <c r="O37" i="24"/>
  <c r="L37" i="24"/>
  <c r="O36" i="24"/>
  <c r="L36" i="24"/>
  <c r="O35" i="24"/>
  <c r="L35" i="24"/>
  <c r="I27" i="24"/>
  <c r="O24" i="24"/>
  <c r="L24" i="24"/>
  <c r="I24" i="24"/>
  <c r="O23" i="24"/>
  <c r="L23" i="24"/>
  <c r="I23" i="24"/>
  <c r="O22" i="24"/>
  <c r="L22" i="24"/>
  <c r="I22" i="24"/>
  <c r="O21" i="24"/>
  <c r="L21" i="24"/>
  <c r="I21" i="24"/>
  <c r="O20" i="24"/>
  <c r="L20" i="24"/>
  <c r="I20" i="24"/>
  <c r="O19" i="24"/>
  <c r="L19" i="24"/>
  <c r="I19" i="24"/>
  <c r="O18" i="24"/>
  <c r="L18" i="24"/>
  <c r="I18" i="24"/>
  <c r="O17" i="24"/>
  <c r="L17" i="24"/>
  <c r="I17" i="24"/>
  <c r="O16" i="24"/>
  <c r="L16" i="24"/>
  <c r="I16" i="24"/>
  <c r="O15" i="24"/>
  <c r="L15" i="24"/>
  <c r="I15" i="24"/>
  <c r="O14" i="24"/>
  <c r="L14" i="24"/>
  <c r="I14" i="24"/>
  <c r="O13" i="24"/>
  <c r="L13" i="24"/>
  <c r="I13" i="24"/>
  <c r="D2" i="24"/>
  <c r="B92" i="23"/>
  <c r="B90" i="23"/>
  <c r="L85" i="23"/>
  <c r="L84" i="23"/>
  <c r="L8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86" i="23" s="1"/>
  <c r="O87" i="23" s="1"/>
  <c r="O64" i="23"/>
  <c r="O65" i="23" s="1"/>
  <c r="O66" i="23" s="1"/>
  <c r="O61" i="23"/>
  <c r="L61" i="23"/>
  <c r="O60" i="23"/>
  <c r="L60" i="23"/>
  <c r="O59" i="23"/>
  <c r="L59" i="23"/>
  <c r="O58" i="23"/>
  <c r="L58" i="23"/>
  <c r="O57" i="23"/>
  <c r="L57" i="23"/>
  <c r="O56" i="23"/>
  <c r="L56" i="23"/>
  <c r="O55" i="23"/>
  <c r="L55" i="23"/>
  <c r="O54" i="23"/>
  <c r="L54" i="23"/>
  <c r="O53" i="23"/>
  <c r="L53" i="23"/>
  <c r="O46" i="23"/>
  <c r="O47" i="23" s="1"/>
  <c r="O43" i="23"/>
  <c r="L43" i="23"/>
  <c r="O42" i="23"/>
  <c r="L42" i="23"/>
  <c r="O41" i="23"/>
  <c r="L41" i="23"/>
  <c r="O40" i="23"/>
  <c r="L40" i="23"/>
  <c r="O39" i="23"/>
  <c r="L39" i="23"/>
  <c r="O38" i="23"/>
  <c r="L38" i="23"/>
  <c r="O37" i="23"/>
  <c r="L37" i="23"/>
  <c r="O36" i="23"/>
  <c r="L36" i="23"/>
  <c r="O35" i="23"/>
  <c r="L35" i="23"/>
  <c r="O27" i="23"/>
  <c r="L27" i="23"/>
  <c r="I27" i="23"/>
  <c r="O24" i="23"/>
  <c r="L24" i="23"/>
  <c r="I24" i="23"/>
  <c r="O23" i="23"/>
  <c r="L23" i="23"/>
  <c r="I23" i="23"/>
  <c r="O22" i="23"/>
  <c r="L22" i="23"/>
  <c r="I22" i="23"/>
  <c r="O21" i="23"/>
  <c r="L21" i="23"/>
  <c r="I21" i="23"/>
  <c r="O20" i="23"/>
  <c r="L20" i="23"/>
  <c r="I20" i="23"/>
  <c r="O19" i="23"/>
  <c r="L19" i="23"/>
  <c r="I19" i="23"/>
  <c r="O18" i="23"/>
  <c r="L18" i="23"/>
  <c r="I18" i="23"/>
  <c r="O17" i="23"/>
  <c r="L17" i="23"/>
  <c r="I17" i="23"/>
  <c r="O16" i="23"/>
  <c r="L16" i="23"/>
  <c r="I16" i="23"/>
  <c r="O15" i="23"/>
  <c r="L15" i="23"/>
  <c r="I15" i="23"/>
  <c r="O14" i="23"/>
  <c r="L14" i="23"/>
  <c r="I14" i="23"/>
  <c r="O13" i="23"/>
  <c r="L13" i="23"/>
  <c r="I13" i="23"/>
  <c r="D2" i="23"/>
  <c r="B92" i="22"/>
  <c r="B90" i="22"/>
  <c r="L85" i="22"/>
  <c r="L84" i="22"/>
  <c r="L83" i="22"/>
  <c r="L82" i="22"/>
  <c r="L81" i="22"/>
  <c r="L80" i="22"/>
  <c r="L79" i="22"/>
  <c r="L78" i="22"/>
  <c r="L77" i="22"/>
  <c r="L76" i="22"/>
  <c r="L75" i="22"/>
  <c r="L74" i="22"/>
  <c r="L73" i="22"/>
  <c r="L72" i="22"/>
  <c r="L71" i="22"/>
  <c r="L86" i="22" s="1"/>
  <c r="O87" i="22" s="1"/>
  <c r="O61" i="22"/>
  <c r="L61" i="22"/>
  <c r="O60" i="22"/>
  <c r="L60" i="22"/>
  <c r="O59" i="22"/>
  <c r="L59" i="22"/>
  <c r="O58" i="22"/>
  <c r="L58" i="22"/>
  <c r="O57" i="22"/>
  <c r="L57" i="22"/>
  <c r="O56" i="22"/>
  <c r="L56" i="22"/>
  <c r="O55" i="22"/>
  <c r="L55" i="22"/>
  <c r="O54" i="22"/>
  <c r="L54" i="22"/>
  <c r="O53" i="22"/>
  <c r="L53" i="22"/>
  <c r="O43" i="22"/>
  <c r="L43" i="22"/>
  <c r="O42" i="22"/>
  <c r="L42" i="22"/>
  <c r="O41" i="22"/>
  <c r="L41" i="22"/>
  <c r="O40" i="22"/>
  <c r="L40" i="22"/>
  <c r="O39" i="22"/>
  <c r="L39" i="22"/>
  <c r="O38" i="22"/>
  <c r="L38" i="22"/>
  <c r="O37" i="22"/>
  <c r="L37" i="22"/>
  <c r="O36" i="22"/>
  <c r="L36" i="22"/>
  <c r="O35" i="22"/>
  <c r="L35" i="22"/>
  <c r="O27" i="22"/>
  <c r="O28" i="22" s="1"/>
  <c r="L27" i="22"/>
  <c r="I27" i="22"/>
  <c r="I28" i="22" s="1"/>
  <c r="O24" i="22"/>
  <c r="L24" i="22"/>
  <c r="I24" i="22"/>
  <c r="O23" i="22"/>
  <c r="L23" i="22"/>
  <c r="I23" i="22"/>
  <c r="O22" i="22"/>
  <c r="L22" i="22"/>
  <c r="I22" i="22"/>
  <c r="O21" i="22"/>
  <c r="L21" i="22"/>
  <c r="I21" i="22"/>
  <c r="O20" i="22"/>
  <c r="L20" i="22"/>
  <c r="I20" i="22"/>
  <c r="O19" i="22"/>
  <c r="L19" i="22"/>
  <c r="I19" i="22"/>
  <c r="O18" i="22"/>
  <c r="L18" i="22"/>
  <c r="I18" i="22"/>
  <c r="O17" i="22"/>
  <c r="L17" i="22"/>
  <c r="I17" i="22"/>
  <c r="O16" i="22"/>
  <c r="L16" i="22"/>
  <c r="I16" i="22"/>
  <c r="O15" i="22"/>
  <c r="L15" i="22"/>
  <c r="I15" i="22"/>
  <c r="O14" i="22"/>
  <c r="L14" i="22"/>
  <c r="I14" i="22"/>
  <c r="O13" i="22"/>
  <c r="L13" i="22"/>
  <c r="I13" i="22"/>
  <c r="D2" i="22"/>
  <c r="B92" i="21"/>
  <c r="B90" i="21"/>
  <c r="L85" i="21"/>
  <c r="L84" i="21"/>
  <c r="L83" i="21"/>
  <c r="L82" i="21"/>
  <c r="L81" i="21"/>
  <c r="L80" i="21"/>
  <c r="L79" i="21"/>
  <c r="L78" i="21"/>
  <c r="L77" i="21"/>
  <c r="L76" i="21"/>
  <c r="L75" i="21"/>
  <c r="L74" i="21"/>
  <c r="L73" i="21"/>
  <c r="L72" i="21"/>
  <c r="L71" i="21"/>
  <c r="L86" i="21" s="1"/>
  <c r="O87" i="21" s="1"/>
  <c r="O61" i="21"/>
  <c r="L61" i="21"/>
  <c r="O60" i="21"/>
  <c r="L60" i="21"/>
  <c r="O59" i="21"/>
  <c r="L59" i="21"/>
  <c r="O58" i="21"/>
  <c r="L58" i="21"/>
  <c r="O57" i="21"/>
  <c r="L57" i="21"/>
  <c r="O56" i="21"/>
  <c r="L56" i="21"/>
  <c r="O55" i="21"/>
  <c r="L55" i="21"/>
  <c r="O54" i="21"/>
  <c r="L54" i="21"/>
  <c r="O53" i="21"/>
  <c r="L53" i="21"/>
  <c r="O43" i="21"/>
  <c r="L43" i="21"/>
  <c r="O42" i="21"/>
  <c r="L42" i="21"/>
  <c r="O41" i="21"/>
  <c r="L41" i="21"/>
  <c r="O40" i="21"/>
  <c r="L40" i="21"/>
  <c r="O39" i="21"/>
  <c r="L39" i="21"/>
  <c r="O38" i="21"/>
  <c r="L38" i="21"/>
  <c r="O37" i="21"/>
  <c r="L37" i="21"/>
  <c r="O36" i="21"/>
  <c r="L36" i="21"/>
  <c r="O35" i="21"/>
  <c r="L35" i="21"/>
  <c r="O27" i="21"/>
  <c r="L27" i="21"/>
  <c r="I27" i="21"/>
  <c r="O24" i="21"/>
  <c r="L24" i="21"/>
  <c r="I24" i="21"/>
  <c r="O23" i="21"/>
  <c r="L23" i="21"/>
  <c r="I23" i="21"/>
  <c r="O22" i="21"/>
  <c r="L22" i="21"/>
  <c r="I22" i="21"/>
  <c r="O21" i="21"/>
  <c r="L21" i="21"/>
  <c r="I21" i="21"/>
  <c r="O20" i="21"/>
  <c r="L20" i="21"/>
  <c r="I20" i="21"/>
  <c r="O19" i="21"/>
  <c r="L19" i="21"/>
  <c r="I19" i="21"/>
  <c r="O18" i="21"/>
  <c r="L18" i="21"/>
  <c r="I18" i="21"/>
  <c r="O17" i="21"/>
  <c r="L17" i="21"/>
  <c r="I17" i="21"/>
  <c r="O16" i="21"/>
  <c r="L16" i="21"/>
  <c r="I16" i="21"/>
  <c r="O15" i="21"/>
  <c r="L15" i="21"/>
  <c r="I15" i="21"/>
  <c r="O14" i="21"/>
  <c r="L14" i="21"/>
  <c r="I14" i="21"/>
  <c r="O13" i="21"/>
  <c r="L13" i="21"/>
  <c r="I13" i="21"/>
  <c r="D2" i="21"/>
  <c r="B92" i="20"/>
  <c r="B90" i="20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86" i="20" s="1"/>
  <c r="O87" i="20" s="1"/>
  <c r="O61" i="20"/>
  <c r="L61" i="20"/>
  <c r="O60" i="20"/>
  <c r="L60" i="20"/>
  <c r="O59" i="20"/>
  <c r="L59" i="20"/>
  <c r="O58" i="20"/>
  <c r="L58" i="20"/>
  <c r="O57" i="20"/>
  <c r="L57" i="20"/>
  <c r="O56" i="20"/>
  <c r="L56" i="20"/>
  <c r="O55" i="20"/>
  <c r="L55" i="20"/>
  <c r="O54" i="20"/>
  <c r="L54" i="20"/>
  <c r="O53" i="20"/>
  <c r="L53" i="20"/>
  <c r="O43" i="20"/>
  <c r="L43" i="20"/>
  <c r="O42" i="20"/>
  <c r="L42" i="20"/>
  <c r="O41" i="20"/>
  <c r="L41" i="20"/>
  <c r="O40" i="20"/>
  <c r="L40" i="20"/>
  <c r="O39" i="20"/>
  <c r="L39" i="20"/>
  <c r="O38" i="20"/>
  <c r="L38" i="20"/>
  <c r="O37" i="20"/>
  <c r="L37" i="20"/>
  <c r="O36" i="20"/>
  <c r="L36" i="20"/>
  <c r="O35" i="20"/>
  <c r="L35" i="20"/>
  <c r="I27" i="20"/>
  <c r="O24" i="20"/>
  <c r="L24" i="20"/>
  <c r="I24" i="20"/>
  <c r="O23" i="20"/>
  <c r="L23" i="20"/>
  <c r="I23" i="20"/>
  <c r="O22" i="20"/>
  <c r="L22" i="20"/>
  <c r="I22" i="20"/>
  <c r="O21" i="20"/>
  <c r="L21" i="20"/>
  <c r="I21" i="20"/>
  <c r="O20" i="20"/>
  <c r="L20" i="20"/>
  <c r="I20" i="20"/>
  <c r="O19" i="20"/>
  <c r="L19" i="20"/>
  <c r="I19" i="20"/>
  <c r="O18" i="20"/>
  <c r="L18" i="20"/>
  <c r="I18" i="20"/>
  <c r="O17" i="20"/>
  <c r="L17" i="20"/>
  <c r="I17" i="20"/>
  <c r="O16" i="20"/>
  <c r="L16" i="20"/>
  <c r="I16" i="20"/>
  <c r="O15" i="20"/>
  <c r="L15" i="20"/>
  <c r="I15" i="20"/>
  <c r="O14" i="20"/>
  <c r="L14" i="20"/>
  <c r="I14" i="20"/>
  <c r="O13" i="20"/>
  <c r="L13" i="20"/>
  <c r="I13" i="20"/>
  <c r="D2" i="20"/>
  <c r="B92" i="19"/>
  <c r="B90" i="19"/>
  <c r="L85" i="19"/>
  <c r="L84" i="19"/>
  <c r="L83" i="19"/>
  <c r="L82" i="19"/>
  <c r="L81" i="19"/>
  <c r="L80" i="19"/>
  <c r="L79" i="19"/>
  <c r="L78" i="19"/>
  <c r="L77" i="19"/>
  <c r="L76" i="19"/>
  <c r="L75" i="19"/>
  <c r="L74" i="19"/>
  <c r="L73" i="19"/>
  <c r="L72" i="19"/>
  <c r="L71" i="19"/>
  <c r="L86" i="19" s="1"/>
  <c r="K12" i="5" s="1"/>
  <c r="O64" i="19"/>
  <c r="O65" i="19" s="1"/>
  <c r="O61" i="19"/>
  <c r="L61" i="19"/>
  <c r="O60" i="19"/>
  <c r="L60" i="19"/>
  <c r="O59" i="19"/>
  <c r="L59" i="19"/>
  <c r="O58" i="19"/>
  <c r="L58" i="19"/>
  <c r="O57" i="19"/>
  <c r="L57" i="19"/>
  <c r="O56" i="19"/>
  <c r="L56" i="19"/>
  <c r="O55" i="19"/>
  <c r="L55" i="19"/>
  <c r="O54" i="19"/>
  <c r="L54" i="19"/>
  <c r="O53" i="19"/>
  <c r="L53" i="19"/>
  <c r="O46" i="19"/>
  <c r="O43" i="19"/>
  <c r="L43" i="19"/>
  <c r="O42" i="19"/>
  <c r="L42" i="19"/>
  <c r="O41" i="19"/>
  <c r="L41" i="19"/>
  <c r="O40" i="19"/>
  <c r="L40" i="19"/>
  <c r="O39" i="19"/>
  <c r="L39" i="19"/>
  <c r="O38" i="19"/>
  <c r="L38" i="19"/>
  <c r="O37" i="19"/>
  <c r="L37" i="19"/>
  <c r="O36" i="19"/>
  <c r="L36" i="19"/>
  <c r="O35" i="19"/>
  <c r="L35" i="19"/>
  <c r="L27" i="19"/>
  <c r="I27" i="19"/>
  <c r="O24" i="19"/>
  <c r="L24" i="19"/>
  <c r="I24" i="19"/>
  <c r="O23" i="19"/>
  <c r="L23" i="19"/>
  <c r="I23" i="19"/>
  <c r="O22" i="19"/>
  <c r="L22" i="19"/>
  <c r="I22" i="19"/>
  <c r="O21" i="19"/>
  <c r="L21" i="19"/>
  <c r="I21" i="19"/>
  <c r="O20" i="19"/>
  <c r="L20" i="19"/>
  <c r="I20" i="19"/>
  <c r="O19" i="19"/>
  <c r="L19" i="19"/>
  <c r="I19" i="19"/>
  <c r="O18" i="19"/>
  <c r="L18" i="19"/>
  <c r="I18" i="19"/>
  <c r="O17" i="19"/>
  <c r="L17" i="19"/>
  <c r="I17" i="19"/>
  <c r="O16" i="19"/>
  <c r="L16" i="19"/>
  <c r="I16" i="19"/>
  <c r="O15" i="19"/>
  <c r="L15" i="19"/>
  <c r="I15" i="19"/>
  <c r="O14" i="19"/>
  <c r="L14" i="19"/>
  <c r="I14" i="19"/>
  <c r="O13" i="19"/>
  <c r="L13" i="19"/>
  <c r="I13" i="19"/>
  <c r="D2" i="19"/>
  <c r="B92" i="18"/>
  <c r="B90" i="18"/>
  <c r="L85" i="18"/>
  <c r="L84" i="18"/>
  <c r="L83" i="18"/>
  <c r="L82" i="18"/>
  <c r="L81" i="18"/>
  <c r="L80" i="18"/>
  <c r="L79" i="18"/>
  <c r="L78" i="18"/>
  <c r="L77" i="18"/>
  <c r="L76" i="18"/>
  <c r="L75" i="18"/>
  <c r="L74" i="18"/>
  <c r="L73" i="18"/>
  <c r="L72" i="18"/>
  <c r="L71" i="18"/>
  <c r="L86" i="18" s="1"/>
  <c r="O87" i="18" s="1"/>
  <c r="O61" i="18"/>
  <c r="L61" i="18"/>
  <c r="O60" i="18"/>
  <c r="L60" i="18"/>
  <c r="O59" i="18"/>
  <c r="L59" i="18"/>
  <c r="O58" i="18"/>
  <c r="L58" i="18"/>
  <c r="O57" i="18"/>
  <c r="L57" i="18"/>
  <c r="O56" i="18"/>
  <c r="L56" i="18"/>
  <c r="O55" i="18"/>
  <c r="L55" i="18"/>
  <c r="O54" i="18"/>
  <c r="L54" i="18"/>
  <c r="O53" i="18"/>
  <c r="O43" i="18"/>
  <c r="L43" i="18"/>
  <c r="O42" i="18"/>
  <c r="L42" i="18"/>
  <c r="O41" i="18"/>
  <c r="L41" i="18"/>
  <c r="O40" i="18"/>
  <c r="L40" i="18"/>
  <c r="O39" i="18"/>
  <c r="L39" i="18"/>
  <c r="O38" i="18"/>
  <c r="L38" i="18"/>
  <c r="O37" i="18"/>
  <c r="L37" i="18"/>
  <c r="O36" i="18"/>
  <c r="L36" i="18"/>
  <c r="O35" i="18"/>
  <c r="L35" i="18"/>
  <c r="O24" i="18"/>
  <c r="L24" i="18"/>
  <c r="I24" i="18"/>
  <c r="O23" i="18"/>
  <c r="L23" i="18"/>
  <c r="I23" i="18"/>
  <c r="O22" i="18"/>
  <c r="L22" i="18"/>
  <c r="I22" i="18"/>
  <c r="O21" i="18"/>
  <c r="L21" i="18"/>
  <c r="I21" i="18"/>
  <c r="O20" i="18"/>
  <c r="L20" i="18"/>
  <c r="I20" i="18"/>
  <c r="O19" i="18"/>
  <c r="L19" i="18"/>
  <c r="I19" i="18"/>
  <c r="O18" i="18"/>
  <c r="L18" i="18"/>
  <c r="I18" i="18"/>
  <c r="O17" i="18"/>
  <c r="L17" i="18"/>
  <c r="I17" i="18"/>
  <c r="O16" i="18"/>
  <c r="L16" i="18"/>
  <c r="I16" i="18"/>
  <c r="O15" i="18"/>
  <c r="L15" i="18"/>
  <c r="I15" i="18"/>
  <c r="O14" i="18"/>
  <c r="L14" i="18"/>
  <c r="I14" i="18"/>
  <c r="O13" i="18"/>
  <c r="L13" i="18"/>
  <c r="I13" i="18"/>
  <c r="D2" i="18"/>
  <c r="N64" i="6"/>
  <c r="N46" i="6"/>
  <c r="O59" i="6"/>
  <c r="O54" i="6"/>
  <c r="O55" i="6"/>
  <c r="O56" i="6"/>
  <c r="O57" i="6"/>
  <c r="O58" i="6"/>
  <c r="O60" i="6"/>
  <c r="O61" i="6"/>
  <c r="O53" i="6"/>
  <c r="O62" i="6" s="1"/>
  <c r="O64" i="6" s="1"/>
  <c r="O65" i="6" s="1"/>
  <c r="O37" i="6"/>
  <c r="O36" i="6"/>
  <c r="O35" i="6"/>
  <c r="O38" i="6"/>
  <c r="O39" i="6"/>
  <c r="O40" i="6"/>
  <c r="O41" i="6"/>
  <c r="O42" i="6"/>
  <c r="O43" i="6"/>
  <c r="L24" i="6"/>
  <c r="O23" i="6"/>
  <c r="O14" i="6"/>
  <c r="O13" i="6"/>
  <c r="O15" i="6"/>
  <c r="O16" i="6"/>
  <c r="O17" i="6"/>
  <c r="O18" i="6"/>
  <c r="O19" i="6"/>
  <c r="O20" i="6"/>
  <c r="O21" i="6"/>
  <c r="O22" i="6"/>
  <c r="O24" i="6"/>
  <c r="L15" i="6"/>
  <c r="L14" i="6"/>
  <c r="L13" i="6"/>
  <c r="L16" i="6"/>
  <c r="L17" i="6"/>
  <c r="L18" i="6"/>
  <c r="L19" i="6"/>
  <c r="L20" i="6"/>
  <c r="L21" i="6"/>
  <c r="L22" i="6"/>
  <c r="L23" i="6"/>
  <c r="I13" i="6"/>
  <c r="I16" i="6"/>
  <c r="I14" i="6"/>
  <c r="I15" i="6"/>
  <c r="I17" i="6"/>
  <c r="I18" i="6"/>
  <c r="I19" i="6"/>
  <c r="I20" i="6"/>
  <c r="I21" i="6"/>
  <c r="I22" i="6"/>
  <c r="I23" i="6"/>
  <c r="I24" i="6"/>
  <c r="L37" i="6"/>
  <c r="L72" i="6"/>
  <c r="L73" i="6"/>
  <c r="L74" i="6"/>
  <c r="L75" i="6"/>
  <c r="L76" i="6"/>
  <c r="L77" i="6"/>
  <c r="L78" i="6"/>
  <c r="L79" i="6"/>
  <c r="L80" i="6"/>
  <c r="L81" i="6"/>
  <c r="C5" i="5"/>
  <c r="L85" i="6"/>
  <c r="L84" i="6"/>
  <c r="L83" i="6"/>
  <c r="O28" i="26" l="1"/>
  <c r="O66" i="26"/>
  <c r="O44" i="6"/>
  <c r="O46" i="6" s="1"/>
  <c r="O47" i="6" s="1"/>
  <c r="O48" i="6" s="1"/>
  <c r="I29" i="26"/>
  <c r="I28" i="26"/>
  <c r="I25" i="26"/>
  <c r="O29" i="26"/>
  <c r="L25" i="26"/>
  <c r="O25" i="26"/>
  <c r="L44" i="26"/>
  <c r="O47" i="26"/>
  <c r="O48" i="26" s="1"/>
  <c r="O44" i="26"/>
  <c r="L62" i="26"/>
  <c r="O62" i="26"/>
  <c r="I29" i="25"/>
  <c r="I28" i="25"/>
  <c r="I25" i="25"/>
  <c r="L28" i="25"/>
  <c r="L25" i="25"/>
  <c r="O28" i="25"/>
  <c r="O25" i="25"/>
  <c r="L44" i="25"/>
  <c r="O47" i="25"/>
  <c r="O44" i="25"/>
  <c r="L62" i="25"/>
  <c r="O62" i="25"/>
  <c r="I29" i="24"/>
  <c r="I28" i="24"/>
  <c r="I25" i="24"/>
  <c r="L28" i="24"/>
  <c r="L25" i="24"/>
  <c r="O25" i="24"/>
  <c r="L44" i="24"/>
  <c r="O47" i="24"/>
  <c r="O44" i="24"/>
  <c r="L62" i="24"/>
  <c r="O62" i="24"/>
  <c r="I29" i="23"/>
  <c r="I28" i="23"/>
  <c r="I25" i="23"/>
  <c r="L28" i="23"/>
  <c r="L25" i="23"/>
  <c r="O28" i="23"/>
  <c r="O25" i="23"/>
  <c r="L44" i="23"/>
  <c r="O44" i="23"/>
  <c r="L62" i="23"/>
  <c r="O62" i="23"/>
  <c r="I29" i="22"/>
  <c r="I25" i="22"/>
  <c r="L28" i="22"/>
  <c r="O29" i="22" s="1"/>
  <c r="L25" i="22"/>
  <c r="O25" i="22"/>
  <c r="L44" i="22"/>
  <c r="O44" i="22"/>
  <c r="L62" i="22"/>
  <c r="O65" i="22"/>
  <c r="O66" i="22" s="1"/>
  <c r="O62" i="22"/>
  <c r="I29" i="21"/>
  <c r="I28" i="21"/>
  <c r="I25" i="21"/>
  <c r="L28" i="21"/>
  <c r="L25" i="21"/>
  <c r="O28" i="21"/>
  <c r="O25" i="21"/>
  <c r="L44" i="21"/>
  <c r="O44" i="21"/>
  <c r="L62" i="21"/>
  <c r="O62" i="21"/>
  <c r="I29" i="20"/>
  <c r="I28" i="20"/>
  <c r="I25" i="20"/>
  <c r="L28" i="20"/>
  <c r="L25" i="20"/>
  <c r="O28" i="20"/>
  <c r="O29" i="20" s="1"/>
  <c r="O25" i="20"/>
  <c r="L44" i="20"/>
  <c r="O44" i="20"/>
  <c r="L62" i="20"/>
  <c r="O62" i="20"/>
  <c r="I29" i="19"/>
  <c r="I28" i="19"/>
  <c r="I25" i="19"/>
  <c r="L28" i="19"/>
  <c r="L25" i="19"/>
  <c r="O28" i="19"/>
  <c r="O29" i="19" s="1"/>
  <c r="O25" i="19"/>
  <c r="L44" i="19"/>
  <c r="O47" i="19"/>
  <c r="O44" i="19"/>
  <c r="L62" i="19"/>
  <c r="O62" i="19"/>
  <c r="I29" i="18"/>
  <c r="I25" i="18"/>
  <c r="L25" i="18"/>
  <c r="O29" i="18"/>
  <c r="O25" i="18"/>
  <c r="L44" i="18"/>
  <c r="O44" i="18"/>
  <c r="O46" i="18" s="1"/>
  <c r="O47" i="18" s="1"/>
  <c r="O48" i="18" s="1"/>
  <c r="L62" i="18"/>
  <c r="O62" i="18"/>
  <c r="O29" i="25" l="1"/>
  <c r="I19" i="5"/>
  <c r="G19" i="5"/>
  <c r="I18" i="5"/>
  <c r="G18" i="5"/>
  <c r="I17" i="5"/>
  <c r="G17" i="5"/>
  <c r="O29" i="24"/>
  <c r="I16" i="5"/>
  <c r="G16" i="5"/>
  <c r="O29" i="23"/>
  <c r="I15" i="5"/>
  <c r="G15" i="5"/>
  <c r="I14" i="5"/>
  <c r="G14" i="5"/>
  <c r="O29" i="21"/>
  <c r="I13" i="5"/>
  <c r="G13" i="5"/>
  <c r="I12" i="5"/>
  <c r="G12" i="5"/>
  <c r="I11" i="5"/>
  <c r="G11" i="5"/>
  <c r="E12" i="5" l="1"/>
  <c r="E90" i="20"/>
  <c r="E13" i="5"/>
  <c r="E90" i="21"/>
  <c r="E14" i="5"/>
  <c r="E90" i="22"/>
  <c r="E15" i="5"/>
  <c r="E90" i="23"/>
  <c r="E16" i="5"/>
  <c r="E90" i="24"/>
  <c r="E17" i="5"/>
  <c r="E90" i="25"/>
  <c r="E18" i="5"/>
  <c r="E90" i="26"/>
  <c r="E19" i="5"/>
  <c r="E90" i="18"/>
  <c r="E11" i="5"/>
  <c r="E92" i="18"/>
  <c r="O11" i="5" s="1"/>
  <c r="M11" i="5"/>
  <c r="L82" i="6"/>
  <c r="L71" i="6"/>
  <c r="L86" i="6" s="1"/>
  <c r="L61" i="6"/>
  <c r="L60" i="6"/>
  <c r="L59" i="6"/>
  <c r="L58" i="6"/>
  <c r="L57" i="6"/>
  <c r="L56" i="6"/>
  <c r="L55" i="6"/>
  <c r="L54" i="6"/>
  <c r="L53" i="6"/>
  <c r="L38" i="6"/>
  <c r="L39" i="6"/>
  <c r="L40" i="6"/>
  <c r="L41" i="6"/>
  <c r="L42" i="6"/>
  <c r="L43" i="6"/>
  <c r="L36" i="6"/>
  <c r="O25" i="6"/>
  <c r="O28" i="6" s="1"/>
  <c r="O29" i="6" s="1"/>
  <c r="I25" i="6"/>
  <c r="I27" i="6" s="1"/>
  <c r="L25" i="6"/>
  <c r="L27" i="6" s="1"/>
  <c r="E92" i="19" l="1"/>
  <c r="O12" i="5" s="1"/>
  <c r="M12" i="5"/>
  <c r="Q12" i="5" s="1"/>
  <c r="E92" i="20"/>
  <c r="O13" i="5" s="1"/>
  <c r="M13" i="5"/>
  <c r="Q13" i="5" s="1"/>
  <c r="E92" i="21"/>
  <c r="O14" i="5" s="1"/>
  <c r="M14" i="5"/>
  <c r="Q14" i="5" s="1"/>
  <c r="E92" i="22"/>
  <c r="O15" i="5" s="1"/>
  <c r="M15" i="5"/>
  <c r="Q15" i="5" s="1"/>
  <c r="E92" i="23"/>
  <c r="O16" i="5" s="1"/>
  <c r="M16" i="5"/>
  <c r="Q16" i="5" s="1"/>
  <c r="E92" i="24"/>
  <c r="O17" i="5" s="1"/>
  <c r="M17" i="5"/>
  <c r="Q17" i="5" s="1"/>
  <c r="E92" i="25"/>
  <c r="O18" i="5" s="1"/>
  <c r="M18" i="5"/>
  <c r="Q18" i="5" s="1"/>
  <c r="E92" i="26"/>
  <c r="O19" i="5" s="1"/>
  <c r="M19" i="5"/>
  <c r="Q19" i="5" s="1"/>
  <c r="Q11" i="5"/>
  <c r="I28" i="6"/>
  <c r="B90" i="6"/>
  <c r="C10" i="5"/>
  <c r="I10" i="5"/>
  <c r="I22" i="5" s="1"/>
  <c r="K10" i="5"/>
  <c r="K22" i="5" s="1"/>
  <c r="B92" i="6"/>
  <c r="E90" i="6" l="1"/>
  <c r="E10" i="5"/>
  <c r="I29" i="6"/>
  <c r="E22" i="5"/>
  <c r="G10" i="5" l="1"/>
  <c r="G22" i="5" s="1"/>
  <c r="E92" i="6"/>
  <c r="O10" i="5" s="1"/>
  <c r="O22" i="5" s="1"/>
  <c r="M10" i="5"/>
  <c r="Q10" i="5" l="1"/>
  <c r="M22" i="5"/>
  <c r="Q22" i="5"/>
</calcChain>
</file>

<file path=xl/sharedStrings.xml><?xml version="1.0" encoding="utf-8"?>
<sst xmlns="http://schemas.openxmlformats.org/spreadsheetml/2006/main" count="762" uniqueCount="101">
  <si>
    <t xml:space="preserve">Begroting </t>
  </si>
  <si>
    <t>Verplichte bijlage bij de subsidieaanvraag voor een Vabiola-project</t>
  </si>
  <si>
    <t>Openstelling</t>
  </si>
  <si>
    <t>Vergroten afzet van biologische landbouwproducten (Vabiola)</t>
  </si>
  <si>
    <t>Relatienummer penvoerder bij RVO</t>
  </si>
  <si>
    <t>Naam penvoerder</t>
  </si>
  <si>
    <t>Naam project</t>
  </si>
  <si>
    <t>Maak een keuze tussen de integrale kostensystematiek, de loonkosten plus vaste opslag-systematiek of de vaste uurtarief-systematiek:</t>
  </si>
  <si>
    <t>[Maak keuze]</t>
  </si>
  <si>
    <t>Integrale kostensystematiek</t>
  </si>
  <si>
    <t>Directe loonkosten plus vaste opslag-systematiek (50%)</t>
  </si>
  <si>
    <t>Vaste uurtarief-systematiek (vaste uurtarief van 60 euro)</t>
  </si>
  <si>
    <t>Toelichting</t>
  </si>
  <si>
    <t xml:space="preserve">Begroting per deelnemer </t>
  </si>
  <si>
    <t>Vul de begroting per deelnemer van het biologisch samenwerkingsverband in. Op het tabblad Overzicht projectbegroting verschijnen automatisch de totaalbedragen.</t>
  </si>
  <si>
    <t xml:space="preserve">Belangrijk: vul per activiteit steeds het activiteitnummer in dat staat in het Overzicht projectactiviteiten van uw projectplan </t>
  </si>
  <si>
    <t>Type organisatie</t>
  </si>
  <si>
    <t>Wilt u weten of uw organisatie een middelgrote, kleine of micro-onderneming is? Dit ontdekt u op onze webpagina Mkb-verklaring.</t>
  </si>
  <si>
    <t>Btw</t>
  </si>
  <si>
    <t>Bent u btw-plichtig? Dan geeft u de kosten op excl. btw.</t>
  </si>
  <si>
    <t>Bent u niet btw-plichtig? Geef dan de kosten op incl. btw.</t>
  </si>
  <si>
    <t>Subsidiabele kosten</t>
  </si>
  <si>
    <t>U kunt subsidie krijgen voor deze soorten kosten:</t>
  </si>
  <si>
    <t>Uitvoeringskosten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</si>
  <si>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coördinatie van het samenwerkingsverband</t>
    </r>
  </si>
  <si>
    <t>Kosten voor de organisatie, afstemming en samenwerking tussen de deelnemers. Denk aan uren voor overleg, projectplanning, communicatie en interne coördinatie. Bijvoorbeeld: voorbereiding en uitvoering van acties, ontwikkeling van korte ketens, of marktgerichte initiatieven.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</si>
  <si>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operationele kosten</t>
    </r>
  </si>
  <si>
    <t>Kosten voor de uitvoering van het project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</si>
  <si>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projectmanagement en administratie</t>
    </r>
  </si>
  <si>
    <t>Kosten voor projectleiding, voortgangsbewaking en administratie die direct samenhangen met de uitvoering van het project</t>
  </si>
  <si>
    <r>
      <t>Personeelskosten: u voert op de directe en indirecte kosten o.b.v. integrale kostensystematiek,  o.b.v. vast tarief of o.b.v.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directe loonkosten</t>
    </r>
  </si>
  <si>
    <t>Voor de berekening van subsidiabele personeelskosten kunt u kiezen uit 3 systematieken:</t>
  </si>
  <si>
    <t>Optie 1: integrale kostensystematiek</t>
  </si>
  <si>
    <t>Integrale kostensystematiek (IKS) | RVO.nl</t>
  </si>
  <si>
    <t>Optie 2: loonkosten plus vaste-opslag-systematiek</t>
  </si>
  <si>
    <t>Loonkosten plus vaste-opslag-systematiek | RVO.nl</t>
  </si>
  <si>
    <t>Optie 3: vaste uurtarief systematiek (€ 60)</t>
  </si>
  <si>
    <t>Vaste uurtarief systematiek | RVO.nl</t>
  </si>
  <si>
    <t xml:space="preserve">Afhankelijk van de gekozen systematiek, voert u hier per medewerker het uurtarief en aantal uren op. </t>
  </si>
  <si>
    <t xml:space="preserve">Maakt u gebruik maakt van de loonkosten plus vaste-opslag-systematiek? Dan wordt een vaste opslag van 50% over de totale loonkosten gerekend. </t>
  </si>
  <si>
    <t>Promotie- en voorlichtingsacties (stuur voor elke actie offertes mee)</t>
  </si>
  <si>
    <t>Kosten voor de organisatie van promotie- en voorlichtingsacties binnen uw project die bijdragen aan een grotere bekendheid en afzet van biologische producten, bijvoorbeeld: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</si>
  <si>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workshops, conferenties, voorlichting</t>
    </r>
  </si>
  <si>
    <t>Kosten voor workshops, conferenties en voorlichting die de vaardigheden van deelnemers in uw biologisch samenwerkingsverband vergroten.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</si>
  <si>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beurzen, wedstrijden of tentoonstellingen</t>
    </r>
  </si>
  <si>
    <t>Kosten voor de organisatie van en deelname aan handelsbeurzen, wedstrijden, tentoonstellingen of proeverijen</t>
  </si>
  <si>
    <t>Kosten voor deelname aan beurzen en evenementen die gericht zijn op het vergroten van afzet van biologische producten (huur standruimte, transport, promotiemateriaal).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</si>
  <si>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publicaties en communicatiemiddelen</t>
    </r>
  </si>
  <si>
    <t>Kosten voor publicaties, websites, brochures of andere communicatiemiddelen die bijdragen aan algemene bekendheid van biologische producten, bijvoorbeeld: voorlichtingsmateriaal, campagnes of demonstraties. Belangrijk: promotie en voorlichting mogen geen specifiek merk of producent promoten.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</si>
  <si>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andere kosten</t>
    </r>
  </si>
  <si>
    <t>Kosten voor de uitvoering van het project die niet onder de categorieën hierboven vallen. Zorg voor een goede onderbouwing.</t>
  </si>
  <si>
    <t>Niet-subsidiabele kosten</t>
  </si>
  <si>
    <t>U kunt geen subsidie krijgen voor: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</si>
  <si>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aanschaf van of investering in apparatuur, machines of vaste activa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</si>
  <si>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kosten voor certificering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</si>
  <si>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kosten voor voorbereiding van de oprichting van het biologisch samenwerkingsverband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</si>
  <si>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kosten die niet direct met de uitvoering van het project te maken hebben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</si>
  <si>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puur administratieve werkzaamheden of verantwoording los van de projectuitvoering</t>
    </r>
  </si>
  <si>
    <t>Vul de naam van uw project en de deelnemer in en het type organisatie (middelgrote, kleine of micro-onderneming)</t>
  </si>
  <si>
    <t>Penvoerder - deelnemer 1</t>
  </si>
  <si>
    <t>Kies de systematiek die u wilt gebruiken: integrale kostensystematiek,  loonkosten plus vaste-opslag-systematiek of de vaste uurtarief systematiek.</t>
  </si>
  <si>
    <t>Coördinatie</t>
  </si>
  <si>
    <t>Operationele activiteiten (uitvoering project)</t>
  </si>
  <si>
    <t>Projectmanagement en administratie</t>
  </si>
  <si>
    <t>Activiteitnr</t>
  </si>
  <si>
    <t>Omschrijving</t>
  </si>
  <si>
    <t>Medewerker</t>
  </si>
  <si>
    <t>Functie</t>
  </si>
  <si>
    <t>Tarief</t>
  </si>
  <si>
    <t>Uren</t>
  </si>
  <si>
    <t>Uren x tarief</t>
  </si>
  <si>
    <t>Subtotaal:</t>
  </si>
  <si>
    <t>Totaal:</t>
  </si>
  <si>
    <t xml:space="preserve">Kosten voor promotie- en voorlichtingsacties </t>
  </si>
  <si>
    <t>Prijs</t>
  </si>
  <si>
    <t>Aantal</t>
  </si>
  <si>
    <t>Aantal x prijs</t>
  </si>
  <si>
    <t>Kosten voor publicaties en communicatiemiddelen</t>
  </si>
  <si>
    <t>Kosten derden en overige subsidiabele kosten</t>
  </si>
  <si>
    <t>Subsidiepercentage</t>
  </si>
  <si>
    <t>[Ruimte voor toelichting]</t>
  </si>
  <si>
    <t>Deelnemer 2</t>
  </si>
  <si>
    <t xml:space="preserve"> </t>
  </si>
  <si>
    <t>Deelnemer 3</t>
  </si>
  <si>
    <t>Deelnemer 4</t>
  </si>
  <si>
    <t>Deelnemer 5</t>
  </si>
  <si>
    <t>Deelnemer 6</t>
  </si>
  <si>
    <t>Deelnemer 7</t>
  </si>
  <si>
    <t>Deelnemer 8</t>
  </si>
  <si>
    <t>Deelnemer 9</t>
  </si>
  <si>
    <t>Deelnemer 10</t>
  </si>
  <si>
    <t>Overzicht projectbegroting</t>
  </si>
  <si>
    <t>Voor dit overzicht vult u eerst de begroting per deelnemer in. Als het subsidiebedrag niet klopt, ziet u een foutmelding.</t>
  </si>
  <si>
    <t>Naam organisatie</t>
  </si>
  <si>
    <t>Kosten promotie- en voorlichtingsacties</t>
  </si>
  <si>
    <t>Kosten publicaties en communicatiemiddelen</t>
  </si>
  <si>
    <t>Kosten derden</t>
  </si>
  <si>
    <t>Kosten totaal</t>
  </si>
  <si>
    <t>Gevraagde subsidie</t>
  </si>
  <si>
    <t>Melding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</si>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</sst>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&quot;€&quot;\ #,##0.00_-"/>
    <numFmt numFmtId="166" formatCode="_ &quot;€&quot;\ * #,##0_ ;_ &quot;€&quot;\ * \-#,##0_ ;_ &quot;€&quot;\ * &quot;-&quot;??_ ;_ @_ "/>
    <numFmt numFmtId="167" formatCode="_ [$€-413]\ * #,##0_ ;_ [$€-413]\ * \-#,##0_ ;_ [$€-413]\ * &quot;-&quot;??_ ;_ @_ "/>
  </numFmts>
  <fonts count="3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1"/>
      <name val="Verdana"/>
      <family val="2"/>
    </font>
    <font>
      <sz val="11"/>
      <color rgb="FFFF0000"/>
      <name val="Calibri"/>
      <family val="2"/>
    </font>
    <font>
      <b/>
      <sz val="9"/>
      <color rgb="FFFF0000"/>
      <name val="Arial"/>
      <family val="2"/>
    </font>
    <font>
      <sz val="9"/>
      <color theme="1"/>
      <name val="Verdana"/>
      <family val="2"/>
    </font>
    <font>
      <b/>
      <sz val="12"/>
      <color rgb="FF000000"/>
      <name val="Verdana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Verdana"/>
      <family val="2"/>
    </font>
    <font>
      <u/>
      <sz val="11"/>
      <color theme="10"/>
      <name val="Calibri"/>
      <family val="2"/>
    </font>
    <font>
      <b/>
      <sz val="20"/>
      <color rgb="FF007BC7"/>
      <name val="Verdan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44">
    <xf numFmtId="0" fontId="0" fillId="0" borderId="0" xfId="0"/>
    <xf numFmtId="164" fontId="3" fillId="2" borderId="0" xfId="1" applyNumberFormat="1" applyFont="1" applyFill="1" applyBorder="1" applyAlignment="1" applyProtection="1">
      <alignment horizontal="left" vertical="center"/>
      <protection locked="0"/>
    </xf>
    <xf numFmtId="164" fontId="3" fillId="0" borderId="0" xfId="1" applyNumberFormat="1" applyFont="1" applyFill="1" applyBorder="1" applyAlignment="1" applyProtection="1">
      <alignment vertical="center"/>
      <protection locked="0"/>
    </xf>
    <xf numFmtId="165" fontId="3" fillId="0" borderId="0" xfId="1" applyNumberFormat="1" applyFont="1" applyFill="1" applyBorder="1" applyAlignment="1" applyProtection="1">
      <alignment vertical="center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5" fillId="2" borderId="0" xfId="1" applyNumberFormat="1" applyFont="1" applyFill="1" applyBorder="1" applyAlignment="1" applyProtection="1">
      <alignment horizontal="left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165" fontId="6" fillId="2" borderId="0" xfId="1" applyNumberFormat="1" applyFont="1" applyFill="1" applyBorder="1" applyAlignment="1" applyProtection="1">
      <alignment horizontal="center" vertical="center"/>
      <protection locked="0"/>
    </xf>
    <xf numFmtId="164" fontId="6" fillId="2" borderId="0" xfId="1" applyNumberFormat="1" applyFont="1" applyFill="1" applyBorder="1" applyAlignment="1" applyProtection="1">
      <alignment horizontal="left" vertical="center"/>
      <protection locked="0"/>
    </xf>
    <xf numFmtId="164" fontId="6" fillId="0" borderId="0" xfId="1" applyNumberFormat="1" applyFont="1" applyFill="1" applyBorder="1" applyAlignment="1" applyProtection="1">
      <alignment horizontal="left" vertical="top"/>
    </xf>
    <xf numFmtId="164" fontId="6" fillId="0" borderId="0" xfId="1" applyNumberFormat="1" applyFont="1" applyFill="1" applyBorder="1" applyAlignment="1" applyProtection="1">
      <alignment vertical="center"/>
      <protection locked="0"/>
    </xf>
    <xf numFmtId="164" fontId="6" fillId="2" borderId="0" xfId="1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164" fontId="5" fillId="0" borderId="0" xfId="1" applyNumberFormat="1" applyFont="1" applyFill="1" applyBorder="1" applyAlignment="1" applyProtection="1">
      <alignment horizontal="left" vertical="top" wrapText="1"/>
      <protection locked="0"/>
    </xf>
    <xf numFmtId="165" fontId="6" fillId="2" borderId="0" xfId="1" applyNumberFormat="1" applyFont="1" applyFill="1" applyBorder="1" applyAlignment="1" applyProtection="1">
      <alignment vertical="center"/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165" fontId="5" fillId="2" borderId="0" xfId="1" applyNumberFormat="1" applyFont="1" applyFill="1" applyBorder="1" applyAlignment="1" applyProtection="1">
      <alignment vertical="center"/>
      <protection locked="0"/>
    </xf>
    <xf numFmtId="164" fontId="6" fillId="2" borderId="0" xfId="1" applyNumberFormat="1" applyFont="1" applyFill="1" applyBorder="1" applyAlignment="1" applyProtection="1">
      <alignment horizontal="left" vertical="center"/>
    </xf>
    <xf numFmtId="164" fontId="6" fillId="2" borderId="4" xfId="1" applyNumberFormat="1" applyFont="1" applyFill="1" applyBorder="1" applyAlignment="1" applyProtection="1">
      <alignment vertical="center"/>
    </xf>
    <xf numFmtId="164" fontId="5" fillId="2" borderId="4" xfId="1" applyNumberFormat="1" applyFont="1" applyFill="1" applyBorder="1" applyAlignment="1" applyProtection="1">
      <alignment vertical="center"/>
    </xf>
    <xf numFmtId="164" fontId="6" fillId="2" borderId="0" xfId="1" applyNumberFormat="1" applyFont="1" applyFill="1" applyBorder="1" applyAlignment="1" applyProtection="1">
      <alignment horizontal="left" vertical="center" wrapText="1"/>
    </xf>
    <xf numFmtId="164" fontId="6" fillId="2" borderId="0" xfId="1" applyNumberFormat="1" applyFont="1" applyFill="1" applyBorder="1" applyAlignment="1" applyProtection="1">
      <alignment vertical="center" wrapText="1"/>
    </xf>
    <xf numFmtId="0" fontId="7" fillId="2" borderId="0" xfId="0" applyFont="1" applyFill="1" applyAlignment="1">
      <alignment vertical="center" wrapText="1"/>
    </xf>
    <xf numFmtId="165" fontId="6" fillId="2" borderId="6" xfId="1" applyNumberFormat="1" applyFont="1" applyFill="1" applyBorder="1" applyAlignment="1" applyProtection="1">
      <alignment horizontal="center" vertical="center" wrapText="1"/>
    </xf>
    <xf numFmtId="164" fontId="6" fillId="2" borderId="0" xfId="1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5" fontId="6" fillId="2" borderId="6" xfId="1" applyNumberFormat="1" applyFont="1" applyFill="1" applyBorder="1" applyAlignment="1" applyProtection="1">
      <alignment horizontal="center" vertical="center"/>
    </xf>
    <xf numFmtId="164" fontId="5" fillId="5" borderId="7" xfId="1" applyNumberFormat="1" applyFont="1" applyFill="1" applyBorder="1" applyAlignment="1" applyProtection="1">
      <alignment vertical="center"/>
      <protection locked="0"/>
    </xf>
    <xf numFmtId="164" fontId="5" fillId="5" borderId="8" xfId="1" applyNumberFormat="1" applyFont="1" applyFill="1" applyBorder="1" applyAlignment="1" applyProtection="1">
      <alignment vertical="center"/>
      <protection locked="0"/>
    </xf>
    <xf numFmtId="166" fontId="5" fillId="5" borderId="8" xfId="2" applyNumberFormat="1" applyFont="1" applyFill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3" fontId="5" fillId="5" borderId="8" xfId="1" applyNumberFormat="1" applyFont="1" applyFill="1" applyBorder="1" applyAlignment="1" applyProtection="1">
      <alignment horizontal="center" vertical="center"/>
      <protection locked="0"/>
    </xf>
    <xf numFmtId="166" fontId="5" fillId="2" borderId="0" xfId="2" applyNumberFormat="1" applyFont="1" applyFill="1" applyBorder="1" applyAlignment="1" applyProtection="1">
      <alignment vertical="center"/>
    </xf>
    <xf numFmtId="165" fontId="6" fillId="2" borderId="6" xfId="1" applyNumberFormat="1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left" vertical="center"/>
    </xf>
    <xf numFmtId="164" fontId="5" fillId="2" borderId="0" xfId="1" applyNumberFormat="1" applyFont="1" applyFill="1" applyBorder="1" applyAlignment="1" applyProtection="1">
      <alignment vertical="center"/>
    </xf>
    <xf numFmtId="2" fontId="5" fillId="2" borderId="0" xfId="1" applyNumberFormat="1" applyFont="1" applyFill="1" applyBorder="1" applyAlignment="1" applyProtection="1">
      <alignment vertical="center"/>
    </xf>
    <xf numFmtId="3" fontId="5" fillId="2" borderId="0" xfId="1" applyNumberFormat="1" applyFont="1" applyFill="1" applyBorder="1" applyAlignment="1" applyProtection="1">
      <alignment horizontal="right" vertical="center"/>
    </xf>
    <xf numFmtId="164" fontId="6" fillId="2" borderId="0" xfId="1" applyNumberFormat="1" applyFont="1" applyFill="1" applyBorder="1" applyAlignment="1" applyProtection="1">
      <alignment vertical="center"/>
    </xf>
    <xf numFmtId="1" fontId="6" fillId="2" borderId="0" xfId="1" applyNumberFormat="1" applyFont="1" applyFill="1" applyBorder="1" applyAlignment="1" applyProtection="1">
      <alignment vertical="center"/>
    </xf>
    <xf numFmtId="3" fontId="6" fillId="2" borderId="0" xfId="1" applyNumberFormat="1" applyFont="1" applyFill="1" applyBorder="1" applyAlignment="1" applyProtection="1">
      <alignment vertical="center"/>
    </xf>
    <xf numFmtId="164" fontId="6" fillId="2" borderId="9" xfId="1" applyNumberFormat="1" applyFont="1" applyFill="1" applyBorder="1" applyAlignment="1" applyProtection="1">
      <alignment vertical="center"/>
    </xf>
    <xf numFmtId="165" fontId="6" fillId="2" borderId="9" xfId="1" applyNumberFormat="1" applyFont="1" applyFill="1" applyBorder="1" applyAlignment="1" applyProtection="1">
      <alignment vertical="center"/>
    </xf>
    <xf numFmtId="164" fontId="5" fillId="2" borderId="9" xfId="1" applyNumberFormat="1" applyFont="1" applyFill="1" applyBorder="1" applyAlignment="1" applyProtection="1">
      <alignment horizontal="right" vertical="center"/>
    </xf>
    <xf numFmtId="166" fontId="6" fillId="3" borderId="10" xfId="2" applyNumberFormat="1" applyFont="1" applyFill="1" applyBorder="1" applyAlignment="1" applyProtection="1">
      <alignment vertical="center"/>
    </xf>
    <xf numFmtId="3" fontId="6" fillId="0" borderId="11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vertical="center"/>
    </xf>
    <xf numFmtId="165" fontId="6" fillId="2" borderId="4" xfId="1" applyNumberFormat="1" applyFont="1" applyFill="1" applyBorder="1" applyAlignment="1" applyProtection="1">
      <alignment vertical="center"/>
    </xf>
    <xf numFmtId="3" fontId="6" fillId="2" borderId="4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vertical="center"/>
    </xf>
    <xf numFmtId="4" fontId="5" fillId="0" borderId="0" xfId="1" applyNumberFormat="1" applyFont="1" applyFill="1" applyBorder="1" applyAlignment="1" applyProtection="1">
      <alignment vertical="center"/>
      <protection locked="0"/>
    </xf>
    <xf numFmtId="3" fontId="5" fillId="5" borderId="8" xfId="1" applyNumberFormat="1" applyFont="1" applyFill="1" applyBorder="1" applyAlignment="1" applyProtection="1">
      <alignment vertical="center"/>
      <protection locked="0"/>
    </xf>
    <xf numFmtId="4" fontId="6" fillId="2" borderId="6" xfId="1" applyNumberFormat="1" applyFont="1" applyFill="1" applyBorder="1" applyAlignment="1" applyProtection="1">
      <alignment horizontal="center" vertical="center"/>
      <protection locked="0"/>
    </xf>
    <xf numFmtId="164" fontId="5" fillId="2" borderId="6" xfId="1" applyNumberFormat="1" applyFont="1" applyFill="1" applyBorder="1" applyAlignment="1" applyProtection="1">
      <alignment vertical="center"/>
      <protection locked="0"/>
    </xf>
    <xf numFmtId="4" fontId="5" fillId="2" borderId="0" xfId="1" applyNumberFormat="1" applyFont="1" applyFill="1" applyBorder="1" applyAlignment="1" applyProtection="1">
      <alignment vertical="center"/>
    </xf>
    <xf numFmtId="4" fontId="6" fillId="0" borderId="6" xfId="1" applyNumberFormat="1" applyFont="1" applyFill="1" applyBorder="1" applyAlignment="1" applyProtection="1">
      <alignment horizontal="center" vertical="center"/>
    </xf>
    <xf numFmtId="164" fontId="6" fillId="2" borderId="9" xfId="1" quotePrefix="1" applyNumberFormat="1" applyFont="1" applyFill="1" applyBorder="1" applyAlignment="1" applyProtection="1">
      <alignment vertical="center"/>
    </xf>
    <xf numFmtId="4" fontId="6" fillId="2" borderId="9" xfId="1" applyNumberFormat="1" applyFont="1" applyFill="1" applyBorder="1" applyAlignment="1" applyProtection="1">
      <alignment vertical="center"/>
    </xf>
    <xf numFmtId="3" fontId="6" fillId="2" borderId="11" xfId="1" applyNumberFormat="1" applyFont="1" applyFill="1" applyBorder="1" applyAlignment="1" applyProtection="1">
      <alignment horizontal="center" vertical="center"/>
    </xf>
    <xf numFmtId="3" fontId="6" fillId="2" borderId="0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2" borderId="0" xfId="1" applyNumberFormat="1" applyFont="1" applyFill="1" applyBorder="1" applyAlignment="1" applyProtection="1">
      <alignment horizontal="right" vertical="center"/>
    </xf>
    <xf numFmtId="166" fontId="6" fillId="3" borderId="0" xfId="2" applyNumberFormat="1" applyFont="1" applyFill="1" applyBorder="1" applyAlignment="1" applyProtection="1">
      <alignment vertical="center"/>
    </xf>
    <xf numFmtId="164" fontId="6" fillId="0" borderId="9" xfId="1" applyNumberFormat="1" applyFont="1" applyFill="1" applyBorder="1" applyAlignment="1" applyProtection="1">
      <alignment vertical="center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5" fontId="4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0" xfId="1" applyNumberFormat="1" applyFont="1" applyFill="1" applyBorder="1" applyAlignment="1" applyProtection="1">
      <alignment vertical="center"/>
      <protection locked="0"/>
    </xf>
    <xf numFmtId="165" fontId="3" fillId="2" borderId="0" xfId="1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4" fontId="7" fillId="3" borderId="0" xfId="2" applyFont="1" applyFill="1" applyBorder="1" applyAlignment="1">
      <alignment vertical="center"/>
    </xf>
    <xf numFmtId="9" fontId="7" fillId="2" borderId="0" xfId="0" applyNumberFormat="1" applyFont="1" applyFill="1" applyAlignment="1">
      <alignment vertical="center"/>
    </xf>
    <xf numFmtId="166" fontId="7" fillId="6" borderId="0" xfId="2" applyNumberFormat="1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left" vertical="center" wrapText="1"/>
    </xf>
    <xf numFmtId="44" fontId="7" fillId="0" borderId="0" xfId="2" applyFont="1" applyFill="1" applyBorder="1" applyAlignment="1">
      <alignment vertical="center"/>
    </xf>
    <xf numFmtId="9" fontId="7" fillId="0" borderId="0" xfId="0" applyNumberFormat="1" applyFont="1" applyAlignment="1">
      <alignment vertical="center"/>
    </xf>
    <xf numFmtId="3" fontId="7" fillId="0" borderId="0" xfId="0" applyNumberFormat="1" applyFont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right"/>
    </xf>
    <xf numFmtId="166" fontId="8" fillId="3" borderId="9" xfId="2" applyNumberFormat="1" applyFont="1" applyFill="1" applyBorder="1"/>
    <xf numFmtId="165" fontId="8" fillId="2" borderId="9" xfId="0" applyNumberFormat="1" applyFont="1" applyFill="1" applyBorder="1"/>
    <xf numFmtId="166" fontId="8" fillId="6" borderId="9" xfId="2" applyNumberFormat="1" applyFont="1" applyFill="1" applyBorder="1"/>
    <xf numFmtId="0" fontId="11" fillId="2" borderId="1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164" fontId="15" fillId="2" borderId="0" xfId="1" applyNumberFormat="1" applyFont="1" applyFill="1" applyBorder="1" applyAlignment="1" applyProtection="1">
      <alignment horizontal="left" vertical="center"/>
    </xf>
    <xf numFmtId="164" fontId="11" fillId="2" borderId="0" xfId="1" applyNumberFormat="1" applyFont="1" applyFill="1" applyBorder="1" applyAlignment="1" applyProtection="1">
      <alignment vertical="center"/>
    </xf>
    <xf numFmtId="165" fontId="11" fillId="2" borderId="0" xfId="1" applyNumberFormat="1" applyFont="1" applyFill="1" applyBorder="1" applyAlignment="1" applyProtection="1">
      <alignment vertical="center"/>
    </xf>
    <xf numFmtId="165" fontId="15" fillId="2" borderId="0" xfId="1" applyNumberFormat="1" applyFont="1" applyFill="1" applyBorder="1" applyAlignment="1" applyProtection="1">
      <alignment horizontal="center" vertical="center"/>
    </xf>
    <xf numFmtId="164" fontId="11" fillId="2" borderId="4" xfId="1" applyNumberFormat="1" applyFont="1" applyFill="1" applyBorder="1" applyAlignment="1" applyProtection="1">
      <alignment vertical="center"/>
    </xf>
    <xf numFmtId="165" fontId="15" fillId="2" borderId="6" xfId="1" applyNumberFormat="1" applyFont="1" applyFill="1" applyBorder="1" applyAlignment="1" applyProtection="1">
      <alignment horizontal="center" vertical="center"/>
    </xf>
    <xf numFmtId="164" fontId="11" fillId="2" borderId="0" xfId="1" applyNumberFormat="1" applyFont="1" applyFill="1" applyBorder="1" applyAlignment="1" applyProtection="1">
      <alignment vertical="center"/>
      <protection locked="0"/>
    </xf>
    <xf numFmtId="3" fontId="15" fillId="2" borderId="6" xfId="1" applyNumberFormat="1" applyFont="1" applyFill="1" applyBorder="1" applyAlignment="1" applyProtection="1">
      <alignment horizontal="center" vertical="center"/>
      <protection locked="0"/>
    </xf>
    <xf numFmtId="164" fontId="11" fillId="2" borderId="6" xfId="1" applyNumberFormat="1" applyFont="1" applyFill="1" applyBorder="1" applyAlignment="1" applyProtection="1">
      <alignment vertical="center"/>
      <protection locked="0"/>
    </xf>
    <xf numFmtId="3" fontId="15" fillId="2" borderId="6" xfId="1" applyNumberFormat="1" applyFont="1" applyFill="1" applyBorder="1" applyAlignment="1" applyProtection="1">
      <alignment horizontal="center" vertical="center"/>
    </xf>
    <xf numFmtId="3" fontId="15" fillId="2" borderId="11" xfId="1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165" fontId="11" fillId="2" borderId="0" xfId="1" applyNumberFormat="1" applyFont="1" applyFill="1" applyBorder="1" applyAlignment="1" applyProtection="1">
      <alignment vertical="center"/>
      <protection locked="0"/>
    </xf>
    <xf numFmtId="164" fontId="3" fillId="2" borderId="14" xfId="1" applyNumberFormat="1" applyFont="1" applyFill="1" applyBorder="1" applyAlignment="1" applyProtection="1">
      <alignment horizontal="left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0" xfId="1" applyNumberFormat="1" applyFont="1" applyFill="1" applyBorder="1" applyAlignment="1" applyProtection="1">
      <alignment horizontal="center" vertical="center"/>
    </xf>
    <xf numFmtId="166" fontId="7" fillId="5" borderId="8" xfId="2" applyNumberFormat="1" applyFont="1" applyFill="1" applyBorder="1" applyAlignment="1" applyProtection="1">
      <alignment vertical="center"/>
      <protection locked="0"/>
    </xf>
    <xf numFmtId="164" fontId="8" fillId="2" borderId="9" xfId="1" applyNumberFormat="1" applyFont="1" applyFill="1" applyBorder="1" applyAlignment="1" applyProtection="1">
      <alignment vertical="center"/>
    </xf>
    <xf numFmtId="165" fontId="8" fillId="2" borderId="9" xfId="1" applyNumberFormat="1" applyFont="1" applyFill="1" applyBorder="1" applyAlignment="1" applyProtection="1">
      <alignment vertical="center"/>
    </xf>
    <xf numFmtId="164" fontId="7" fillId="2" borderId="9" xfId="1" applyNumberFormat="1" applyFont="1" applyFill="1" applyBorder="1" applyAlignment="1" applyProtection="1">
      <alignment horizontal="right" vertical="center"/>
    </xf>
    <xf numFmtId="166" fontId="8" fillId="3" borderId="10" xfId="2" applyNumberFormat="1" applyFont="1" applyFill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164" fontId="6" fillId="2" borderId="12" xfId="1" applyNumberFormat="1" applyFont="1" applyFill="1" applyBorder="1" applyAlignment="1" applyProtection="1">
      <alignment horizontal="left" vertical="center"/>
    </xf>
    <xf numFmtId="164" fontId="6" fillId="2" borderId="14" xfId="1" applyNumberFormat="1" applyFont="1" applyFill="1" applyBorder="1" applyAlignment="1" applyProtection="1">
      <alignment horizontal="left" vertical="center" wrapText="1"/>
    </xf>
    <xf numFmtId="0" fontId="8" fillId="2" borderId="0" xfId="0" applyFont="1" applyFill="1" applyAlignment="1">
      <alignment vertical="center" wrapText="1"/>
    </xf>
    <xf numFmtId="164" fontId="8" fillId="2" borderId="14" xfId="1" applyNumberFormat="1" applyFont="1" applyFill="1" applyBorder="1" applyAlignment="1" applyProtection="1">
      <alignment horizontal="left" vertical="center"/>
    </xf>
    <xf numFmtId="164" fontId="5" fillId="5" borderId="19" xfId="1" applyNumberFormat="1" applyFont="1" applyFill="1" applyBorder="1" applyAlignment="1" applyProtection="1">
      <alignment vertical="center"/>
      <protection locked="0"/>
    </xf>
    <xf numFmtId="164" fontId="5" fillId="2" borderId="14" xfId="1" applyNumberFormat="1" applyFont="1" applyFill="1" applyBorder="1" applyAlignment="1" applyProtection="1">
      <alignment horizontal="left" vertical="center"/>
    </xf>
    <xf numFmtId="164" fontId="6" fillId="2" borderId="14" xfId="1" applyNumberFormat="1" applyFont="1" applyFill="1" applyBorder="1" applyAlignment="1" applyProtection="1">
      <alignment horizontal="left" vertical="center"/>
    </xf>
    <xf numFmtId="164" fontId="6" fillId="2" borderId="15" xfId="1" applyNumberFormat="1" applyFont="1" applyFill="1" applyBorder="1" applyAlignment="1" applyProtection="1">
      <alignment horizontal="left" vertical="center"/>
    </xf>
    <xf numFmtId="3" fontId="6" fillId="0" borderId="0" xfId="1" applyNumberFormat="1" applyFont="1" applyFill="1" applyBorder="1" applyAlignment="1" applyProtection="1">
      <alignment vertical="center"/>
    </xf>
    <xf numFmtId="164" fontId="15" fillId="2" borderId="14" xfId="1" applyNumberFormat="1" applyFont="1" applyFill="1" applyBorder="1" applyAlignment="1" applyProtection="1">
      <alignment horizontal="left" vertical="center"/>
    </xf>
    <xf numFmtId="164" fontId="15" fillId="2" borderId="15" xfId="1" applyNumberFormat="1" applyFont="1" applyFill="1" applyBorder="1" applyAlignment="1" applyProtection="1">
      <alignment horizontal="left" vertical="center"/>
    </xf>
    <xf numFmtId="164" fontId="15" fillId="2" borderId="20" xfId="1" applyNumberFormat="1" applyFont="1" applyFill="1" applyBorder="1" applyAlignment="1" applyProtection="1">
      <alignment horizontal="left" vertical="center"/>
    </xf>
    <xf numFmtId="164" fontId="6" fillId="2" borderId="20" xfId="1" applyNumberFormat="1" applyFont="1" applyFill="1" applyBorder="1" applyAlignment="1" applyProtection="1">
      <alignment horizontal="left" vertical="center"/>
    </xf>
    <xf numFmtId="3" fontId="6" fillId="2" borderId="21" xfId="1" applyNumberFormat="1" applyFont="1" applyFill="1" applyBorder="1" applyAlignment="1" applyProtection="1">
      <alignment horizontal="center" vertical="center"/>
    </xf>
    <xf numFmtId="165" fontId="6" fillId="2" borderId="21" xfId="1" applyNumberFormat="1" applyFont="1" applyFill="1" applyBorder="1" applyAlignment="1" applyProtection="1">
      <alignment horizontal="center" vertical="center"/>
    </xf>
    <xf numFmtId="0" fontId="18" fillId="0" borderId="4" xfId="0" applyFont="1" applyBorder="1"/>
    <xf numFmtId="166" fontId="19" fillId="8" borderId="9" xfId="2" applyNumberFormat="1" applyFont="1" applyFill="1" applyBorder="1" applyAlignment="1" applyProtection="1">
      <alignment vertical="center"/>
    </xf>
    <xf numFmtId="164" fontId="6" fillId="2" borderId="9" xfId="1" applyNumberFormat="1" applyFont="1" applyFill="1" applyBorder="1" applyAlignment="1" applyProtection="1">
      <alignment horizontal="right" vertical="center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3" fontId="12" fillId="8" borderId="0" xfId="1" applyNumberFormat="1" applyFont="1" applyFill="1" applyBorder="1" applyAlignment="1" applyProtection="1">
      <alignment vertical="center"/>
      <protection locked="0"/>
    </xf>
    <xf numFmtId="164" fontId="7" fillId="8" borderId="9" xfId="1" applyNumberFormat="1" applyFont="1" applyFill="1" applyBorder="1" applyAlignment="1" applyProtection="1">
      <alignment horizontal="right" vertical="center"/>
    </xf>
    <xf numFmtId="166" fontId="8" fillId="8" borderId="9" xfId="2" applyNumberFormat="1" applyFont="1" applyFill="1" applyBorder="1" applyAlignment="1" applyProtection="1">
      <alignment vertical="center"/>
    </xf>
    <xf numFmtId="165" fontId="8" fillId="8" borderId="9" xfId="1" applyNumberFormat="1" applyFont="1" applyFill="1" applyBorder="1" applyAlignment="1" applyProtection="1">
      <alignment vertical="center"/>
    </xf>
    <xf numFmtId="164" fontId="11" fillId="2" borderId="21" xfId="1" applyNumberFormat="1" applyFont="1" applyFill="1" applyBorder="1" applyAlignment="1" applyProtection="1">
      <alignment vertical="center"/>
    </xf>
    <xf numFmtId="0" fontId="18" fillId="0" borderId="0" xfId="0" applyFont="1"/>
    <xf numFmtId="164" fontId="11" fillId="2" borderId="6" xfId="1" applyNumberFormat="1" applyFont="1" applyFill="1" applyBorder="1" applyAlignment="1" applyProtection="1">
      <alignment vertical="center"/>
    </xf>
    <xf numFmtId="0" fontId="20" fillId="0" borderId="4" xfId="0" applyFont="1" applyBorder="1"/>
    <xf numFmtId="0" fontId="20" fillId="0" borderId="0" xfId="0" applyFont="1"/>
    <xf numFmtId="3" fontId="6" fillId="2" borderId="6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vertical="center"/>
      <protection locked="0"/>
    </xf>
    <xf numFmtId="164" fontId="5" fillId="2" borderId="12" xfId="1" applyNumberFormat="1" applyFont="1" applyFill="1" applyBorder="1" applyAlignment="1" applyProtection="1">
      <alignment vertical="center"/>
      <protection locked="0"/>
    </xf>
    <xf numFmtId="164" fontId="5" fillId="2" borderId="5" xfId="1" applyNumberFormat="1" applyFont="1" applyFill="1" applyBorder="1" applyAlignment="1" applyProtection="1">
      <alignment vertical="center"/>
      <protection locked="0"/>
    </xf>
    <xf numFmtId="164" fontId="6" fillId="2" borderId="13" xfId="1" applyNumberFormat="1" applyFont="1" applyFill="1" applyBorder="1" applyAlignment="1" applyProtection="1">
      <alignment vertical="center"/>
    </xf>
    <xf numFmtId="165" fontId="6" fillId="2" borderId="13" xfId="1" applyNumberFormat="1" applyFont="1" applyFill="1" applyBorder="1" applyAlignment="1" applyProtection="1">
      <alignment vertical="center"/>
    </xf>
    <xf numFmtId="164" fontId="5" fillId="0" borderId="13" xfId="1" applyNumberFormat="1" applyFont="1" applyFill="1" applyBorder="1" applyAlignment="1" applyProtection="1">
      <alignment horizontal="right" vertical="center"/>
    </xf>
    <xf numFmtId="0" fontId="23" fillId="0" borderId="0" xfId="0" applyFont="1"/>
    <xf numFmtId="9" fontId="6" fillId="3" borderId="0" xfId="3" applyFont="1" applyFill="1" applyBorder="1" applyAlignment="1" applyProtection="1">
      <alignment vertical="center"/>
    </xf>
    <xf numFmtId="167" fontId="6" fillId="3" borderId="0" xfId="2" applyNumberFormat="1" applyFont="1" applyFill="1" applyBorder="1" applyAlignment="1" applyProtection="1">
      <alignment vertical="center"/>
    </xf>
    <xf numFmtId="164" fontId="5" fillId="0" borderId="5" xfId="1" applyNumberFormat="1" applyFont="1" applyFill="1" applyBorder="1" applyAlignment="1" applyProtection="1">
      <alignment horizontal="right" vertical="center"/>
    </xf>
    <xf numFmtId="3" fontId="5" fillId="2" borderId="6" xfId="1" applyNumberFormat="1" applyFont="1" applyFill="1" applyBorder="1" applyAlignment="1" applyProtection="1">
      <alignment horizontal="right" vertical="center"/>
    </xf>
    <xf numFmtId="3" fontId="5" fillId="2" borderId="9" xfId="1" applyNumberFormat="1" applyFont="1" applyFill="1" applyBorder="1" applyAlignment="1" applyProtection="1">
      <alignment horizontal="right" vertical="center"/>
    </xf>
    <xf numFmtId="3" fontId="5" fillId="2" borderId="11" xfId="1" applyNumberFormat="1" applyFont="1" applyFill="1" applyBorder="1" applyAlignment="1" applyProtection="1">
      <alignment horizontal="right" vertical="center"/>
    </xf>
    <xf numFmtId="44" fontId="7" fillId="8" borderId="0" xfId="2" applyFont="1" applyFill="1" applyBorder="1" applyAlignment="1">
      <alignment vertical="center"/>
    </xf>
    <xf numFmtId="0" fontId="8" fillId="8" borderId="0" xfId="0" applyFont="1" applyFill="1" applyAlignment="1">
      <alignment horizontal="center" vertical="center"/>
    </xf>
    <xf numFmtId="166" fontId="8" fillId="8" borderId="9" xfId="2" applyNumberFormat="1" applyFont="1" applyFill="1" applyBorder="1"/>
    <xf numFmtId="0" fontId="24" fillId="0" borderId="16" xfId="0" applyFont="1" applyBorder="1"/>
    <xf numFmtId="0" fontId="24" fillId="0" borderId="17" xfId="0" applyFont="1" applyBorder="1"/>
    <xf numFmtId="43" fontId="6" fillId="3" borderId="0" xfId="1" applyFont="1" applyFill="1" applyBorder="1" applyAlignment="1" applyProtection="1">
      <alignment vertical="center"/>
    </xf>
    <xf numFmtId="43" fontId="6" fillId="8" borderId="0" xfId="1" applyFont="1" applyFill="1" applyBorder="1" applyAlignment="1" applyProtection="1">
      <alignment vertical="center"/>
    </xf>
    <xf numFmtId="0" fontId="9" fillId="8" borderId="23" xfId="5" applyNumberFormat="1" applyFont="1" applyFill="1" applyBorder="1" applyAlignment="1" applyProtection="1">
      <alignment horizontal="right" vertical="center"/>
      <protection hidden="1"/>
    </xf>
    <xf numFmtId="0" fontId="27" fillId="8" borderId="0" xfId="0" applyFont="1" applyFill="1" applyAlignment="1">
      <alignment vertical="center"/>
    </xf>
    <xf numFmtId="0" fontId="0" fillId="8" borderId="0" xfId="0" applyFill="1"/>
    <xf numFmtId="0" fontId="16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28" fillId="8" borderId="0" xfId="6" applyFill="1" applyAlignment="1">
      <alignment vertical="center"/>
    </xf>
    <xf numFmtId="0" fontId="25" fillId="8" borderId="0" xfId="0" applyFont="1" applyFill="1" applyAlignment="1">
      <alignment horizontal="left" vertical="center" indent="2"/>
    </xf>
    <xf numFmtId="0" fontId="16" fillId="8" borderId="0" xfId="0" applyFont="1" applyFill="1" applyAlignment="1">
      <alignment horizontal="left" vertical="center" indent="2"/>
    </xf>
    <xf numFmtId="0" fontId="2" fillId="8" borderId="0" xfId="0" applyFont="1" applyFill="1"/>
    <xf numFmtId="0" fontId="17" fillId="8" borderId="0" xfId="0" applyFont="1" applyFill="1"/>
    <xf numFmtId="0" fontId="29" fillId="8" borderId="0" xfId="0" applyFont="1" applyFill="1"/>
    <xf numFmtId="3" fontId="5" fillId="10" borderId="8" xfId="1" applyNumberFormat="1" applyFont="1" applyFill="1" applyBorder="1" applyAlignment="1" applyProtection="1">
      <alignment horizontal="center" vertical="center"/>
      <protection locked="0"/>
    </xf>
    <xf numFmtId="164" fontId="5" fillId="5" borderId="22" xfId="1" applyNumberFormat="1" applyFont="1" applyFill="1" applyBorder="1" applyAlignment="1" applyProtection="1">
      <alignment horizontal="center" vertical="center"/>
      <protection locked="0"/>
    </xf>
    <xf numFmtId="164" fontId="5" fillId="5" borderId="17" xfId="1" applyNumberFormat="1" applyFont="1" applyFill="1" applyBorder="1" applyAlignment="1" applyProtection="1">
      <alignment horizontal="center" vertical="center"/>
      <protection locked="0"/>
    </xf>
    <xf numFmtId="164" fontId="5" fillId="5" borderId="7" xfId="1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 readingOrder="1"/>
    </xf>
    <xf numFmtId="0" fontId="31" fillId="0" borderId="0" xfId="0" applyFont="1" applyAlignment="1">
      <alignment vertical="center" readingOrder="1"/>
    </xf>
    <xf numFmtId="0" fontId="28" fillId="0" borderId="0" xfId="6" applyAlignment="1">
      <alignment vertical="center"/>
    </xf>
    <xf numFmtId="0" fontId="8" fillId="2" borderId="0" xfId="1" applyNumberFormat="1" applyFont="1" applyFill="1" applyBorder="1" applyAlignment="1" applyProtection="1">
      <alignment horizontal="right" vertical="center"/>
    </xf>
    <xf numFmtId="166" fontId="5" fillId="2" borderId="0" xfId="2" applyNumberFormat="1" applyFont="1" applyFill="1" applyBorder="1" applyAlignment="1" applyProtection="1">
      <alignment horizontal="right" vertical="center"/>
    </xf>
    <xf numFmtId="164" fontId="21" fillId="2" borderId="4" xfId="1" applyNumberFormat="1" applyFont="1" applyFill="1" applyBorder="1" applyAlignment="1" applyProtection="1">
      <alignment vertical="center"/>
    </xf>
    <xf numFmtId="0" fontId="1" fillId="8" borderId="23" xfId="5" applyNumberFormat="1" applyFill="1" applyBorder="1" applyAlignment="1" applyProtection="1">
      <alignment horizontal="left" vertical="center" wrapText="1"/>
      <protection hidden="1"/>
    </xf>
    <xf numFmtId="0" fontId="1" fillId="8" borderId="23" xfId="5" applyNumberFormat="1" applyFill="1" applyBorder="1" applyAlignment="1" applyProtection="1">
      <alignment horizontal="left" vertical="center"/>
      <protection locked="0"/>
    </xf>
    <xf numFmtId="164" fontId="6" fillId="2" borderId="14" xfId="1" applyNumberFormat="1" applyFont="1" applyFill="1" applyBorder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horizontal="left" vertical="center"/>
    </xf>
    <xf numFmtId="164" fontId="5" fillId="2" borderId="14" xfId="1" applyNumberFormat="1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center" vertical="center"/>
      <protection locked="0"/>
    </xf>
    <xf numFmtId="164" fontId="5" fillId="2" borderId="6" xfId="1" applyNumberFormat="1" applyFont="1" applyFill="1" applyBorder="1" applyAlignment="1" applyProtection="1">
      <alignment horizontal="center" vertical="center"/>
      <protection locked="0"/>
    </xf>
    <xf numFmtId="164" fontId="5" fillId="2" borderId="15" xfId="1" applyNumberFormat="1" applyFont="1" applyFill="1" applyBorder="1" applyAlignment="1" applyProtection="1">
      <alignment horizontal="center" vertical="center"/>
      <protection locked="0"/>
    </xf>
    <xf numFmtId="164" fontId="5" fillId="2" borderId="9" xfId="1" applyNumberFormat="1" applyFont="1" applyFill="1" applyBorder="1" applyAlignment="1" applyProtection="1">
      <alignment horizontal="center" vertical="center"/>
      <protection locked="0"/>
    </xf>
    <xf numFmtId="164" fontId="5" fillId="2" borderId="11" xfId="1" applyNumberFormat="1" applyFont="1" applyFill="1" applyBorder="1" applyAlignment="1" applyProtection="1">
      <alignment horizontal="center" vertical="center"/>
      <protection locked="0"/>
    </xf>
    <xf numFmtId="164" fontId="5" fillId="5" borderId="22" xfId="1" applyNumberFormat="1" applyFont="1" applyFill="1" applyBorder="1" applyAlignment="1" applyProtection="1">
      <alignment horizontal="center" vertical="center"/>
      <protection locked="0"/>
    </xf>
    <xf numFmtId="164" fontId="5" fillId="5" borderId="17" xfId="1" applyNumberFormat="1" applyFont="1" applyFill="1" applyBorder="1" applyAlignment="1" applyProtection="1">
      <alignment horizontal="center" vertical="center"/>
      <protection locked="0"/>
    </xf>
    <xf numFmtId="164" fontId="5" fillId="5" borderId="7" xfId="1" applyNumberFormat="1" applyFont="1" applyFill="1" applyBorder="1" applyAlignment="1" applyProtection="1">
      <alignment horizontal="center" vertical="center"/>
      <protection locked="0"/>
    </xf>
    <xf numFmtId="164" fontId="5" fillId="5" borderId="8" xfId="1" applyNumberFormat="1" applyFont="1" applyFill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164" fontId="5" fillId="5" borderId="22" xfId="1" applyNumberFormat="1" applyFont="1" applyFill="1" applyBorder="1" applyAlignment="1" applyProtection="1">
      <alignment vertical="center"/>
      <protection locked="0"/>
    </xf>
    <xf numFmtId="164" fontId="5" fillId="5" borderId="7" xfId="1" applyNumberFormat="1" applyFont="1" applyFill="1" applyBorder="1" applyAlignment="1" applyProtection="1">
      <alignment vertical="center"/>
      <protection locked="0"/>
    </xf>
    <xf numFmtId="164" fontId="3" fillId="2" borderId="0" xfId="1" applyNumberFormat="1" applyFont="1" applyFill="1" applyBorder="1" applyAlignment="1" applyProtection="1">
      <alignment horizontal="left" vertical="center"/>
      <protection locked="0"/>
    </xf>
    <xf numFmtId="164" fontId="5" fillId="2" borderId="0" xfId="1" applyNumberFormat="1" applyFont="1" applyFill="1" applyBorder="1" applyAlignment="1" applyProtection="1">
      <alignment horizontal="left" vertical="center"/>
      <protection locked="0"/>
    </xf>
    <xf numFmtId="44" fontId="24" fillId="7" borderId="0" xfId="4" applyNumberFormat="1" applyFont="1" applyBorder="1" applyAlignment="1" applyProtection="1">
      <alignment horizontal="center" vertical="top" wrapText="1"/>
    </xf>
    <xf numFmtId="0" fontId="8" fillId="2" borderId="0" xfId="0" applyFont="1" applyFill="1" applyAlignment="1">
      <alignment vertical="center" wrapText="1"/>
    </xf>
    <xf numFmtId="164" fontId="6" fillId="11" borderId="0" xfId="1" applyNumberFormat="1" applyFont="1" applyFill="1" applyBorder="1" applyAlignment="1" applyProtection="1">
      <alignment horizontal="left" vertical="top" wrapText="1"/>
    </xf>
    <xf numFmtId="0" fontId="22" fillId="4" borderId="4" xfId="0" applyFont="1" applyFill="1" applyBorder="1" applyAlignment="1">
      <alignment horizontal="left" vertical="center"/>
    </xf>
    <xf numFmtId="43" fontId="6" fillId="10" borderId="2" xfId="1" applyFont="1" applyFill="1" applyBorder="1" applyAlignment="1" applyProtection="1">
      <alignment vertical="center"/>
      <protection locked="0"/>
    </xf>
    <xf numFmtId="43" fontId="6" fillId="10" borderId="3" xfId="1" applyFont="1" applyFill="1" applyBorder="1" applyAlignment="1" applyProtection="1">
      <alignment vertical="center"/>
      <protection locked="0"/>
    </xf>
    <xf numFmtId="43" fontId="6" fillId="10" borderId="2" xfId="1" applyFont="1" applyFill="1" applyBorder="1" applyAlignment="1" applyProtection="1">
      <alignment horizontal="left" vertical="center"/>
      <protection locked="0"/>
    </xf>
    <xf numFmtId="43" fontId="6" fillId="10" borderId="3" xfId="1" applyFont="1" applyFill="1" applyBorder="1" applyAlignment="1" applyProtection="1">
      <alignment horizontal="left" vertical="center"/>
      <protection locked="0"/>
    </xf>
    <xf numFmtId="43" fontId="6" fillId="10" borderId="2" xfId="1" applyFont="1" applyFill="1" applyBorder="1" applyAlignment="1" applyProtection="1">
      <alignment horizontal="center" vertical="center"/>
      <protection locked="0"/>
    </xf>
    <xf numFmtId="43" fontId="6" fillId="10" borderId="3" xfId="1" applyFont="1" applyFill="1" applyBorder="1" applyAlignment="1" applyProtection="1">
      <alignment horizontal="center" vertical="center"/>
      <protection locked="0"/>
    </xf>
    <xf numFmtId="43" fontId="6" fillId="0" borderId="0" xfId="1" applyFont="1" applyFill="1" applyBorder="1" applyAlignment="1" applyProtection="1">
      <alignment horizontal="center" vertical="center"/>
    </xf>
    <xf numFmtId="164" fontId="6" fillId="4" borderId="0" xfId="1" applyNumberFormat="1" applyFont="1" applyFill="1" applyBorder="1" applyAlignment="1" applyProtection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</cellXfs>
  <cellStyles count="7">
    <cellStyle name="20% - Accent3" xfId="4" builtinId="38"/>
    <cellStyle name="40% - Accent4" xfId="5" builtinId="43"/>
    <cellStyle name="Hyperlink" xfId="6" builtinId="8"/>
    <cellStyle name="Komma" xfId="1" builtinId="3"/>
    <cellStyle name="Procent" xfId="3" builtinId="5"/>
    <cellStyle name="Standaard" xfId="0" builtinId="0"/>
    <cellStyle name="Valuta" xfId="2" builtinId="4"/>
  </cellStyles>
  <dxfs count="109">
    <dxf>
      <font>
        <b/>
        <i val="0"/>
        <color rgb="FFFF0000"/>
      </font>
    </dxf>
    <dxf>
      <font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99"/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9525</xdr:rowOff>
    </xdr:from>
    <xdr:to>
      <xdr:col>2</xdr:col>
      <xdr:colOff>876300</xdr:colOff>
      <xdr:row>0</xdr:row>
      <xdr:rowOff>1343025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B904F97-BFF4-7A73-7C15-E763B7C142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"/>
          <a:ext cx="46672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904875</xdr:colOff>
      <xdr:row>0</xdr:row>
      <xdr:rowOff>47625</xdr:rowOff>
    </xdr:from>
    <xdr:to>
      <xdr:col>2</xdr:col>
      <xdr:colOff>3248025</xdr:colOff>
      <xdr:row>0</xdr:row>
      <xdr:rowOff>1628775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3ACF2DA-8C62-F27E-EFF8-4257279D26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7625"/>
          <a:ext cx="23431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ur01.safelinks.protection.outlook.com/?url=https%3A%2F%2Fwww.rvo.nl%2Fonderwerpen%2Fsubsidiespelregels%2Fez%2Fiks&amp;data=05%7C02%7Cvaman.chalabi%40rvo.nl%7C2f6c90e44600417e31c308de5f1b5e92%7C1321633ef6b944e2a44f59b9d264ecb7%7C0%7C0%7C639052768301453367%7CUnknown%7CTWFpbGZsb3d8eyJFbXB0eU1hcGkiOnRydWUsIlYiOiIwLjAuMDAwMCIsIlAiOiJXaW4zMiIsIkFOIjoiTWFpbCIsIldUIjoyfQ%3D%3D%7C0%7C%7C%7C&amp;sdata=oCAdS8tBdHP5hwXW7LUhcV5BHI3KzQckTD2XtgDmRXM%3D&amp;reserved=0" TargetMode="External"/><Relationship Id="rId2" Type="http://schemas.openxmlformats.org/officeDocument/2006/relationships/hyperlink" Target="https://eur01.safelinks.protection.outlook.com/?url=https%3A%2F%2Fwww.rvo.nl%2Fonderwerpen%2Fsubsidiespelregels%2Fez%2Fvaste-uurtarief&amp;data=05%7C02%7Cvaman.chalabi%40rvo.nl%7C2f6c90e44600417e31c308de5f1b5e92%7C1321633ef6b944e2a44f59b9d264ecb7%7C0%7C0%7C639052768301434540%7CUnknown%7CTWFpbGZsb3d8eyJFbXB0eU1hcGkiOnRydWUsIlYiOiIwLjAuMDAwMCIsIlAiOiJXaW4zMiIsIkFOIjoiTWFpbCIsIldUIjoyfQ%3D%3D%7C0%7C%7C%7C&amp;sdata=Qcgg2RP%2Fjy13UOBfbeUtPQAWcZVLdyhtIRKy%2BfywWkg%3D&amp;reserved=0" TargetMode="External"/><Relationship Id="rId1" Type="http://schemas.openxmlformats.org/officeDocument/2006/relationships/hyperlink" Target="https://www.rvo.nl/onderwerpen/subsidiespelregels/ez/mkb-verklaring" TargetMode="External"/><Relationship Id="rId4" Type="http://schemas.openxmlformats.org/officeDocument/2006/relationships/hyperlink" Target="https://eur01.safelinks.protection.outlook.com/?url=https%3A%2F%2Fwww.rvo.nl%2Fonderwerpen%2Fsubsidiespelregels%2Fez%2Floonkosten-vaste-opslag&amp;data=05%7C02%7Cvaman.chalabi%40rvo.nl%7C2f6c90e44600417e31c308de5f1b5e92%7C1321633ef6b944e2a44f59b9d264ecb7%7C0%7C0%7C639052768301465050%7CUnknown%7CTWFpbGZsb3d8eyJFbXB0eU1hcGkiOnRydWUsIlYiOiIwLjAuMDAwMCIsIlAiOiJXaW4zMiIsIkFOIjoiTWFpbCIsIldUIjoyfQ%3D%3D%7C0%7C%7C%7C&amp;sdata=GN3Y%2FETYR%2BlsYwc8W5sg7QUO5WcOzeSFKWTceHV4Lho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FB6-A70E-4140-9656-ED31E184D18A}">
  <dimension ref="A1:F58"/>
  <sheetViews>
    <sheetView tabSelected="1" workbookViewId="0">
      <selection activeCell="C15" sqref="C15"/>
    </sheetView>
  </sheetViews>
  <sheetFormatPr defaultColWidth="0" defaultRowHeight="14.4" zeroHeight="1" x14ac:dyDescent="0.3"/>
  <cols>
    <col min="1" max="1" width="3.5546875" style="182" customWidth="1"/>
    <col min="2" max="2" width="63.6640625" style="182" customWidth="1"/>
    <col min="3" max="3" width="73.33203125" style="182" customWidth="1"/>
    <col min="4" max="6" width="9.109375" style="182" customWidth="1"/>
    <col min="7" max="16384" width="9.109375" style="182" hidden="1"/>
  </cols>
  <sheetData>
    <row r="1" spans="2:4" ht="160.5" customHeight="1" x14ac:dyDescent="0.3"/>
    <row r="2" spans="2:4" ht="24.6" x14ac:dyDescent="0.4">
      <c r="B2" s="190" t="s">
        <v>0</v>
      </c>
    </row>
    <row r="3" spans="2:4" ht="16.2" x14ac:dyDescent="0.3">
      <c r="B3" s="189"/>
    </row>
    <row r="4" spans="2:4" x14ac:dyDescent="0.3">
      <c r="B4" s="182" t="s">
        <v>1</v>
      </c>
    </row>
    <row r="5" spans="2:4" x14ac:dyDescent="0.3"/>
    <row r="6" spans="2:4" x14ac:dyDescent="0.3">
      <c r="B6" s="180" t="s">
        <v>2</v>
      </c>
      <c r="C6" s="201" t="s">
        <v>3</v>
      </c>
      <c r="D6" s="201"/>
    </row>
    <row r="7" spans="2:4" x14ac:dyDescent="0.3">
      <c r="B7" s="180" t="s">
        <v>4</v>
      </c>
      <c r="C7" s="202"/>
      <c r="D7" s="202"/>
    </row>
    <row r="8" spans="2:4" x14ac:dyDescent="0.3">
      <c r="B8" s="180" t="s">
        <v>5</v>
      </c>
      <c r="C8" s="202"/>
      <c r="D8" s="202"/>
    </row>
    <row r="9" spans="2:4" x14ac:dyDescent="0.3">
      <c r="B9" s="180" t="s">
        <v>6</v>
      </c>
      <c r="C9" s="202"/>
      <c r="D9" s="202"/>
    </row>
    <row r="10" spans="2:4" x14ac:dyDescent="0.3"/>
    <row r="11" spans="2:4" x14ac:dyDescent="0.3"/>
    <row r="12" spans="2:4" x14ac:dyDescent="0.3"/>
    <row r="13" spans="2:4" x14ac:dyDescent="0.3"/>
    <row r="14" spans="2:4" x14ac:dyDescent="0.3"/>
    <row r="15" spans="2:4" x14ac:dyDescent="0.3"/>
    <row r="16" spans="2:4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</sheetData>
  <sheetProtection algorithmName="SHA-512" hashValue="dX1WxFTLxQsDaJfa+tbsYXjUVsFVkHprKD5U90juwEsy2imzJ4i3Y/quo0m1HQ0vJphHbwJ1FVQFbYSf5PXE6Q==" saltValue="9xOuvOmroErTQOmiW8r6BA==" spinCount="100000" sheet="1" objects="1" scenarios="1"/>
  <mergeCells count="4">
    <mergeCell ref="C6:D6"/>
    <mergeCell ref="C7:D7"/>
    <mergeCell ref="C8:D8"/>
    <mergeCell ref="C9:D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72DA-1682-4E4E-8918-3873AB8D24C3}">
  <dimension ref="A1:U119"/>
  <sheetViews>
    <sheetView zoomScaleNormal="100" workbookViewId="0">
      <selection activeCell="O29" sqref="O29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ht="15" thickBot="1" x14ac:dyDescent="0.35"/>
    <row r="2" spans="1:18" ht="15.9" customHeight="1" thickBot="1" x14ac:dyDescent="0.35">
      <c r="A2" s="6"/>
      <c r="B2" s="6"/>
      <c r="C2" s="7" t="s">
        <v>6</v>
      </c>
      <c r="D2" s="224">
        <f>Start!C9</f>
        <v>0</v>
      </c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thickBot="1" x14ac:dyDescent="0.35">
      <c r="A3" s="6"/>
      <c r="B3" s="6"/>
      <c r="C3" s="7" t="s">
        <v>87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thickBot="1" x14ac:dyDescent="0.35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60</v>
      </c>
      <c r="C8" s="222"/>
      <c r="D8" s="222"/>
      <c r="E8" s="220" t="s">
        <v>8</v>
      </c>
      <c r="F8" s="220"/>
      <c r="G8" s="9"/>
      <c r="H8" s="9"/>
      <c r="I8" s="9"/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(60 euro)")))))</f>
        <v>Kies eerst uw systematiek voor de berekening van de subsidiabele 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Geen opslag</v>
      </c>
      <c r="I27" s="199" t="str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Geen opslag</v>
      </c>
      <c r="L27" s="199" t="str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Geen opslag</v>
      </c>
      <c r="O27" s="199" t="str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IF(E8="Directe loonkosten plus vaste opslag-systematiek (50%)","Opslag algemene kosten (50%)","Geen opslag")</f>
        <v>Geen opslag</v>
      </c>
      <c r="O46" s="199" t="str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IF(E8="Directe loonkosten plus vaste opslag-systematiek (50%)","Opslag algemene kosten (50%)","Geen opslag")</f>
        <v>Geen opslag</v>
      </c>
      <c r="O64" s="199" t="str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lh8HCF3FZ2el2gTMLikCd4QMcwMS4OW86IjiSfmD3mJqUUe2rEitptzsGyIVLrh8pK+crOivnqK+nzbWVyChTw==" saltValue="Ny7/1ATRnUd2fYhS3MsusQ==" spinCount="100000" sheet="1" objects="1" scenarios="1"/>
  <protectedRanges>
    <protectedRange sqref="E8:F8" name="Bereik1"/>
  </protectedRanges>
  <mergeCells count="46">
    <mergeCell ref="C106:O106"/>
    <mergeCell ref="C107:O107"/>
    <mergeCell ref="B92:C92"/>
    <mergeCell ref="B97:P101"/>
    <mergeCell ref="C102:O102"/>
    <mergeCell ref="C103:O103"/>
    <mergeCell ref="C104:O104"/>
    <mergeCell ref="C105:O105"/>
    <mergeCell ref="B90:C90"/>
    <mergeCell ref="C56:D56"/>
    <mergeCell ref="C57:D57"/>
    <mergeCell ref="C58:D58"/>
    <mergeCell ref="C59:D59"/>
    <mergeCell ref="C60:D60"/>
    <mergeCell ref="C61:D61"/>
    <mergeCell ref="C71:E71"/>
    <mergeCell ref="C82:E82"/>
    <mergeCell ref="C83:E83"/>
    <mergeCell ref="C84:E84"/>
    <mergeCell ref="C85:E85"/>
    <mergeCell ref="C55:D5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3:D53"/>
    <mergeCell ref="C54:D54"/>
    <mergeCell ref="D10:N10"/>
    <mergeCell ref="H11:I11"/>
    <mergeCell ref="K11:L11"/>
    <mergeCell ref="N11:O11"/>
    <mergeCell ref="H33:I33"/>
    <mergeCell ref="K33:L33"/>
    <mergeCell ref="N33:O33"/>
    <mergeCell ref="B8:D8"/>
    <mergeCell ref="E8:F8"/>
    <mergeCell ref="D2:E2"/>
    <mergeCell ref="H2:I4"/>
    <mergeCell ref="D3:E3"/>
    <mergeCell ref="D4:E4"/>
    <mergeCell ref="D5:E5"/>
  </mergeCells>
  <conditionalFormatting sqref="C10">
    <cfRule type="cellIs" dxfId="48" priority="10" stopIfTrue="1" operator="equal">
      <formula>"Kies eerst uw systematiek voor de berekening van de subsidiabele kosten"</formula>
    </cfRule>
  </conditionalFormatting>
  <conditionalFormatting sqref="H27:H28">
    <cfRule type="cellIs" dxfId="47" priority="9" stopIfTrue="1" operator="equal">
      <formula>"Opslag algemene kosten (50%)"</formula>
    </cfRule>
  </conditionalFormatting>
  <conditionalFormatting sqref="H46:H47">
    <cfRule type="cellIs" dxfId="46" priority="6" stopIfTrue="1" operator="equal">
      <formula>"Opslag algemene kosten (50%)"</formula>
    </cfRule>
  </conditionalFormatting>
  <conditionalFormatting sqref="H64:H65">
    <cfRule type="cellIs" dxfId="45" priority="3" stopIfTrue="1" operator="equal">
      <formula>"Opslag algemene kosten (50%)"</formula>
    </cfRule>
  </conditionalFormatting>
  <conditionalFormatting sqref="K27:K28">
    <cfRule type="cellIs" dxfId="44" priority="8" stopIfTrue="1" operator="equal">
      <formula>"Opslag algemene kosten (50%)"</formula>
    </cfRule>
  </conditionalFormatting>
  <conditionalFormatting sqref="K46:K47">
    <cfRule type="cellIs" dxfId="43" priority="5" stopIfTrue="1" operator="equal">
      <formula>"Opslag algemene kosten (50%)"</formula>
    </cfRule>
  </conditionalFormatting>
  <conditionalFormatting sqref="K64:K65">
    <cfRule type="cellIs" dxfId="42" priority="2" stopIfTrue="1" operator="equal">
      <formula>"Opslag algemene kosten (50%)"</formula>
    </cfRule>
  </conditionalFormatting>
  <conditionalFormatting sqref="N27:N28">
    <cfRule type="cellIs" dxfId="41" priority="7" stopIfTrue="1" operator="equal">
      <formula>"Opslag algemene kosten (50%)"</formula>
    </cfRule>
  </conditionalFormatting>
  <conditionalFormatting sqref="N46:N47">
    <cfRule type="cellIs" dxfId="40" priority="4" stopIfTrue="1" operator="equal">
      <formula>"Opslag algemene kosten (50%)"</formula>
    </cfRule>
  </conditionalFormatting>
  <conditionalFormatting sqref="N64:N65">
    <cfRule type="cellIs" dxfId="39" priority="1" stopIfTrue="1" operator="equal">
      <formula>"Opslag algemene kosten (50%)"</formula>
    </cfRule>
  </conditionalFormatting>
  <dataValidations xWindow="620" yWindow="364" count="3">
    <dataValidation allowBlank="1" showInputMessage="1" showErrorMessage="1" promptTitle="Arbeid" prompt="Indien arbeidskosten door deelnemers neem." sqref="F52:G61 E53:E61" xr:uid="{19DEC0CA-68D6-470F-931A-91B403670F6A}"/>
    <dataValidation allowBlank="1" showInputMessage="1" showErrorMessage="1" promptTitle="Arbeid" prompt="Indien arbeidskosten door deelnemers." sqref="E52" xr:uid="{6B3FEE57-F2B6-4ED3-9791-04D87B1B44D6}"/>
    <dataValidation allowBlank="1" showInputMessage="1" showErrorMessage="1" promptTitle="Activiteitnummer" prompt="Vul bij elke activiteit het activiteitnummer in uit het Overzicht projectactiviteiten in het projectplan" sqref="B12 B34 B52 B70" xr:uid="{E8BD195F-B82C-404A-8625-EC53511B7C99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620" yWindow="364" count="1">
        <x14:dataValidation type="list" allowBlank="1" showInputMessage="1" showErrorMessage="1" promptTitle="[Maak keuze]" prompt="Maak keuze" xr:uid="{343717EC-99E6-4135-99CE-6259F52ED381}">
          <x14:formula1>
            <xm:f>Kostensystematieken!$B$3:$B$6</xm:f>
          </x14:formula1>
          <xm:sqref>E8:F8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2304-8D25-4E1D-9AB5-BCDEDE6F3B02}">
  <dimension ref="A1:U119"/>
  <sheetViews>
    <sheetView zoomScaleNormal="100" workbookViewId="0">
      <selection activeCell="O87" sqref="O87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ht="15" thickBot="1" x14ac:dyDescent="0.35"/>
    <row r="2" spans="1:18" ht="15.9" customHeight="1" thickBot="1" x14ac:dyDescent="0.35">
      <c r="A2" s="6"/>
      <c r="B2" s="6"/>
      <c r="C2" s="7" t="s">
        <v>6</v>
      </c>
      <c r="D2" s="224">
        <f>Start!C9</f>
        <v>0</v>
      </c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thickBot="1" x14ac:dyDescent="0.35">
      <c r="A3" s="6"/>
      <c r="B3" s="6"/>
      <c r="C3" s="7" t="s">
        <v>88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thickBot="1" x14ac:dyDescent="0.35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60</v>
      </c>
      <c r="C8" s="222"/>
      <c r="D8" s="222"/>
      <c r="E8" s="220" t="s">
        <v>8</v>
      </c>
      <c r="F8" s="220"/>
      <c r="G8" s="9"/>
      <c r="H8" s="9"/>
      <c r="I8" s="9"/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(60 euro)")))))</f>
        <v>Kies eerst uw systematiek voor de berekening van de subsidiabele 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Geen opslag</v>
      </c>
      <c r="I27" s="199" t="str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Geen opslag</v>
      </c>
      <c r="L27" s="199" t="str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Geen opslag</v>
      </c>
      <c r="O27" s="199" t="str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IF(E8="Directe loonkosten plus vaste opslag-systematiek (50%)","Opslag algemene kosten (50%)","Geen opslag")</f>
        <v>Geen opslag</v>
      </c>
      <c r="O46" s="199" t="str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IF(E8="Directe loonkosten plus vaste opslag-systematiek (50%)","Opslag algemene kosten (50%)","Geen opslag")</f>
        <v>Geen opslag</v>
      </c>
      <c r="O64" s="199" t="str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n+VF807gjf0GMCjC+UQzpCkxSK6Q2kj2J+ykxTYQkCH5gDcc0b2BDDX3uaBm4OOS7Rq6QFJkzyOl/OkkMrhQtw==" saltValue="b+hY0G4v1aEOW4esSzg9kA==" spinCount="100000" sheet="1" objects="1" scenarios="1"/>
  <protectedRanges>
    <protectedRange sqref="E8:F8" name="Bereik1"/>
  </protectedRanges>
  <mergeCells count="46">
    <mergeCell ref="C106:O106"/>
    <mergeCell ref="C107:O107"/>
    <mergeCell ref="B92:C92"/>
    <mergeCell ref="B97:P101"/>
    <mergeCell ref="C102:O102"/>
    <mergeCell ref="C103:O103"/>
    <mergeCell ref="C104:O104"/>
    <mergeCell ref="C105:O105"/>
    <mergeCell ref="B90:C90"/>
    <mergeCell ref="C56:D56"/>
    <mergeCell ref="C57:D57"/>
    <mergeCell ref="C58:D58"/>
    <mergeCell ref="C59:D59"/>
    <mergeCell ref="C60:D60"/>
    <mergeCell ref="C61:D61"/>
    <mergeCell ref="C71:E71"/>
    <mergeCell ref="C82:E82"/>
    <mergeCell ref="C83:E83"/>
    <mergeCell ref="C84:E84"/>
    <mergeCell ref="C85:E85"/>
    <mergeCell ref="C55:D5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3:D53"/>
    <mergeCell ref="C54:D54"/>
    <mergeCell ref="D10:N10"/>
    <mergeCell ref="H11:I11"/>
    <mergeCell ref="K11:L11"/>
    <mergeCell ref="N11:O11"/>
    <mergeCell ref="H33:I33"/>
    <mergeCell ref="K33:L33"/>
    <mergeCell ref="N33:O33"/>
    <mergeCell ref="B8:D8"/>
    <mergeCell ref="E8:F8"/>
    <mergeCell ref="D2:E2"/>
    <mergeCell ref="H2:I4"/>
    <mergeCell ref="D3:E3"/>
    <mergeCell ref="D4:E4"/>
    <mergeCell ref="D5:E5"/>
  </mergeCells>
  <conditionalFormatting sqref="C10">
    <cfRule type="cellIs" dxfId="38" priority="10" stopIfTrue="1" operator="equal">
      <formula>"Kies eerst uw systematiek voor de berekening van de subsidiabele kosten"</formula>
    </cfRule>
  </conditionalFormatting>
  <conditionalFormatting sqref="H27:H28">
    <cfRule type="cellIs" dxfId="37" priority="9" stopIfTrue="1" operator="equal">
      <formula>"Opslag algemene kosten (50%)"</formula>
    </cfRule>
  </conditionalFormatting>
  <conditionalFormatting sqref="H46:H47">
    <cfRule type="cellIs" dxfId="36" priority="6" stopIfTrue="1" operator="equal">
      <formula>"Opslag algemene kosten (50%)"</formula>
    </cfRule>
  </conditionalFormatting>
  <conditionalFormatting sqref="H64:H65">
    <cfRule type="cellIs" dxfId="35" priority="3" stopIfTrue="1" operator="equal">
      <formula>"Opslag algemene kosten (50%)"</formula>
    </cfRule>
  </conditionalFormatting>
  <conditionalFormatting sqref="K27:K28">
    <cfRule type="cellIs" dxfId="34" priority="8" stopIfTrue="1" operator="equal">
      <formula>"Opslag algemene kosten (50%)"</formula>
    </cfRule>
  </conditionalFormatting>
  <conditionalFormatting sqref="K46:K47">
    <cfRule type="cellIs" dxfId="33" priority="5" stopIfTrue="1" operator="equal">
      <formula>"Opslag algemene kosten (50%)"</formula>
    </cfRule>
  </conditionalFormatting>
  <conditionalFormatting sqref="K64:K65">
    <cfRule type="cellIs" dxfId="32" priority="2" stopIfTrue="1" operator="equal">
      <formula>"Opslag algemene kosten (50%)"</formula>
    </cfRule>
  </conditionalFormatting>
  <conditionalFormatting sqref="N27:N28">
    <cfRule type="cellIs" dxfId="31" priority="7" stopIfTrue="1" operator="equal">
      <formula>"Opslag algemene kosten (50%)"</formula>
    </cfRule>
  </conditionalFormatting>
  <conditionalFormatting sqref="N46:N47">
    <cfRule type="cellIs" dxfId="30" priority="4" stopIfTrue="1" operator="equal">
      <formula>"Opslag algemene kosten (50%)"</formula>
    </cfRule>
  </conditionalFormatting>
  <conditionalFormatting sqref="N64:N65">
    <cfRule type="cellIs" dxfId="29" priority="1" stopIfTrue="1" operator="equal">
      <formula>"Opslag algemene kosten (50%)"</formula>
    </cfRule>
  </conditionalFormatting>
  <dataValidations count="3">
    <dataValidation allowBlank="1" showInputMessage="1" showErrorMessage="1" promptTitle="Activiteitnummer" prompt="Vul bij elke activiteit het activiteitnummer in uit het Overzicht projectactiviteiten in het projectplan" sqref="B12 B34 B52 B70" xr:uid="{A21E11D3-4A2B-47F6-952C-499250565B01}"/>
    <dataValidation allowBlank="1" showInputMessage="1" showErrorMessage="1" promptTitle="Arbeid" prompt="Indien arbeidskosten door deelnemers." sqref="E52" xr:uid="{718E06B1-783C-4026-85A2-0F6EF8752D9D}"/>
    <dataValidation allowBlank="1" showInputMessage="1" showErrorMessage="1" promptTitle="Arbeid" prompt="Indien arbeidskosten door deelnemers neem." sqref="F52:G61 E53:E61" xr:uid="{C7C7CCB3-B711-4BAF-BE6E-E4BCF050B757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[Maak keuze]" prompt="Maak keuze" xr:uid="{4D984082-CAA9-4BA8-B7F5-67787CF0B00F}">
          <x14:formula1>
            <xm:f>Kostensystematieken!$B$3:$B$6</xm:f>
          </x14:formula1>
          <xm:sqref>E8:F8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E791-5AEE-46D8-865E-01E997CDA613}">
  <dimension ref="A1:U119"/>
  <sheetViews>
    <sheetView zoomScaleNormal="100" workbookViewId="0">
      <selection activeCell="H2" sqref="H2:I4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ht="15" thickBot="1" x14ac:dyDescent="0.35"/>
    <row r="2" spans="1:18" ht="15.9" customHeight="1" thickBot="1" x14ac:dyDescent="0.35">
      <c r="A2" s="6"/>
      <c r="B2" s="6"/>
      <c r="C2" s="7" t="s">
        <v>6</v>
      </c>
      <c r="D2" s="224">
        <f>Start!C9</f>
        <v>0</v>
      </c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thickBot="1" x14ac:dyDescent="0.35">
      <c r="A3" s="6"/>
      <c r="B3" s="6"/>
      <c r="C3" s="7" t="s">
        <v>89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thickBot="1" x14ac:dyDescent="0.35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60</v>
      </c>
      <c r="C8" s="222"/>
      <c r="D8" s="222"/>
      <c r="E8" s="220" t="s">
        <v>8</v>
      </c>
      <c r="F8" s="220"/>
      <c r="G8" s="9"/>
      <c r="H8" s="9"/>
      <c r="I8" s="9"/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(60 euro)")))))</f>
        <v>Kies eerst uw systematiek voor de berekening van de subsidiabele 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Geen opslag</v>
      </c>
      <c r="I27" s="199" t="str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Geen opslag</v>
      </c>
      <c r="L27" s="199" t="str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Geen opslag</v>
      </c>
      <c r="O27" s="199" t="str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IF(E8="Directe loonkosten plus vaste opslag-systematiek (50%)","Opslag algemene kosten (50%)","Geen opslag")</f>
        <v>Geen opslag</v>
      </c>
      <c r="O46" s="199" t="str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IF(E8="Directe loonkosten plus vaste opslag-systematiek (50%)","Opslag algemene kosten (50%)","Geen opslag")</f>
        <v>Geen opslag</v>
      </c>
      <c r="O64" s="199" t="str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0RTA1x1QKL5RuUpvPv0p3oiCSm2ExaMGFDcv2oSsuOJfl+p6ca38ORljng+MT6/bJuH1ScMblLjNcX9JrMGwpg==" saltValue="kklhUvSCeanrydZc15MKQg==" spinCount="100000" sheet="1" objects="1" scenarios="1"/>
  <protectedRanges>
    <protectedRange sqref="E8:F8" name="Bereik1"/>
  </protectedRanges>
  <mergeCells count="46">
    <mergeCell ref="C106:O106"/>
    <mergeCell ref="C107:O107"/>
    <mergeCell ref="B92:C92"/>
    <mergeCell ref="B97:P101"/>
    <mergeCell ref="C102:O102"/>
    <mergeCell ref="C103:O103"/>
    <mergeCell ref="C104:O104"/>
    <mergeCell ref="C105:O105"/>
    <mergeCell ref="B90:C90"/>
    <mergeCell ref="C56:D56"/>
    <mergeCell ref="C57:D57"/>
    <mergeCell ref="C58:D58"/>
    <mergeCell ref="C59:D59"/>
    <mergeCell ref="C60:D60"/>
    <mergeCell ref="C61:D61"/>
    <mergeCell ref="C71:E71"/>
    <mergeCell ref="C82:E82"/>
    <mergeCell ref="C83:E83"/>
    <mergeCell ref="C84:E84"/>
    <mergeCell ref="C85:E85"/>
    <mergeCell ref="C55:D5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3:D53"/>
    <mergeCell ref="C54:D54"/>
    <mergeCell ref="D10:N10"/>
    <mergeCell ref="H11:I11"/>
    <mergeCell ref="K11:L11"/>
    <mergeCell ref="N11:O11"/>
    <mergeCell ref="H33:I33"/>
    <mergeCell ref="K33:L33"/>
    <mergeCell ref="N33:O33"/>
    <mergeCell ref="B8:D8"/>
    <mergeCell ref="E8:F8"/>
    <mergeCell ref="D2:E2"/>
    <mergeCell ref="H2:I4"/>
    <mergeCell ref="D3:E3"/>
    <mergeCell ref="D4:E4"/>
    <mergeCell ref="D5:E5"/>
  </mergeCells>
  <conditionalFormatting sqref="C10">
    <cfRule type="cellIs" dxfId="28" priority="10" stopIfTrue="1" operator="equal">
      <formula>"Kies eerst uw systematiek voor de berekening van de subsidiabele kosten"</formula>
    </cfRule>
  </conditionalFormatting>
  <conditionalFormatting sqref="H27:H28">
    <cfRule type="cellIs" dxfId="27" priority="9" stopIfTrue="1" operator="equal">
      <formula>"Opslag algemene kosten (50%)"</formula>
    </cfRule>
  </conditionalFormatting>
  <conditionalFormatting sqref="H46:H47">
    <cfRule type="cellIs" dxfId="26" priority="6" stopIfTrue="1" operator="equal">
      <formula>"Opslag algemene kosten (50%)"</formula>
    </cfRule>
  </conditionalFormatting>
  <conditionalFormatting sqref="H64:H65">
    <cfRule type="cellIs" dxfId="25" priority="3" stopIfTrue="1" operator="equal">
      <formula>"Opslag algemene kosten (50%)"</formula>
    </cfRule>
  </conditionalFormatting>
  <conditionalFormatting sqref="K27:K28">
    <cfRule type="cellIs" dxfId="24" priority="8" stopIfTrue="1" operator="equal">
      <formula>"Opslag algemene kosten (50%)"</formula>
    </cfRule>
  </conditionalFormatting>
  <conditionalFormatting sqref="K46:K47">
    <cfRule type="cellIs" dxfId="23" priority="5" stopIfTrue="1" operator="equal">
      <formula>"Opslag algemene kosten (50%)"</formula>
    </cfRule>
  </conditionalFormatting>
  <conditionalFormatting sqref="K64:K65">
    <cfRule type="cellIs" dxfId="22" priority="2" stopIfTrue="1" operator="equal">
      <formula>"Opslag algemene kosten (50%)"</formula>
    </cfRule>
  </conditionalFormatting>
  <conditionalFormatting sqref="N27:N28">
    <cfRule type="cellIs" dxfId="21" priority="7" stopIfTrue="1" operator="equal">
      <formula>"Opslag algemene kosten (50%)"</formula>
    </cfRule>
  </conditionalFormatting>
  <conditionalFormatting sqref="N46:N47">
    <cfRule type="cellIs" dxfId="20" priority="4" stopIfTrue="1" operator="equal">
      <formula>"Opslag algemene kosten (50%)"</formula>
    </cfRule>
  </conditionalFormatting>
  <conditionalFormatting sqref="N64:N65">
    <cfRule type="cellIs" dxfId="19" priority="1" stopIfTrue="1" operator="equal">
      <formula>"Opslag algemene kosten (50%)"</formula>
    </cfRule>
  </conditionalFormatting>
  <dataValidations count="3">
    <dataValidation allowBlank="1" showInputMessage="1" showErrorMessage="1" promptTitle="Arbeid" prompt="Indien arbeidskosten door deelnemers neem." sqref="F52:G61 E53:E61" xr:uid="{32D848B6-91DB-4092-94CA-9EC6CCCD4BDE}"/>
    <dataValidation allowBlank="1" showInputMessage="1" showErrorMessage="1" promptTitle="Arbeid" prompt="Indien arbeidskosten door deelnemers." sqref="E52" xr:uid="{8DB03412-3090-4465-9398-28E1E7A76511}"/>
    <dataValidation allowBlank="1" showInputMessage="1" showErrorMessage="1" promptTitle="Activiteitnummer" prompt="Vul bij elke activiteit het activiteitnummer in uit het Overzicht projectactiviteiten in het projectplan" sqref="B12 B34 B52 B70" xr:uid="{FFF44C22-58FB-450D-9B86-F58299438F35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[Maak keuze]" prompt="Maak keuze" xr:uid="{4C49911D-5940-4F92-B87A-F1947382A1FB}">
          <x14:formula1>
            <xm:f>Kostensystematieken!$B$3:$B$6</xm:f>
          </x14:formula1>
          <xm:sqref>E8:F8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1B96-FC79-4D04-84D1-35BF1E023447}">
  <dimension ref="A1:U119"/>
  <sheetViews>
    <sheetView zoomScaleNormal="100" workbookViewId="0">
      <selection activeCell="H8" sqref="H8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x14ac:dyDescent="0.3"/>
    <row r="2" spans="1:18" ht="15.9" customHeight="1" x14ac:dyDescent="0.3">
      <c r="A2" s="6"/>
      <c r="B2" s="6"/>
      <c r="C2" s="7" t="s">
        <v>6</v>
      </c>
      <c r="D2" s="224">
        <f>Start!C9</f>
        <v>0</v>
      </c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x14ac:dyDescent="0.3">
      <c r="A3" s="6"/>
      <c r="B3" s="6"/>
      <c r="C3" s="7" t="s">
        <v>90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x14ac:dyDescent="0.3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7</v>
      </c>
      <c r="C8" s="222"/>
      <c r="D8" s="222"/>
      <c r="E8" s="220" t="s">
        <v>8</v>
      </c>
      <c r="F8" s="220"/>
      <c r="G8" s="9"/>
      <c r="H8" s="9"/>
      <c r="I8" s="9"/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(60 euro)")))))</f>
        <v>Kies eerst uw systematiek voor de berekening van de subsidiabele 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Geen opslag</v>
      </c>
      <c r="I27" s="199" t="str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Geen opslag</v>
      </c>
      <c r="L27" s="199" t="str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Geen opslag</v>
      </c>
      <c r="O27" s="199" t="str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IF(E8="Directe loonkosten plus vaste opslag-systematiek (50%)","Opslag algemene kosten (50%)","Geen opslag")</f>
        <v>Geen opslag</v>
      </c>
      <c r="O46" s="199" t="str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IF(E8="Directe loonkosten plus vaste opslag-systematiek (50%)","Opslag algemene kosten (50%)","Geen opslag")</f>
        <v>Geen opslag</v>
      </c>
      <c r="O64" s="199" t="str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1Yr0enTvPK31RoqFfNk2Q0izfrMkOR1ZQRudPVZQDjSxYS33ywf1LIOQS0RhwleiEs02M65XDkh7pFbKsO8BAQ==" saltValue="jR/wu/O7qBh5Tl9egal14Q==" spinCount="100000" sheet="1" objects="1" scenarios="1"/>
  <protectedRanges>
    <protectedRange sqref="E8:F8" name="Bereik1"/>
  </protectedRanges>
  <mergeCells count="46">
    <mergeCell ref="C106:O106"/>
    <mergeCell ref="C107:O107"/>
    <mergeCell ref="B92:C92"/>
    <mergeCell ref="B97:P101"/>
    <mergeCell ref="C102:O102"/>
    <mergeCell ref="C103:O103"/>
    <mergeCell ref="C104:O104"/>
    <mergeCell ref="C105:O105"/>
    <mergeCell ref="B90:C90"/>
    <mergeCell ref="C56:D56"/>
    <mergeCell ref="C57:D57"/>
    <mergeCell ref="C58:D58"/>
    <mergeCell ref="C59:D59"/>
    <mergeCell ref="C60:D60"/>
    <mergeCell ref="C61:D61"/>
    <mergeCell ref="C71:E71"/>
    <mergeCell ref="C82:E82"/>
    <mergeCell ref="C83:E83"/>
    <mergeCell ref="C84:E84"/>
    <mergeCell ref="C85:E85"/>
    <mergeCell ref="C55:D5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3:D53"/>
    <mergeCell ref="C54:D54"/>
    <mergeCell ref="D10:N10"/>
    <mergeCell ref="H11:I11"/>
    <mergeCell ref="K11:L11"/>
    <mergeCell ref="N11:O11"/>
    <mergeCell ref="H33:I33"/>
    <mergeCell ref="K33:L33"/>
    <mergeCell ref="N33:O33"/>
    <mergeCell ref="B8:D8"/>
    <mergeCell ref="E8:F8"/>
    <mergeCell ref="D2:E2"/>
    <mergeCell ref="H2:I4"/>
    <mergeCell ref="D3:E3"/>
    <mergeCell ref="D4:E4"/>
    <mergeCell ref="D5:E5"/>
  </mergeCells>
  <conditionalFormatting sqref="C10">
    <cfRule type="cellIs" dxfId="18" priority="10" stopIfTrue="1" operator="equal">
      <formula>"Kies eerst uw systematiek voor de berekening van de subsidiabele kosten"</formula>
    </cfRule>
  </conditionalFormatting>
  <conditionalFormatting sqref="H27:H28">
    <cfRule type="cellIs" dxfId="17" priority="9" stopIfTrue="1" operator="equal">
      <formula>"Opslag algemene kosten (50%)"</formula>
    </cfRule>
  </conditionalFormatting>
  <conditionalFormatting sqref="H46:H47">
    <cfRule type="cellIs" dxfId="16" priority="6" stopIfTrue="1" operator="equal">
      <formula>"Opslag algemene kosten (50%)"</formula>
    </cfRule>
  </conditionalFormatting>
  <conditionalFormatting sqref="H64:H65">
    <cfRule type="cellIs" dxfId="15" priority="3" stopIfTrue="1" operator="equal">
      <formula>"Opslag algemene kosten (50%)"</formula>
    </cfRule>
  </conditionalFormatting>
  <conditionalFormatting sqref="K27:K28">
    <cfRule type="cellIs" dxfId="14" priority="8" stopIfTrue="1" operator="equal">
      <formula>"Opslag algemene kosten (50%)"</formula>
    </cfRule>
  </conditionalFormatting>
  <conditionalFormatting sqref="K46:K47">
    <cfRule type="cellIs" dxfId="13" priority="5" stopIfTrue="1" operator="equal">
      <formula>"Opslag algemene kosten (50%)"</formula>
    </cfRule>
  </conditionalFormatting>
  <conditionalFormatting sqref="K64:K65">
    <cfRule type="cellIs" dxfId="12" priority="2" stopIfTrue="1" operator="equal">
      <formula>"Opslag algemene kosten (50%)"</formula>
    </cfRule>
  </conditionalFormatting>
  <conditionalFormatting sqref="N27:N28">
    <cfRule type="cellIs" dxfId="11" priority="7" stopIfTrue="1" operator="equal">
      <formula>"Opslag algemene kosten (50%)"</formula>
    </cfRule>
  </conditionalFormatting>
  <conditionalFormatting sqref="N46:N47">
    <cfRule type="cellIs" dxfId="10" priority="4" stopIfTrue="1" operator="equal">
      <formula>"Opslag algemene kosten (50%)"</formula>
    </cfRule>
  </conditionalFormatting>
  <conditionalFormatting sqref="N64:N65">
    <cfRule type="cellIs" dxfId="9" priority="1" stopIfTrue="1" operator="equal">
      <formula>"Opslag algemene kosten (50%)"</formula>
    </cfRule>
  </conditionalFormatting>
  <dataValidations count="3">
    <dataValidation allowBlank="1" showInputMessage="1" showErrorMessage="1" promptTitle="Activiteitnummer" prompt="Vul bij elke activiteit het activiteitnummer in uit het Overzicht projectactiviteiten in het projectplan" sqref="B12 B34 B52 B70" xr:uid="{5BA4516B-B3DC-4368-9A0E-446240EFA6E0}"/>
    <dataValidation allowBlank="1" showInputMessage="1" showErrorMessage="1" promptTitle="Arbeid" prompt="Indien arbeidskosten door deelnemers." sqref="E52" xr:uid="{60DFA644-CA75-4349-B6CD-6367CAE25DD4}"/>
    <dataValidation allowBlank="1" showInputMessage="1" showErrorMessage="1" promptTitle="Arbeid" prompt="Indien arbeidskosten door deelnemers neem." sqref="F52:G61 E53:E61" xr:uid="{4878ED93-2312-496B-9882-A88D7695D63E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[Maak keuze]" prompt="Maak keuze" xr:uid="{ABEC0FA2-8495-4C6C-A51A-B081645A50A3}">
          <x14:formula1>
            <xm:f>Kostensystematieken!$B$3:$B$6</xm:f>
          </x14:formula1>
          <xm:sqref>E8:F8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0A21-7526-4676-BB1A-D3CBF0E80E63}">
  <dimension ref="A1:X77"/>
  <sheetViews>
    <sheetView workbookViewId="0">
      <selection activeCell="L32" sqref="L32"/>
    </sheetView>
  </sheetViews>
  <sheetFormatPr defaultColWidth="0" defaultRowHeight="11.4" zeroHeight="1" x14ac:dyDescent="0.3"/>
  <cols>
    <col min="1" max="1" width="4.109375" style="72" customWidth="1"/>
    <col min="2" max="2" width="22.44140625" style="8" customWidth="1"/>
    <col min="3" max="3" width="27.88671875" style="8" customWidth="1"/>
    <col min="4" max="4" width="3.44140625" style="8" customWidth="1"/>
    <col min="5" max="5" width="16.44140625" style="8" customWidth="1"/>
    <col min="6" max="6" width="3.44140625" style="8" customWidth="1"/>
    <col min="7" max="7" width="16.44140625" style="8" customWidth="1"/>
    <col min="8" max="8" width="3.44140625" style="8" customWidth="1"/>
    <col min="9" max="9" width="16.44140625" style="8" customWidth="1"/>
    <col min="10" max="10" width="2.44140625" style="8" customWidth="1"/>
    <col min="11" max="11" width="16.44140625" style="8" customWidth="1"/>
    <col min="12" max="12" width="2.44140625" style="8" customWidth="1"/>
    <col min="13" max="13" width="15.109375" style="8" customWidth="1"/>
    <col min="14" max="14" width="2.44140625" style="8" customWidth="1"/>
    <col min="15" max="15" width="16" style="8" customWidth="1"/>
    <col min="16" max="16" width="2.44140625" style="72" customWidth="1"/>
    <col min="17" max="17" width="54" style="72" customWidth="1"/>
    <col min="18" max="18" width="43.6640625" style="72" customWidth="1"/>
    <col min="19" max="23" width="43.6640625" style="72" hidden="1" customWidth="1"/>
    <col min="24" max="24" width="0" style="8" hidden="1" customWidth="1"/>
    <col min="25" max="16384" width="10.33203125" style="8" hidden="1"/>
  </cols>
  <sheetData>
    <row r="1" spans="1:24" x14ac:dyDescent="0.3"/>
    <row r="2" spans="1:24" s="72" customFormat="1" ht="18" thickBot="1" x14ac:dyDescent="0.35">
      <c r="B2" s="73" t="s">
        <v>91</v>
      </c>
    </row>
    <row r="3" spans="1:24" s="72" customFormat="1" ht="12" customHeight="1" x14ac:dyDescent="0.3">
      <c r="B3" s="74"/>
      <c r="E3" s="235" t="s">
        <v>92</v>
      </c>
      <c r="F3" s="236"/>
      <c r="G3" s="236"/>
      <c r="H3" s="236"/>
      <c r="I3" s="237"/>
    </row>
    <row r="4" spans="1:24" s="72" customFormat="1" ht="15.75" customHeight="1" thickBot="1" x14ac:dyDescent="0.35">
      <c r="E4" s="238"/>
      <c r="F4" s="239"/>
      <c r="G4" s="239"/>
      <c r="H4" s="239"/>
      <c r="I4" s="240"/>
    </row>
    <row r="5" spans="1:24" ht="15.75" customHeight="1" thickBot="1" x14ac:dyDescent="0.35">
      <c r="B5" s="7" t="s">
        <v>6</v>
      </c>
      <c r="C5" s="75">
        <f>Start!C9</f>
        <v>0</v>
      </c>
      <c r="D5" s="42"/>
      <c r="E5" s="241"/>
      <c r="F5" s="242"/>
      <c r="G5" s="242"/>
      <c r="H5" s="242"/>
      <c r="I5" s="243"/>
      <c r="X5" s="72"/>
    </row>
    <row r="6" spans="1:24" s="72" customFormat="1" x14ac:dyDescent="0.3"/>
    <row r="7" spans="1:24" ht="12" customHeight="1" thickBot="1" x14ac:dyDescent="0.35">
      <c r="B7" s="232"/>
      <c r="C7" s="233"/>
      <c r="D7" s="233"/>
      <c r="E7" s="77"/>
      <c r="F7" s="77"/>
      <c r="G7" s="77"/>
      <c r="H7" s="77"/>
      <c r="I7" s="78"/>
      <c r="J7" s="78"/>
      <c r="K7" s="78"/>
      <c r="L7" s="78"/>
      <c r="M7" s="78"/>
      <c r="N7" s="78"/>
      <c r="O7" s="78"/>
    </row>
    <row r="8" spans="1:24" ht="15" customHeight="1" x14ac:dyDescent="0.3">
      <c r="B8" s="79"/>
      <c r="C8" s="80"/>
      <c r="D8" s="81"/>
      <c r="E8" s="81"/>
      <c r="F8" s="81"/>
      <c r="G8" s="81"/>
      <c r="H8" s="81"/>
      <c r="I8" s="234"/>
      <c r="J8" s="234"/>
      <c r="K8" s="234"/>
      <c r="L8" s="234"/>
      <c r="M8" s="234"/>
      <c r="N8" s="234"/>
      <c r="O8" s="234"/>
      <c r="P8" s="82"/>
      <c r="Q8" s="83"/>
    </row>
    <row r="9" spans="1:24" s="87" customFormat="1" ht="48" x14ac:dyDescent="0.3">
      <c r="A9" s="26"/>
      <c r="B9" s="84"/>
      <c r="C9" s="84" t="s">
        <v>93</v>
      </c>
      <c r="D9" s="84"/>
      <c r="E9" s="85" t="s">
        <v>23</v>
      </c>
      <c r="F9" s="84"/>
      <c r="G9" s="85" t="s">
        <v>94</v>
      </c>
      <c r="H9" s="84"/>
      <c r="I9" s="85" t="s">
        <v>95</v>
      </c>
      <c r="J9" s="85"/>
      <c r="K9" s="85" t="s">
        <v>96</v>
      </c>
      <c r="L9" s="85"/>
      <c r="M9" s="130" t="s">
        <v>97</v>
      </c>
      <c r="N9" s="85"/>
      <c r="O9" s="85" t="s">
        <v>98</v>
      </c>
      <c r="P9" s="26"/>
      <c r="Q9" s="86" t="s">
        <v>99</v>
      </c>
      <c r="R9" s="26"/>
      <c r="S9" s="26"/>
      <c r="T9" s="26"/>
      <c r="U9" s="26"/>
      <c r="V9" s="26"/>
      <c r="W9" s="26"/>
    </row>
    <row r="10" spans="1:24" ht="12" x14ac:dyDescent="0.2">
      <c r="A10" s="88"/>
      <c r="B10" s="176" t="s">
        <v>59</v>
      </c>
      <c r="C10" s="178">
        <f>'Penvoerder (deelnemer 1)'!D3</f>
        <v>0</v>
      </c>
      <c r="D10" s="179"/>
      <c r="E10" s="90">
        <f>'Penvoerder (deelnemer 1)'!O$29</f>
        <v>0</v>
      </c>
      <c r="F10" s="89"/>
      <c r="G10" s="90">
        <f>'Penvoerder (deelnemer 1)'!O$48</f>
        <v>0</v>
      </c>
      <c r="H10" s="89"/>
      <c r="I10" s="90">
        <f>'Penvoerder (deelnemer 1)'!O$66</f>
        <v>0</v>
      </c>
      <c r="J10" s="91"/>
      <c r="K10" s="90">
        <f>'Penvoerder (deelnemer 1)'!O$87</f>
        <v>0</v>
      </c>
      <c r="L10" s="173"/>
      <c r="M10" s="90">
        <f>'Penvoerder (deelnemer 1)'!E$90</f>
        <v>0</v>
      </c>
      <c r="N10" s="91"/>
      <c r="O10" s="92">
        <f>'Penvoerder (deelnemer 1)'!E$92</f>
        <v>0</v>
      </c>
      <c r="Q10" s="93" t="str">
        <f>IF(M10&gt;0, IF(O10&lt;25000,"Het subsidiebedrag per aanvrager moet minimaal 25.000 zijn",),"")</f>
        <v/>
      </c>
    </row>
    <row r="11" spans="1:24" ht="12" x14ac:dyDescent="0.2">
      <c r="A11" s="88"/>
      <c r="B11" s="177" t="s">
        <v>81</v>
      </c>
      <c r="C11" s="178">
        <f>'Deelnemer 2'!$D$3</f>
        <v>0</v>
      </c>
      <c r="D11" s="89"/>
      <c r="E11" s="90">
        <f>'Deelnemer 2'!O$29</f>
        <v>0</v>
      </c>
      <c r="F11" s="89"/>
      <c r="G11" s="90">
        <f>'Deelnemer 2'!$O$48</f>
        <v>0</v>
      </c>
      <c r="H11" s="89"/>
      <c r="I11" s="90">
        <f>'Deelnemer 2'!$O$66</f>
        <v>0</v>
      </c>
      <c r="J11" s="91"/>
      <c r="K11" s="90">
        <f>'Deelnemer 2'!$O$87</f>
        <v>0</v>
      </c>
      <c r="L11" s="173"/>
      <c r="M11" s="90">
        <f>'Deelnemer 2'!$E$90</f>
        <v>0</v>
      </c>
      <c r="N11" s="91"/>
      <c r="O11" s="92">
        <f>'Deelnemer 2'!$E$92</f>
        <v>0</v>
      </c>
      <c r="P11" s="94"/>
      <c r="Q11" s="93" t="str">
        <f>IF(M11&gt;0, IF(O11&lt;25000,"Het subsidiebedrag per aanvrager moet minimaal 25.000 zijn",),"")</f>
        <v/>
      </c>
    </row>
    <row r="12" spans="1:24" ht="12" x14ac:dyDescent="0.2">
      <c r="A12" s="88"/>
      <c r="B12" s="177" t="s">
        <v>83</v>
      </c>
      <c r="C12" s="178">
        <f>'Deelnemer 3'!$D$3</f>
        <v>0</v>
      </c>
      <c r="D12" s="89"/>
      <c r="E12" s="90">
        <f>'Deelnemer 3'!O$29</f>
        <v>0</v>
      </c>
      <c r="F12" s="89"/>
      <c r="G12" s="90">
        <f>'Deelnemer 3'!$O$48</f>
        <v>0</v>
      </c>
      <c r="H12" s="89"/>
      <c r="I12" s="90">
        <f>'Deelnemer 3'!$O$66</f>
        <v>0</v>
      </c>
      <c r="J12" s="91"/>
      <c r="K12" s="90">
        <f>'Deelnemer 3'!$O$87</f>
        <v>0</v>
      </c>
      <c r="L12" s="173"/>
      <c r="M12" s="90">
        <f>'Deelnemer 3'!$E$90</f>
        <v>0</v>
      </c>
      <c r="N12" s="91"/>
      <c r="O12" s="92">
        <f>'Deelnemer 3'!$E$92</f>
        <v>0</v>
      </c>
      <c r="P12" s="94"/>
      <c r="Q12" s="93" t="str">
        <f>IF(M12&gt;0, IF(O12&lt;25000,"Het subsidiebedrag per aanvrager moet minimaal 25.000 zijn",),"")</f>
        <v/>
      </c>
    </row>
    <row r="13" spans="1:24" ht="12" x14ac:dyDescent="0.2">
      <c r="A13" s="88"/>
      <c r="B13" s="177" t="s">
        <v>84</v>
      </c>
      <c r="C13" s="178">
        <f>'Deelnemer 4'!$D$3</f>
        <v>0</v>
      </c>
      <c r="D13" s="89"/>
      <c r="E13" s="90">
        <f>'Deelnemer 4'!O$29</f>
        <v>0</v>
      </c>
      <c r="F13" s="89"/>
      <c r="G13" s="90">
        <f>'Deelnemer 4'!$O$48</f>
        <v>0</v>
      </c>
      <c r="H13" s="89"/>
      <c r="I13" s="90">
        <f>'Deelnemer 4'!$O$66</f>
        <v>0</v>
      </c>
      <c r="J13" s="91"/>
      <c r="K13" s="90">
        <f>'Deelnemer 4'!$O$87</f>
        <v>0</v>
      </c>
      <c r="L13" s="173"/>
      <c r="M13" s="90">
        <f>'Deelnemer 4'!$E$90</f>
        <v>0</v>
      </c>
      <c r="N13" s="91"/>
      <c r="O13" s="92">
        <f>'Deelnemer 4'!$E$92</f>
        <v>0</v>
      </c>
      <c r="P13" s="94"/>
      <c r="Q13" s="93" t="str">
        <f>IF(M13&gt;0, IF(O13&lt;25000,"Het subsidiebedrag per aanvrager moet minimaal 25.000 zijn",),"")</f>
        <v/>
      </c>
      <c r="S13" s="94"/>
    </row>
    <row r="14" spans="1:24" ht="12" x14ac:dyDescent="0.2">
      <c r="A14" s="88"/>
      <c r="B14" s="177" t="s">
        <v>85</v>
      </c>
      <c r="C14" s="178">
        <f>'Deelnemer 5'!$D$3</f>
        <v>0</v>
      </c>
      <c r="D14" s="89"/>
      <c r="E14" s="90">
        <f>'Deelnemer 5'!O$29</f>
        <v>0</v>
      </c>
      <c r="F14" s="89"/>
      <c r="G14" s="90">
        <f>'Deelnemer 5'!$O$48</f>
        <v>0</v>
      </c>
      <c r="H14" s="89"/>
      <c r="I14" s="90">
        <f>'Deelnemer 5'!$O$66</f>
        <v>0</v>
      </c>
      <c r="J14" s="91"/>
      <c r="K14" s="90">
        <f>'Deelnemer 5'!$O$87</f>
        <v>0</v>
      </c>
      <c r="L14" s="173"/>
      <c r="M14" s="90">
        <f>'Deelnemer 5'!$E$90</f>
        <v>0</v>
      </c>
      <c r="N14" s="91"/>
      <c r="O14" s="92">
        <f>'Deelnemer 5'!$E$92</f>
        <v>0</v>
      </c>
      <c r="P14" s="94"/>
      <c r="Q14" s="93" t="str">
        <f t="shared" ref="Q14:Q18" si="0">IF(M14&gt;0, IF(O14&lt;25000,"Het subsidiebedrag per aanvrager moet minimaal 25.000 zijn",),"")</f>
        <v/>
      </c>
    </row>
    <row r="15" spans="1:24" ht="12" x14ac:dyDescent="0.2">
      <c r="A15" s="88"/>
      <c r="B15" s="177" t="s">
        <v>86</v>
      </c>
      <c r="C15" s="178">
        <f>'Deelnemer 6'!$D$3</f>
        <v>0</v>
      </c>
      <c r="D15" s="89"/>
      <c r="E15" s="90">
        <f>'Deelnemer 6'!O$29</f>
        <v>0</v>
      </c>
      <c r="F15" s="89"/>
      <c r="G15" s="90">
        <f>'Deelnemer 6'!$O$48</f>
        <v>0</v>
      </c>
      <c r="H15" s="89"/>
      <c r="I15" s="90">
        <f>'Deelnemer 6'!$O$66</f>
        <v>0</v>
      </c>
      <c r="J15" s="91"/>
      <c r="K15" s="90">
        <f>'Deelnemer 6'!$O$87</f>
        <v>0</v>
      </c>
      <c r="L15" s="173"/>
      <c r="M15" s="90">
        <f>'Deelnemer 6'!$E$90</f>
        <v>0</v>
      </c>
      <c r="N15" s="91"/>
      <c r="O15" s="92">
        <f>'Deelnemer 6'!$E$92</f>
        <v>0</v>
      </c>
      <c r="P15" s="94"/>
      <c r="Q15" s="93" t="str">
        <f>IF(M15&gt;0, IF(O15&lt;25000,"Het subsidiebedrag per aanvrager moet minimaal 25.000 zijn",),"")</f>
        <v/>
      </c>
    </row>
    <row r="16" spans="1:24" ht="12" x14ac:dyDescent="0.2">
      <c r="A16" s="88"/>
      <c r="B16" s="177" t="s">
        <v>87</v>
      </c>
      <c r="C16" s="178">
        <f>'Deelnemer 7'!$D$3</f>
        <v>0</v>
      </c>
      <c r="D16" s="89"/>
      <c r="E16" s="90">
        <f>'Deelnemer 7'!O$29</f>
        <v>0</v>
      </c>
      <c r="F16" s="89"/>
      <c r="G16" s="90">
        <f>'Deelnemer 7'!$O$48</f>
        <v>0</v>
      </c>
      <c r="H16" s="89"/>
      <c r="I16" s="90">
        <f>'Deelnemer 7'!$O$66</f>
        <v>0</v>
      </c>
      <c r="J16" s="91"/>
      <c r="K16" s="90">
        <f>'Deelnemer 7'!$O$87</f>
        <v>0</v>
      </c>
      <c r="L16" s="173"/>
      <c r="M16" s="90">
        <f>'Deelnemer 7'!$E$90</f>
        <v>0</v>
      </c>
      <c r="N16" s="91"/>
      <c r="O16" s="92">
        <f>'Deelnemer 7'!$E$92</f>
        <v>0</v>
      </c>
      <c r="P16" s="94"/>
      <c r="Q16" s="93" t="str">
        <f>IF(M16&gt;0, IF(O16&lt;25000,"Het subsidiebedrag per aanvrager moet minimaal 25.000 zijn",),"")</f>
        <v/>
      </c>
    </row>
    <row r="17" spans="1:17" ht="12" x14ac:dyDescent="0.2">
      <c r="A17" s="88"/>
      <c r="B17" s="177" t="s">
        <v>88</v>
      </c>
      <c r="C17" s="178">
        <f>'Deelnemer 8'!$D$3</f>
        <v>0</v>
      </c>
      <c r="D17" s="89"/>
      <c r="E17" s="90">
        <f>'Deelnemer 8'!O$29</f>
        <v>0</v>
      </c>
      <c r="F17" s="89"/>
      <c r="G17" s="90">
        <f>'Deelnemer 8'!$O$48</f>
        <v>0</v>
      </c>
      <c r="H17" s="89"/>
      <c r="I17" s="90">
        <f>'Deelnemer 8'!$O$66</f>
        <v>0</v>
      </c>
      <c r="J17" s="91"/>
      <c r="K17" s="90">
        <f>'Deelnemer 8'!$O$87</f>
        <v>0</v>
      </c>
      <c r="L17" s="173"/>
      <c r="M17" s="90">
        <f>'Deelnemer 8'!$E$90</f>
        <v>0</v>
      </c>
      <c r="N17" s="91"/>
      <c r="O17" s="92">
        <f>'Deelnemer 8'!$E$92</f>
        <v>0</v>
      </c>
      <c r="P17" s="94"/>
      <c r="Q17" s="93" t="str">
        <f>IF(M17&gt;0, IF(O17&lt;25000,"Het subsidiebedrag per aanvrager moet minimaal 25.000 zijn",),"")</f>
        <v/>
      </c>
    </row>
    <row r="18" spans="1:17" ht="12" x14ac:dyDescent="0.2">
      <c r="A18" s="88"/>
      <c r="B18" s="177" t="s">
        <v>89</v>
      </c>
      <c r="C18" s="178">
        <f>'Deelnemer 9'!$D$3</f>
        <v>0</v>
      </c>
      <c r="D18" s="89"/>
      <c r="E18" s="90">
        <f>'Deelnemer 9'!O$29</f>
        <v>0</v>
      </c>
      <c r="F18" s="89"/>
      <c r="G18" s="90">
        <f>'Deelnemer 9'!$O$48</f>
        <v>0</v>
      </c>
      <c r="H18" s="89"/>
      <c r="I18" s="90">
        <f>'Deelnemer 9'!$O$66</f>
        <v>0</v>
      </c>
      <c r="J18" s="91"/>
      <c r="K18" s="90">
        <f>'Deelnemer 9'!$O$87</f>
        <v>0</v>
      </c>
      <c r="L18" s="173"/>
      <c r="M18" s="90">
        <f>'Deelnemer 9'!$E$90</f>
        <v>0</v>
      </c>
      <c r="N18" s="91"/>
      <c r="O18" s="92">
        <f>'Deelnemer 9'!$E$92</f>
        <v>0</v>
      </c>
      <c r="P18" s="94"/>
      <c r="Q18" s="93" t="str">
        <f t="shared" si="0"/>
        <v/>
      </c>
    </row>
    <row r="19" spans="1:17" ht="12" x14ac:dyDescent="0.2">
      <c r="A19" s="88"/>
      <c r="B19" s="177" t="s">
        <v>90</v>
      </c>
      <c r="C19" s="178">
        <f>'Deelnemer 10'!$D$3</f>
        <v>0</v>
      </c>
      <c r="D19" s="89"/>
      <c r="E19" s="90">
        <f>'Deelnemer 10'!O$29</f>
        <v>0</v>
      </c>
      <c r="F19" s="89"/>
      <c r="G19" s="90">
        <f>'Deelnemer 10'!$O$48</f>
        <v>0</v>
      </c>
      <c r="H19" s="89"/>
      <c r="I19" s="90">
        <f>'Deelnemer 10'!$O$66</f>
        <v>0</v>
      </c>
      <c r="J19" s="91"/>
      <c r="K19" s="90">
        <f>'Deelnemer 10'!$O$87</f>
        <v>0</v>
      </c>
      <c r="L19" s="173"/>
      <c r="M19" s="90">
        <f>'Deelnemer 10'!$E$90</f>
        <v>0</v>
      </c>
      <c r="N19" s="91"/>
      <c r="O19" s="92">
        <f>'Deelnemer 10'!$E$92</f>
        <v>0</v>
      </c>
      <c r="P19" s="94"/>
      <c r="Q19" s="93" t="str">
        <f>IF(M19&gt;0, IF(O19&lt;25000,"Het subsidiebedrag per aanvrager moet minimaal 25.000 zijn",),"")</f>
        <v/>
      </c>
    </row>
    <row r="20" spans="1:17" ht="12" x14ac:dyDescent="0.3">
      <c r="B20" s="72"/>
      <c r="C20" s="95"/>
      <c r="D20" s="89"/>
      <c r="E20" s="96"/>
      <c r="F20" s="89"/>
      <c r="G20" s="89"/>
      <c r="H20" s="89"/>
      <c r="I20" s="89"/>
      <c r="J20" s="97"/>
      <c r="K20" s="89"/>
      <c r="L20" s="89"/>
      <c r="M20" s="96"/>
      <c r="N20" s="89"/>
      <c r="O20" s="98"/>
      <c r="P20" s="94"/>
      <c r="Q20" s="99"/>
    </row>
    <row r="21" spans="1:17" ht="24" x14ac:dyDescent="0.3">
      <c r="B21" s="72"/>
      <c r="C21" s="72"/>
      <c r="D21" s="89"/>
      <c r="E21" s="76"/>
      <c r="F21" s="89"/>
      <c r="G21" s="89"/>
      <c r="H21" s="89"/>
      <c r="I21" s="76"/>
      <c r="J21" s="85"/>
      <c r="K21" s="76"/>
      <c r="L21" s="174"/>
      <c r="M21" s="89"/>
      <c r="N21" s="85"/>
      <c r="O21" s="85" t="s">
        <v>98</v>
      </c>
      <c r="Q21" s="99"/>
    </row>
    <row r="22" spans="1:17" ht="15.75" customHeight="1" thickBot="1" x14ac:dyDescent="0.3">
      <c r="B22" s="100"/>
      <c r="C22" s="101" t="s">
        <v>100</v>
      </c>
      <c r="D22" s="102"/>
      <c r="E22" s="103">
        <f>SUM(E10:E19)</f>
        <v>0</v>
      </c>
      <c r="F22" s="102"/>
      <c r="G22" s="103">
        <f>SUM(G10:G19)</f>
        <v>0</v>
      </c>
      <c r="H22" s="102"/>
      <c r="I22" s="103">
        <f>SUM(I10:I19)</f>
        <v>0</v>
      </c>
      <c r="J22" s="104"/>
      <c r="K22" s="103">
        <f>SUM(K10:K19)</f>
        <v>0</v>
      </c>
      <c r="L22" s="175"/>
      <c r="M22" s="103">
        <f>SUM(M10:M19)</f>
        <v>0</v>
      </c>
      <c r="N22" s="104"/>
      <c r="O22" s="105">
        <f>SUM(O10:O19)</f>
        <v>0</v>
      </c>
      <c r="P22" s="100"/>
      <c r="Q22" s="106" t="str">
        <f>IF(M22&gt;0,IF(O22&lt;100000, "De totale gevraagde subsidie moeten minimaal 100.000 zijn", IF(O22&gt;500000, "Het subsidiebedrag voor het project mag maximaal 500.000 zijn"," "))," ")</f>
        <v xml:space="preserve"> </v>
      </c>
    </row>
    <row r="23" spans="1:17" s="72" customFormat="1" ht="10.5" customHeight="1" x14ac:dyDescent="0.3">
      <c r="D23" s="107">
        <v>0</v>
      </c>
      <c r="E23" s="107"/>
      <c r="F23" s="107"/>
      <c r="G23" s="107"/>
      <c r="H23" s="107"/>
    </row>
    <row r="24" spans="1:17" s="72" customFormat="1" x14ac:dyDescent="0.3"/>
    <row r="25" spans="1:17" s="72" customFormat="1" x14ac:dyDescent="0.3"/>
    <row r="26" spans="1:17" s="72" customFormat="1" x14ac:dyDescent="0.3"/>
    <row r="27" spans="1:17" s="72" customFormat="1" x14ac:dyDescent="0.3"/>
    <row r="28" spans="1:17" s="72" customFormat="1" x14ac:dyDescent="0.3"/>
    <row r="29" spans="1:17" s="72" customFormat="1" x14ac:dyDescent="0.3"/>
    <row r="30" spans="1:17" s="72" customFormat="1" x14ac:dyDescent="0.3"/>
    <row r="31" spans="1:17" s="72" customFormat="1" x14ac:dyDescent="0.3"/>
    <row r="32" spans="1:17" s="72" customFormat="1" x14ac:dyDescent="0.3"/>
    <row r="33" s="72" customFormat="1" x14ac:dyDescent="0.3"/>
    <row r="34" s="72" customFormat="1" x14ac:dyDescent="0.3"/>
    <row r="35" s="72" customFormat="1" x14ac:dyDescent="0.3"/>
    <row r="36" s="72" customFormat="1" x14ac:dyDescent="0.3"/>
    <row r="37" s="72" customFormat="1" x14ac:dyDescent="0.3"/>
    <row r="38" s="72" customFormat="1" x14ac:dyDescent="0.3"/>
    <row r="39" s="72" customFormat="1" x14ac:dyDescent="0.3"/>
    <row r="40" s="72" customFormat="1" x14ac:dyDescent="0.3"/>
    <row r="41" s="72" customFormat="1" x14ac:dyDescent="0.3"/>
    <row r="42" s="72" customFormat="1" x14ac:dyDescent="0.3"/>
    <row r="43" s="72" customFormat="1" x14ac:dyDescent="0.3"/>
    <row r="44" s="72" customFormat="1" x14ac:dyDescent="0.3"/>
    <row r="45" s="72" customFormat="1" x14ac:dyDescent="0.3"/>
    <row r="46" s="72" customFormat="1" x14ac:dyDescent="0.3"/>
    <row r="47" s="72" customFormat="1" x14ac:dyDescent="0.3"/>
    <row r="48" s="72" customFormat="1" x14ac:dyDescent="0.3"/>
    <row r="49" s="72" customFormat="1" x14ac:dyDescent="0.3"/>
    <row r="50" s="72" customFormat="1" x14ac:dyDescent="0.3"/>
    <row r="51" s="72" customFormat="1" x14ac:dyDescent="0.3"/>
    <row r="52" s="72" customFormat="1" x14ac:dyDescent="0.3"/>
    <row r="53" s="72" customFormat="1" x14ac:dyDescent="0.3"/>
    <row r="54" s="72" customFormat="1" x14ac:dyDescent="0.3"/>
    <row r="55" s="72" customFormat="1" x14ac:dyDescent="0.3"/>
    <row r="56" s="72" customFormat="1" x14ac:dyDescent="0.3"/>
    <row r="57" s="72" customFormat="1" x14ac:dyDescent="0.3"/>
    <row r="58" s="72" customFormat="1" x14ac:dyDescent="0.3"/>
    <row r="59" s="72" customFormat="1" x14ac:dyDescent="0.3"/>
    <row r="60" s="72" customFormat="1" x14ac:dyDescent="0.3"/>
    <row r="61" s="72" customFormat="1" x14ac:dyDescent="0.3"/>
    <row r="62" s="72" customFormat="1" x14ac:dyDescent="0.3"/>
    <row r="63" s="72" customFormat="1" x14ac:dyDescent="0.3"/>
    <row r="64" s="72" customFormat="1" x14ac:dyDescent="0.3"/>
    <row r="65" s="72" customFormat="1" x14ac:dyDescent="0.3"/>
    <row r="66" s="72" customFormat="1" x14ac:dyDescent="0.3"/>
    <row r="67" s="72" customFormat="1" x14ac:dyDescent="0.3"/>
    <row r="68" s="72" customFormat="1" x14ac:dyDescent="0.3"/>
    <row r="69" s="72" customFormat="1" x14ac:dyDescent="0.3"/>
    <row r="70" s="72" customFormat="1" x14ac:dyDescent="0.3"/>
    <row r="71" s="72" customFormat="1" x14ac:dyDescent="0.3"/>
    <row r="72" s="72" customFormat="1" x14ac:dyDescent="0.3"/>
    <row r="73" s="72" customFormat="1" x14ac:dyDescent="0.3"/>
    <row r="74" s="72" customFormat="1" x14ac:dyDescent="0.3"/>
    <row r="75" s="72" customFormat="1" x14ac:dyDescent="0.3"/>
    <row r="76" s="72" customFormat="1" x14ac:dyDescent="0.3"/>
    <row r="77" s="72" customFormat="1" x14ac:dyDescent="0.3"/>
  </sheetData>
  <sheetProtection sheet="1" objects="1" scenarios="1"/>
  <mergeCells count="3">
    <mergeCell ref="B7:D7"/>
    <mergeCell ref="I8:O8"/>
    <mergeCell ref="E3:I5"/>
  </mergeCells>
  <conditionalFormatting sqref="C20">
    <cfRule type="cellIs" dxfId="8" priority="9" stopIfTrue="1" operator="equal">
      <formula>0</formula>
    </cfRule>
  </conditionalFormatting>
  <conditionalFormatting sqref="D11:D21">
    <cfRule type="cellIs" dxfId="7" priority="7" stopIfTrue="1" operator="equal">
      <formula>"[maak een keuze]"</formula>
    </cfRule>
  </conditionalFormatting>
  <conditionalFormatting sqref="F10:F19 H10:H19 F20:H21">
    <cfRule type="cellIs" dxfId="6" priority="8" stopIfTrue="1" operator="equal">
      <formula>"[maak een keuze]"</formula>
    </cfRule>
  </conditionalFormatting>
  <conditionalFormatting sqref="I20">
    <cfRule type="cellIs" dxfId="5" priority="2" stopIfTrue="1" operator="equal">
      <formula>"[maak een keuze]"</formula>
    </cfRule>
  </conditionalFormatting>
  <conditionalFormatting sqref="K20:L20">
    <cfRule type="cellIs" dxfId="4" priority="3" stopIfTrue="1" operator="equal">
      <formula>"[maak een keuze]"</formula>
    </cfRule>
  </conditionalFormatting>
  <conditionalFormatting sqref="M21">
    <cfRule type="cellIs" dxfId="3" priority="4" stopIfTrue="1" operator="equal">
      <formula>"[maak een keuze]"</formula>
    </cfRule>
  </conditionalFormatting>
  <conditionalFormatting sqref="N20">
    <cfRule type="cellIs" dxfId="2" priority="1" stopIfTrue="1" operator="equal">
      <formula>"[maak een keuze]"</formula>
    </cfRule>
  </conditionalFormatting>
  <conditionalFormatting sqref="O22">
    <cfRule type="cellIs" dxfId="1" priority="5" operator="lessThan">
      <formula>500000</formula>
    </cfRule>
    <cfRule type="cellIs" dxfId="0" priority="6" operator="greaterThan">
      <formula>4000000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0622-E9BC-4756-9FED-4549393A0DCE}">
  <dimension ref="B2:B6"/>
  <sheetViews>
    <sheetView workbookViewId="0">
      <selection activeCell="B5" sqref="B5"/>
    </sheetView>
  </sheetViews>
  <sheetFormatPr defaultRowHeight="14.4" x14ac:dyDescent="0.3"/>
  <sheetData>
    <row r="2" spans="2:2" x14ac:dyDescent="0.3">
      <c r="B2" t="s">
        <v>7</v>
      </c>
    </row>
    <row r="3" spans="2:2" x14ac:dyDescent="0.3">
      <c r="B3" t="s">
        <v>8</v>
      </c>
    </row>
    <row r="4" spans="2:2" x14ac:dyDescent="0.3">
      <c r="B4" t="s">
        <v>9</v>
      </c>
    </row>
    <row r="5" spans="2:2" x14ac:dyDescent="0.3">
      <c r="B5" t="s">
        <v>10</v>
      </c>
    </row>
    <row r="6" spans="2:2" x14ac:dyDescent="0.3">
      <c r="B6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F6F0-7B15-4677-B7BE-B638676C0095}">
  <dimension ref="A1:AF81"/>
  <sheetViews>
    <sheetView topLeftCell="A8" workbookViewId="0">
      <selection activeCell="A31" sqref="A31"/>
    </sheetView>
  </sheetViews>
  <sheetFormatPr defaultColWidth="0" defaultRowHeight="14.4" zeroHeight="1" x14ac:dyDescent="0.3"/>
  <cols>
    <col min="1" max="4" width="9.109375" style="182" customWidth="1"/>
    <col min="5" max="5" width="10.88671875" style="182" customWidth="1"/>
    <col min="6" max="6" width="11.33203125" style="182" customWidth="1"/>
    <col min="7" max="32" width="9.109375" style="182" customWidth="1"/>
    <col min="33" max="16384" width="9.109375" style="182" hidden="1"/>
  </cols>
  <sheetData>
    <row r="1" spans="1:1" x14ac:dyDescent="0.3">
      <c r="A1" s="181" t="s">
        <v>12</v>
      </c>
    </row>
    <row r="2" spans="1:1" x14ac:dyDescent="0.3">
      <c r="A2" s="183"/>
    </row>
    <row r="3" spans="1:1" x14ac:dyDescent="0.3">
      <c r="A3" s="184" t="s">
        <v>13</v>
      </c>
    </row>
    <row r="4" spans="1:1" x14ac:dyDescent="0.3">
      <c r="A4" s="183" t="s">
        <v>14</v>
      </c>
    </row>
    <row r="5" spans="1:1" x14ac:dyDescent="0.3">
      <c r="A5" s="183" t="s">
        <v>15</v>
      </c>
    </row>
    <row r="6" spans="1:1" x14ac:dyDescent="0.3">
      <c r="A6" s="183"/>
    </row>
    <row r="7" spans="1:1" x14ac:dyDescent="0.3">
      <c r="A7" s="184" t="s">
        <v>16</v>
      </c>
    </row>
    <row r="8" spans="1:1" x14ac:dyDescent="0.3">
      <c r="A8" s="185" t="s">
        <v>17</v>
      </c>
    </row>
    <row r="9" spans="1:1" x14ac:dyDescent="0.3">
      <c r="A9" s="183"/>
    </row>
    <row r="10" spans="1:1" x14ac:dyDescent="0.3">
      <c r="A10" s="184" t="s">
        <v>18</v>
      </c>
    </row>
    <row r="11" spans="1:1" x14ac:dyDescent="0.3">
      <c r="A11" s="183" t="s">
        <v>19</v>
      </c>
    </row>
    <row r="12" spans="1:1" x14ac:dyDescent="0.3">
      <c r="A12" s="183" t="s">
        <v>20</v>
      </c>
    </row>
    <row r="13" spans="1:1" x14ac:dyDescent="0.3">
      <c r="A13" s="183"/>
    </row>
    <row r="14" spans="1:1" x14ac:dyDescent="0.3">
      <c r="A14" s="184" t="s">
        <v>21</v>
      </c>
    </row>
    <row r="15" spans="1:1" x14ac:dyDescent="0.3">
      <c r="A15" s="183" t="s">
        <v>22</v>
      </c>
    </row>
    <row r="16" spans="1:1" x14ac:dyDescent="0.3">
      <c r="A16" s="183"/>
    </row>
    <row r="17" spans="1:6" x14ac:dyDescent="0.3">
      <c r="A17" s="184" t="s">
        <v>23</v>
      </c>
    </row>
    <row r="18" spans="1:6" x14ac:dyDescent="0.3">
      <c r="A18" s="186" t="s">
        <v>24</v>
      </c>
    </row>
    <row r="19" spans="1:6" x14ac:dyDescent="0.3">
      <c r="A19" s="187" t="s">
        <v>25</v>
      </c>
    </row>
    <row r="20" spans="1:6" x14ac:dyDescent="0.3">
      <c r="A20" s="186" t="s">
        <v>26</v>
      </c>
    </row>
    <row r="21" spans="1:6" x14ac:dyDescent="0.3">
      <c r="A21" s="187" t="s">
        <v>27</v>
      </c>
    </row>
    <row r="22" spans="1:6" x14ac:dyDescent="0.3">
      <c r="A22" s="186" t="s">
        <v>28</v>
      </c>
    </row>
    <row r="23" spans="1:6" x14ac:dyDescent="0.3">
      <c r="A23" s="187" t="s">
        <v>29</v>
      </c>
    </row>
    <row r="24" spans="1:6" x14ac:dyDescent="0.3">
      <c r="A24" s="187"/>
    </row>
    <row r="25" spans="1:6" x14ac:dyDescent="0.3">
      <c r="A25" s="195" t="s">
        <v>30</v>
      </c>
    </row>
    <row r="26" spans="1:6" x14ac:dyDescent="0.3">
      <c r="A26" s="182" t="s">
        <v>31</v>
      </c>
    </row>
    <row r="27" spans="1:6" x14ac:dyDescent="0.3">
      <c r="A27" s="182" t="s">
        <v>32</v>
      </c>
      <c r="F27" s="197" t="s">
        <v>33</v>
      </c>
    </row>
    <row r="28" spans="1:6" x14ac:dyDescent="0.3">
      <c r="A28" s="182" t="s">
        <v>34</v>
      </c>
      <c r="F28" s="197" t="s">
        <v>35</v>
      </c>
    </row>
    <row r="29" spans="1:6" x14ac:dyDescent="0.3">
      <c r="A29" s="182" t="s">
        <v>36</v>
      </c>
      <c r="F29" s="197" t="s">
        <v>37</v>
      </c>
    </row>
    <row r="30" spans="1:6" x14ac:dyDescent="0.3">
      <c r="A30" s="182" t="s">
        <v>38</v>
      </c>
    </row>
    <row r="31" spans="1:6" x14ac:dyDescent="0.3">
      <c r="A31" s="182" t="s">
        <v>39</v>
      </c>
    </row>
    <row r="32" spans="1:6" x14ac:dyDescent="0.3">
      <c r="A32" s="196"/>
    </row>
    <row r="33" spans="1:1" x14ac:dyDescent="0.3">
      <c r="A33" s="184" t="s">
        <v>40</v>
      </c>
    </row>
    <row r="34" spans="1:1" x14ac:dyDescent="0.3">
      <c r="A34" s="183" t="s">
        <v>41</v>
      </c>
    </row>
    <row r="35" spans="1:1" x14ac:dyDescent="0.3">
      <c r="A35" s="186" t="s">
        <v>42</v>
      </c>
    </row>
    <row r="36" spans="1:1" x14ac:dyDescent="0.3">
      <c r="A36" s="187" t="s">
        <v>43</v>
      </c>
    </row>
    <row r="37" spans="1:1" x14ac:dyDescent="0.3">
      <c r="A37" s="186" t="s">
        <v>44</v>
      </c>
    </row>
    <row r="38" spans="1:1" x14ac:dyDescent="0.3">
      <c r="A38" s="187" t="s">
        <v>45</v>
      </c>
    </row>
    <row r="39" spans="1:1" x14ac:dyDescent="0.3">
      <c r="A39" s="187" t="s">
        <v>46</v>
      </c>
    </row>
    <row r="40" spans="1:1" x14ac:dyDescent="0.3">
      <c r="A40" s="186" t="s">
        <v>47</v>
      </c>
    </row>
    <row r="41" spans="1:1" x14ac:dyDescent="0.3">
      <c r="A41" s="187" t="s">
        <v>48</v>
      </c>
    </row>
    <row r="42" spans="1:1" x14ac:dyDescent="0.3">
      <c r="A42" s="186" t="s">
        <v>49</v>
      </c>
    </row>
    <row r="43" spans="1:1" x14ac:dyDescent="0.3">
      <c r="A43" s="187" t="s">
        <v>50</v>
      </c>
    </row>
    <row r="44" spans="1:1" x14ac:dyDescent="0.3">
      <c r="A44" s="196"/>
    </row>
    <row r="45" spans="1:1" x14ac:dyDescent="0.3">
      <c r="A45" s="188" t="s">
        <v>51</v>
      </c>
    </row>
    <row r="46" spans="1:1" x14ac:dyDescent="0.3">
      <c r="A46" s="182" t="s">
        <v>52</v>
      </c>
    </row>
    <row r="47" spans="1:1" x14ac:dyDescent="0.3">
      <c r="A47" s="186" t="s">
        <v>53</v>
      </c>
    </row>
    <row r="48" spans="1:1" x14ac:dyDescent="0.3">
      <c r="A48" s="186" t="s">
        <v>54</v>
      </c>
    </row>
    <row r="49" spans="1:1" x14ac:dyDescent="0.3">
      <c r="A49" s="186" t="s">
        <v>55</v>
      </c>
    </row>
    <row r="50" spans="1:1" x14ac:dyDescent="0.3">
      <c r="A50" s="186" t="s">
        <v>56</v>
      </c>
    </row>
    <row r="51" spans="1:1" x14ac:dyDescent="0.3">
      <c r="A51" s="186" t="s">
        <v>57</v>
      </c>
    </row>
    <row r="52" spans="1:1" x14ac:dyDescent="0.3">
      <c r="A52" s="186"/>
    </row>
    <row r="53" spans="1:1" x14ac:dyDescent="0.3"/>
    <row r="54" spans="1:1" x14ac:dyDescent="0.3"/>
    <row r="55" spans="1:1" x14ac:dyDescent="0.3"/>
    <row r="56" spans="1:1" x14ac:dyDescent="0.3"/>
    <row r="57" spans="1:1" x14ac:dyDescent="0.3"/>
    <row r="58" spans="1:1" x14ac:dyDescent="0.3"/>
    <row r="59" spans="1:1" x14ac:dyDescent="0.3"/>
    <row r="60" spans="1:1" x14ac:dyDescent="0.3"/>
    <row r="61" spans="1:1" x14ac:dyDescent="0.3"/>
    <row r="62" spans="1:1" x14ac:dyDescent="0.3"/>
    <row r="63" spans="1:1" x14ac:dyDescent="0.3"/>
    <row r="64" spans="1:1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</sheetData>
  <sheetProtection algorithmName="SHA-512" hashValue="p134ZE9UTKId68Q8XdaithgeLE8lAKrQ1+t5vT8ByqAtPkJKCFrofPjDKpkLHtUcUYFVAJVJQSixsvMO24eZEw==" saltValue="P2k7TJSW5DKBa8tyUZ+YFA==" spinCount="100000" sheet="1" objects="1" scenarios="1"/>
  <hyperlinks>
    <hyperlink ref="A8" r:id="rId1" xr:uid="{F3E5DF50-EE41-4FE3-8C83-6B8756E934EC}"/>
    <hyperlink ref="F29" r:id="rId2" display="https://eur01.safelinks.protection.outlook.com/?url=https%3A%2F%2Fwww.rvo.nl%2Fonderwerpen%2Fsubsidiespelregels%2Fez%2Fvaste-uurtarief&amp;data=05%7C02%7Cvaman.chalabi%40rvo.nl%7C2f6c90e44600417e31c308de5f1b5e92%7C1321633ef6b944e2a44f59b9d264ecb7%7C0%7C0%7C639052768301434540%7CUnknown%7CTWFpbGZsb3d8eyJFbXB0eU1hcGkiOnRydWUsIlYiOiIwLjAuMDAwMCIsIlAiOiJXaW4zMiIsIkFOIjoiTWFpbCIsIldUIjoyfQ%3D%3D%7C0%7C%7C%7C&amp;sdata=Qcgg2RP%2Fjy13UOBfbeUtPQAWcZVLdyhtIRKy%2BfywWkg%3D&amp;reserved=0" xr:uid="{0BA5F22B-2BFB-403D-AFF6-8F61E9B1DAEC}"/>
    <hyperlink ref="F27" r:id="rId3" display="https://eur01.safelinks.protection.outlook.com/?url=https%3A%2F%2Fwww.rvo.nl%2Fonderwerpen%2Fsubsidiespelregels%2Fez%2Fiks&amp;data=05%7C02%7Cvaman.chalabi%40rvo.nl%7C2f6c90e44600417e31c308de5f1b5e92%7C1321633ef6b944e2a44f59b9d264ecb7%7C0%7C0%7C639052768301453367%7CUnknown%7CTWFpbGZsb3d8eyJFbXB0eU1hcGkiOnRydWUsIlYiOiIwLjAuMDAwMCIsIlAiOiJXaW4zMiIsIkFOIjoiTWFpbCIsIldUIjoyfQ%3D%3D%7C0%7C%7C%7C&amp;sdata=oCAdS8tBdHP5hwXW7LUhcV5BHI3KzQckTD2XtgDmRXM%3D&amp;reserved=0" xr:uid="{42EDC779-463F-4A30-9760-21D765A48F5C}"/>
    <hyperlink ref="F28" r:id="rId4" display="https://eur01.safelinks.protection.outlook.com/?url=https%3A%2F%2Fwww.rvo.nl%2Fonderwerpen%2Fsubsidiespelregels%2Fez%2Floonkosten-vaste-opslag&amp;data=05%7C02%7Cvaman.chalabi%40rvo.nl%7C2f6c90e44600417e31c308de5f1b5e92%7C1321633ef6b944e2a44f59b9d264ecb7%7C0%7C0%7C639052768301465050%7CUnknown%7CTWFpbGZsb3d8eyJFbXB0eU1hcGkiOnRydWUsIlYiOiIwLjAuMDAwMCIsIlAiOiJXaW4zMiIsIkFOIjoiTWFpbCIsIldUIjoyfQ%3D%3D%7C0%7C%7C%7C&amp;sdata=GN3Y%2FETYR%2BlsYwc8W5sg7QUO5WcOzeSFKWTceHV4Lho%3D&amp;reserved=0" xr:uid="{1119F1EA-C27D-4785-9148-BB28582DBE9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AD4A-81BF-4456-88EF-6D5B13312761}">
  <dimension ref="A1:U119"/>
  <sheetViews>
    <sheetView zoomScaleNormal="100" workbookViewId="0">
      <selection activeCell="O29" sqref="O29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ht="15" thickBot="1" x14ac:dyDescent="0.35"/>
    <row r="2" spans="1:18" ht="15.9" customHeight="1" thickBot="1" x14ac:dyDescent="0.35">
      <c r="A2" s="6"/>
      <c r="B2" s="6"/>
      <c r="C2" s="7" t="s">
        <v>6</v>
      </c>
      <c r="D2" s="224"/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thickBot="1" x14ac:dyDescent="0.35">
      <c r="A3" s="6"/>
      <c r="B3" s="6"/>
      <c r="C3" s="7" t="s">
        <v>59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thickBot="1" x14ac:dyDescent="0.35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60</v>
      </c>
      <c r="C8" s="222"/>
      <c r="D8" s="222"/>
      <c r="E8" s="220" t="s">
        <v>10</v>
      </c>
      <c r="F8" s="220"/>
      <c r="G8" s="9"/>
      <c r="H8" s="9"/>
      <c r="I8" s="9"/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( 60 euro)")))))</f>
        <v>Directe loonkosten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Opslag algemene kosten (50%)</v>
      </c>
      <c r="I27" s="199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Opslag algemene kosten (50%)</v>
      </c>
      <c r="L27" s="199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Opslag algemene kosten (50%)</v>
      </c>
      <c r="O27" s="199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IF(F27="Directe loonkosten plus vaste opslag-systematiek (50%)","Opslag algemene kosten (50%)","Geen opslag")</f>
        <v>Geen opslag</v>
      </c>
      <c r="O46" s="199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IF(F44="Directe loonkosten plus vaste opslag-systematiek (50%)","Opslag algemene kosten (50%)","Geen opslag")</f>
        <v>Geen opslag</v>
      </c>
      <c r="O64" s="199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1viFr9h9Z4B8PYt7OwkC2mvgYL1zs932/a03P9LlbKpY0OOKSlS+fDYC4CfmTAhBk5AgVBgQS4W1jowqwCvBRQ==" saltValue="nTiOv/8gNmeJV08X/u0c7g==" spinCount="100000" sheet="1" objects="1" scenarios="1"/>
  <protectedRanges>
    <protectedRange sqref="E8:F8" name="Bereik1"/>
  </protectedRanges>
  <mergeCells count="46">
    <mergeCell ref="D2:E2"/>
    <mergeCell ref="D3:E3"/>
    <mergeCell ref="D4:E4"/>
    <mergeCell ref="D5:E5"/>
    <mergeCell ref="H2:I4"/>
    <mergeCell ref="C37:D37"/>
    <mergeCell ref="E8:F8"/>
    <mergeCell ref="H11:I11"/>
    <mergeCell ref="K11:L11"/>
    <mergeCell ref="N11:O11"/>
    <mergeCell ref="H33:I33"/>
    <mergeCell ref="K33:L33"/>
    <mergeCell ref="N33:O33"/>
    <mergeCell ref="C35:D35"/>
    <mergeCell ref="C36:D36"/>
    <mergeCell ref="B8:D8"/>
    <mergeCell ref="D10:N10"/>
    <mergeCell ref="C107:O107"/>
    <mergeCell ref="C102:O102"/>
    <mergeCell ref="C103:O103"/>
    <mergeCell ref="C104:O104"/>
    <mergeCell ref="C105:O105"/>
    <mergeCell ref="C106:O106"/>
    <mergeCell ref="C61:D61"/>
    <mergeCell ref="C53:D53"/>
    <mergeCell ref="C38:D38"/>
    <mergeCell ref="C54:D54"/>
    <mergeCell ref="C55:D55"/>
    <mergeCell ref="C56:D56"/>
    <mergeCell ref="C57:D57"/>
    <mergeCell ref="C58:D58"/>
    <mergeCell ref="C59:D59"/>
    <mergeCell ref="C60:D60"/>
    <mergeCell ref="C39:D39"/>
    <mergeCell ref="C40:D40"/>
    <mergeCell ref="C41:D41"/>
    <mergeCell ref="C42:D42"/>
    <mergeCell ref="C43:D43"/>
    <mergeCell ref="B90:C90"/>
    <mergeCell ref="B92:C92"/>
    <mergeCell ref="B97:P101"/>
    <mergeCell ref="C71:E71"/>
    <mergeCell ref="C83:E83"/>
    <mergeCell ref="C82:E82"/>
    <mergeCell ref="C84:E84"/>
    <mergeCell ref="C85:E85"/>
  </mergeCells>
  <conditionalFormatting sqref="C10">
    <cfRule type="cellIs" dxfId="108" priority="14" stopIfTrue="1" operator="equal">
      <formula>"Kies eerst uw systematiek voor de berekening van de subsidiabele kosten"</formula>
    </cfRule>
  </conditionalFormatting>
  <conditionalFormatting sqref="H27:H28">
    <cfRule type="cellIs" dxfId="107" priority="9" stopIfTrue="1" operator="equal">
      <formula>"Opslag algemene kosten (50%)"</formula>
    </cfRule>
  </conditionalFormatting>
  <conditionalFormatting sqref="H46:H47">
    <cfRule type="cellIs" dxfId="106" priority="6" stopIfTrue="1" operator="equal">
      <formula>"Opslag algemene kosten (50%)"</formula>
    </cfRule>
  </conditionalFormatting>
  <conditionalFormatting sqref="H64:H65">
    <cfRule type="cellIs" dxfId="105" priority="3" stopIfTrue="1" operator="equal">
      <formula>"Opslag algemene kosten (50%)"</formula>
    </cfRule>
  </conditionalFormatting>
  <conditionalFormatting sqref="K27:K28">
    <cfRule type="cellIs" dxfId="104" priority="8" stopIfTrue="1" operator="equal">
      <formula>"Opslag algemene kosten (50%)"</formula>
    </cfRule>
  </conditionalFormatting>
  <conditionalFormatting sqref="K46:K47">
    <cfRule type="cellIs" dxfId="103" priority="5" stopIfTrue="1" operator="equal">
      <formula>"Opslag algemene kosten (50%)"</formula>
    </cfRule>
  </conditionalFormatting>
  <conditionalFormatting sqref="K64:K65">
    <cfRule type="cellIs" dxfId="102" priority="2" stopIfTrue="1" operator="equal">
      <formula>"Opslag algemene kosten (50%)"</formula>
    </cfRule>
  </conditionalFormatting>
  <conditionalFormatting sqref="N27:N28">
    <cfRule type="cellIs" dxfId="101" priority="7" stopIfTrue="1" operator="equal">
      <formula>"Opslag algemene kosten (50%)"</formula>
    </cfRule>
  </conditionalFormatting>
  <conditionalFormatting sqref="N46:N47">
    <cfRule type="cellIs" dxfId="100" priority="4" stopIfTrue="1" operator="equal">
      <formula>"Opslag algemene kosten (50%)"</formula>
    </cfRule>
  </conditionalFormatting>
  <conditionalFormatting sqref="N64:N65">
    <cfRule type="cellIs" dxfId="99" priority="1" stopIfTrue="1" operator="equal">
      <formula>"Opslag algemene kosten (50%)"</formula>
    </cfRule>
  </conditionalFormatting>
  <dataValidations xWindow="626" yWindow="393" count="3">
    <dataValidation allowBlank="1" showInputMessage="1" showErrorMessage="1" promptTitle="Arbeid" prompt="Indien arbeidskosten door deelnemers neem." sqref="F52:G61 E53:E61" xr:uid="{C2FB554F-CCF4-4E00-B687-038C2806A009}"/>
    <dataValidation allowBlank="1" showInputMessage="1" showErrorMessage="1" promptTitle="Arbeid" prompt="Indien arbeidskosten door deelnemers." sqref="E52" xr:uid="{F69D4B6F-B9E9-405B-9B2A-E89BA5D63CD3}"/>
    <dataValidation allowBlank="1" showInputMessage="1" showErrorMessage="1" promptTitle="Activiteitnummer" prompt="Vul bij elke activiteit het activiteitnummer in uit het Overzicht projectactiviteiten in het projectplan" sqref="B12 B34 B52 B70" xr:uid="{D0DF6817-4756-4300-91B1-2A8D1073E4C8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626" yWindow="393" count="1">
        <x14:dataValidation type="list" allowBlank="1" showInputMessage="1" showErrorMessage="1" promptTitle="[Maak keuze]" prompt="Maak keuze" xr:uid="{6A83F754-A357-453E-BEE1-7BF9AD53214F}">
          <x14:formula1>
            <xm:f>Kostensystematieken!$B$3:$B$6</xm:f>
          </x14:formula1>
          <xm:sqref>E8:F8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EF0EE-A883-4D9E-887D-1F55D9C866A3}">
  <dimension ref="A1:U119"/>
  <sheetViews>
    <sheetView zoomScaleNormal="100" workbookViewId="0">
      <selection activeCell="O29" sqref="O29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ht="15" thickBot="1" x14ac:dyDescent="0.35"/>
    <row r="2" spans="1:18" ht="15.9" customHeight="1" thickBot="1" x14ac:dyDescent="0.35">
      <c r="A2" s="6"/>
      <c r="B2" s="6"/>
      <c r="C2" s="7" t="s">
        <v>6</v>
      </c>
      <c r="D2" s="224">
        <f>Start!C9</f>
        <v>0</v>
      </c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thickBot="1" x14ac:dyDescent="0.35">
      <c r="A3" s="6"/>
      <c r="B3" s="6"/>
      <c r="C3" s="7" t="s">
        <v>81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thickBot="1" x14ac:dyDescent="0.35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60</v>
      </c>
      <c r="C8" s="222"/>
      <c r="D8" s="222"/>
      <c r="E8" s="220" t="s">
        <v>8</v>
      </c>
      <c r="F8" s="220"/>
      <c r="G8" s="9"/>
      <c r="H8" s="9"/>
      <c r="I8" s="9" t="s">
        <v>82</v>
      </c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( 60 euro)")))))</f>
        <v>Kies eerst uw systematiek voor de berekening van de subsidiabele 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Geen opslag</v>
      </c>
      <c r="I27" s="199" t="str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Geen opslag</v>
      </c>
      <c r="L27" s="199" t="str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Geen opslag</v>
      </c>
      <c r="O27" s="199" t="str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IF(E8="Directe loonkosten plus vaste opslag-systematiek (50%)","Opslag algemene kosten (50%)","Geen opslag")</f>
        <v>Geen opslag</v>
      </c>
      <c r="O46" s="199" t="str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IF(E8="Directe loonkosten plus vaste opslag-systematiek (50%)","Opslag algemene kosten (50%)","Geen opslag")</f>
        <v>Geen opslag</v>
      </c>
      <c r="O64" s="199" t="str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WIvZVdxCcYvZSeyj1b4aSUN8RpRsLVOaPfWKrACBnjzsyZXL/o2vu1lpiBLFtQizXeYzSqGe06ckfllKPkAeDQ==" saltValue="B7WZijQ3XYpwveYipIgM0g==" spinCount="100000" sheet="1" objects="1" scenarios="1"/>
  <protectedRanges>
    <protectedRange sqref="E8:F8" name="Bereik1"/>
  </protectedRanges>
  <mergeCells count="46">
    <mergeCell ref="C106:O106"/>
    <mergeCell ref="C107:O107"/>
    <mergeCell ref="B92:C92"/>
    <mergeCell ref="B97:P101"/>
    <mergeCell ref="C102:O102"/>
    <mergeCell ref="C103:O103"/>
    <mergeCell ref="C104:O104"/>
    <mergeCell ref="C105:O105"/>
    <mergeCell ref="B90:C90"/>
    <mergeCell ref="C56:D56"/>
    <mergeCell ref="C57:D57"/>
    <mergeCell ref="C58:D58"/>
    <mergeCell ref="C59:D59"/>
    <mergeCell ref="C60:D60"/>
    <mergeCell ref="C61:D61"/>
    <mergeCell ref="C71:E71"/>
    <mergeCell ref="C82:E82"/>
    <mergeCell ref="C83:E83"/>
    <mergeCell ref="C84:E84"/>
    <mergeCell ref="C85:E85"/>
    <mergeCell ref="C55:D5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3:D53"/>
    <mergeCell ref="C54:D54"/>
    <mergeCell ref="D10:N10"/>
    <mergeCell ref="H11:I11"/>
    <mergeCell ref="K11:L11"/>
    <mergeCell ref="N11:O11"/>
    <mergeCell ref="H33:I33"/>
    <mergeCell ref="K33:L33"/>
    <mergeCell ref="N33:O33"/>
    <mergeCell ref="B8:D8"/>
    <mergeCell ref="E8:F8"/>
    <mergeCell ref="D2:E2"/>
    <mergeCell ref="H2:I4"/>
    <mergeCell ref="D3:E3"/>
    <mergeCell ref="D4:E4"/>
    <mergeCell ref="D5:E5"/>
  </mergeCells>
  <conditionalFormatting sqref="C10">
    <cfRule type="cellIs" dxfId="98" priority="10" stopIfTrue="1" operator="equal">
      <formula>"Kies eerst uw systematiek voor de berekening van de subsidiabele kosten"</formula>
    </cfRule>
  </conditionalFormatting>
  <conditionalFormatting sqref="H27:H28">
    <cfRule type="cellIs" dxfId="97" priority="9" stopIfTrue="1" operator="equal">
      <formula>"Opslag algemene kosten (50%)"</formula>
    </cfRule>
  </conditionalFormatting>
  <conditionalFormatting sqref="H46:H47">
    <cfRule type="cellIs" dxfId="96" priority="6" stopIfTrue="1" operator="equal">
      <formula>"Opslag algemene kosten (50%)"</formula>
    </cfRule>
  </conditionalFormatting>
  <conditionalFormatting sqref="H64:H65">
    <cfRule type="cellIs" dxfId="95" priority="3" stopIfTrue="1" operator="equal">
      <formula>"Opslag algemene kosten (50%)"</formula>
    </cfRule>
  </conditionalFormatting>
  <conditionalFormatting sqref="K27:K28">
    <cfRule type="cellIs" dxfId="94" priority="8" stopIfTrue="1" operator="equal">
      <formula>"Opslag algemene kosten (50%)"</formula>
    </cfRule>
  </conditionalFormatting>
  <conditionalFormatting sqref="K46:K47">
    <cfRule type="cellIs" dxfId="93" priority="5" stopIfTrue="1" operator="equal">
      <formula>"Opslag algemene kosten (50%)"</formula>
    </cfRule>
  </conditionalFormatting>
  <conditionalFormatting sqref="K64:K65">
    <cfRule type="cellIs" dxfId="92" priority="2" stopIfTrue="1" operator="equal">
      <formula>"Opslag algemene kosten (50%)"</formula>
    </cfRule>
  </conditionalFormatting>
  <conditionalFormatting sqref="N27:N28">
    <cfRule type="cellIs" dxfId="91" priority="7" stopIfTrue="1" operator="equal">
      <formula>"Opslag algemene kosten (50%)"</formula>
    </cfRule>
  </conditionalFormatting>
  <conditionalFormatting sqref="N46:N47">
    <cfRule type="cellIs" dxfId="90" priority="4" stopIfTrue="1" operator="equal">
      <formula>"Opslag algemene kosten (50%)"</formula>
    </cfRule>
  </conditionalFormatting>
  <conditionalFormatting sqref="N64:N65">
    <cfRule type="cellIs" dxfId="89" priority="1" stopIfTrue="1" operator="equal">
      <formula>"Opslag algemene kosten (50%)"</formula>
    </cfRule>
  </conditionalFormatting>
  <dataValidations xWindow="634" yWindow="401" count="3">
    <dataValidation allowBlank="1" showInputMessage="1" showErrorMessage="1" promptTitle="Activiteitnummer" prompt="Vul bij elke activiteit het activiteitnummer in uit het Overzicht projectactiviteiten in het projectplan" sqref="B12 B34 B52 B70" xr:uid="{250EC80B-9092-40C4-8309-2168080F31B9}"/>
    <dataValidation allowBlank="1" showInputMessage="1" showErrorMessage="1" promptTitle="Arbeid" prompt="Indien arbeidskosten door deelnemers." sqref="E52" xr:uid="{23A74E69-C723-43DF-A49C-B99CC8FF37F4}"/>
    <dataValidation allowBlank="1" showInputMessage="1" showErrorMessage="1" promptTitle="Arbeid" prompt="Indien arbeidskosten door deelnemers neem." sqref="F52:G61 E53:E61" xr:uid="{2AB61B3E-FCE0-4332-B9D9-AD7A924908DF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634" yWindow="401" count="1">
        <x14:dataValidation type="list" allowBlank="1" showInputMessage="1" showErrorMessage="1" promptTitle="[Maak keuze]" prompt="Maak keuze" xr:uid="{F088D6F4-75AD-4CE9-90C6-3E70450FA1CE}">
          <x14:formula1>
            <xm:f>Kostensystematieken!$B$3:$B$6</xm:f>
          </x14:formula1>
          <xm:sqref>E8:F8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7AE0-47DD-48C2-ACD5-E1032940554F}">
  <dimension ref="A1:U119"/>
  <sheetViews>
    <sheetView zoomScaleNormal="100" workbookViewId="0">
      <selection activeCell="E91" sqref="E91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ht="15" thickBot="1" x14ac:dyDescent="0.35"/>
    <row r="2" spans="1:18" ht="15.9" customHeight="1" thickBot="1" x14ac:dyDescent="0.35">
      <c r="A2" s="6"/>
      <c r="B2" s="6"/>
      <c r="C2" s="7" t="s">
        <v>6</v>
      </c>
      <c r="D2" s="224">
        <f>Start!C9</f>
        <v>0</v>
      </c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thickBot="1" x14ac:dyDescent="0.35">
      <c r="A3" s="6"/>
      <c r="B3" s="6"/>
      <c r="C3" s="7" t="s">
        <v>83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thickBot="1" x14ac:dyDescent="0.35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60</v>
      </c>
      <c r="C8" s="222"/>
      <c r="D8" s="222"/>
      <c r="E8" s="220" t="s">
        <v>8</v>
      </c>
      <c r="F8" s="220"/>
      <c r="G8" s="9"/>
      <c r="H8" s="9"/>
      <c r="I8" s="9"/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( 60 euro)")))))</f>
        <v>Kies eerst uw systematiek voor de berekening van de subsidiabele 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Geen opslag</v>
      </c>
      <c r="I27" s="199" t="str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Geen opslag</v>
      </c>
      <c r="L27" s="199" t="str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Geen opslag</v>
      </c>
      <c r="O27" s="199" t="str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IF(E8="Directe loonkosten plus vaste opslag-systematiek (50%)","Opslag algemene kosten (50%)","Geen opslag")</f>
        <v>Geen opslag</v>
      </c>
      <c r="O46" s="199" t="str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IF(E8="Directe loonkosten plus vaste opslag-systematiek (50%)","Opslag algemene kosten (50%)","Geen opslag")</f>
        <v>Geen opslag</v>
      </c>
      <c r="O64" s="199" t="str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1zeyjULTC1Ze+TwNtPkSBNWujiQ0xgWlUnP7O0byYntejJve75/6cKjqbETAe6zYh9O0VeIp/pvNwaCM4kgd6Q==" saltValue="7f8/lg5M0qusZVoFeekeug==" spinCount="100000" sheet="1" objects="1" scenarios="1"/>
  <protectedRanges>
    <protectedRange sqref="E8:F8" name="Bereik1"/>
  </protectedRanges>
  <mergeCells count="46">
    <mergeCell ref="C106:O106"/>
    <mergeCell ref="C107:O107"/>
    <mergeCell ref="B92:C92"/>
    <mergeCell ref="B97:P101"/>
    <mergeCell ref="C102:O102"/>
    <mergeCell ref="C103:O103"/>
    <mergeCell ref="C104:O104"/>
    <mergeCell ref="C105:O105"/>
    <mergeCell ref="B90:C90"/>
    <mergeCell ref="C56:D56"/>
    <mergeCell ref="C57:D57"/>
    <mergeCell ref="C58:D58"/>
    <mergeCell ref="C59:D59"/>
    <mergeCell ref="C60:D60"/>
    <mergeCell ref="C61:D61"/>
    <mergeCell ref="C71:E71"/>
    <mergeCell ref="C82:E82"/>
    <mergeCell ref="C83:E83"/>
    <mergeCell ref="C84:E84"/>
    <mergeCell ref="C85:E85"/>
    <mergeCell ref="C55:D5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3:D53"/>
    <mergeCell ref="C54:D54"/>
    <mergeCell ref="D10:N10"/>
    <mergeCell ref="H11:I11"/>
    <mergeCell ref="K11:L11"/>
    <mergeCell ref="N11:O11"/>
    <mergeCell ref="H33:I33"/>
    <mergeCell ref="K33:L33"/>
    <mergeCell ref="N33:O33"/>
    <mergeCell ref="B8:D8"/>
    <mergeCell ref="E8:F8"/>
    <mergeCell ref="D2:E2"/>
    <mergeCell ref="H2:I4"/>
    <mergeCell ref="D3:E3"/>
    <mergeCell ref="D4:E4"/>
    <mergeCell ref="D5:E5"/>
  </mergeCells>
  <conditionalFormatting sqref="C10">
    <cfRule type="cellIs" dxfId="88" priority="10" stopIfTrue="1" operator="equal">
      <formula>"Kies eerst uw systematiek voor de berekening van de subsidiabele kosten"</formula>
    </cfRule>
  </conditionalFormatting>
  <conditionalFormatting sqref="H27:H28">
    <cfRule type="cellIs" dxfId="87" priority="9" stopIfTrue="1" operator="equal">
      <formula>"Opslag algemene kosten (50%)"</formula>
    </cfRule>
  </conditionalFormatting>
  <conditionalFormatting sqref="H46:H47">
    <cfRule type="cellIs" dxfId="86" priority="6" stopIfTrue="1" operator="equal">
      <formula>"Opslag algemene kosten (50%)"</formula>
    </cfRule>
  </conditionalFormatting>
  <conditionalFormatting sqref="H64:H65">
    <cfRule type="cellIs" dxfId="85" priority="3" stopIfTrue="1" operator="equal">
      <formula>"Opslag algemene kosten (50%)"</formula>
    </cfRule>
  </conditionalFormatting>
  <conditionalFormatting sqref="K27:K28">
    <cfRule type="cellIs" dxfId="84" priority="8" stopIfTrue="1" operator="equal">
      <formula>"Opslag algemene kosten (50%)"</formula>
    </cfRule>
  </conditionalFormatting>
  <conditionalFormatting sqref="K46:K47">
    <cfRule type="cellIs" dxfId="83" priority="5" stopIfTrue="1" operator="equal">
      <formula>"Opslag algemene kosten (50%)"</formula>
    </cfRule>
  </conditionalFormatting>
  <conditionalFormatting sqref="K64:K65">
    <cfRule type="cellIs" dxfId="82" priority="2" stopIfTrue="1" operator="equal">
      <formula>"Opslag algemene kosten (50%)"</formula>
    </cfRule>
  </conditionalFormatting>
  <conditionalFormatting sqref="N27:N28">
    <cfRule type="cellIs" dxfId="81" priority="7" stopIfTrue="1" operator="equal">
      <formula>"Opslag algemene kosten (50%)"</formula>
    </cfRule>
  </conditionalFormatting>
  <conditionalFormatting sqref="N46:N47">
    <cfRule type="cellIs" dxfId="80" priority="4" stopIfTrue="1" operator="equal">
      <formula>"Opslag algemene kosten (50%)"</formula>
    </cfRule>
  </conditionalFormatting>
  <conditionalFormatting sqref="N64:N65">
    <cfRule type="cellIs" dxfId="79" priority="1" stopIfTrue="1" operator="equal">
      <formula>"Opslag algemene kosten (50%)"</formula>
    </cfRule>
  </conditionalFormatting>
  <dataValidations xWindow="639" yWindow="390" count="3">
    <dataValidation allowBlank="1" showInputMessage="1" showErrorMessage="1" promptTitle="Arbeid" prompt="Indien arbeidskosten door deelnemers neem." sqref="F52:G61 E53:E61" xr:uid="{C0D72453-5E5A-4B92-8B69-6F2239D6B0E5}"/>
    <dataValidation allowBlank="1" showInputMessage="1" showErrorMessage="1" promptTitle="Arbeid" prompt="Indien arbeidskosten door deelnemers." sqref="E52" xr:uid="{62DFE1C9-B975-4FA8-A317-FACE9F7C22B4}"/>
    <dataValidation allowBlank="1" showInputMessage="1" showErrorMessage="1" promptTitle="Activiteitnummer" prompt="Vul bij elke activiteit het activiteitnummer in uit het Overzicht projectactiviteiten in het projectplan" sqref="B12 B34 B52 B70" xr:uid="{E87D5760-3426-4FF2-B6E5-4DB15BD84DDF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639" yWindow="390" count="1">
        <x14:dataValidation type="list" allowBlank="1" showInputMessage="1" showErrorMessage="1" promptTitle="[Maak keuze]" prompt="Maak keuze" xr:uid="{C726170F-C29D-4349-9961-2283F16568DD}">
          <x14:formula1>
            <xm:f>Kostensystematieken!$B$3:$B$6</xm:f>
          </x14:formula1>
          <xm:sqref>E8:F8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AFDC-1736-4DDC-9E36-445714E01EA1}">
  <dimension ref="A1:U119"/>
  <sheetViews>
    <sheetView zoomScaleNormal="100" workbookViewId="0">
      <selection activeCell="O87" sqref="O87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ht="15" thickBot="1" x14ac:dyDescent="0.35"/>
    <row r="2" spans="1:18" ht="15.9" customHeight="1" thickBot="1" x14ac:dyDescent="0.35">
      <c r="A2" s="6"/>
      <c r="B2" s="6"/>
      <c r="C2" s="7" t="s">
        <v>6</v>
      </c>
      <c r="D2" s="224">
        <f>Start!C9</f>
        <v>0</v>
      </c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thickBot="1" x14ac:dyDescent="0.35">
      <c r="A3" s="6"/>
      <c r="B3" s="6"/>
      <c r="C3" s="7" t="s">
        <v>84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thickBot="1" x14ac:dyDescent="0.35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60</v>
      </c>
      <c r="C8" s="222"/>
      <c r="D8" s="222"/>
      <c r="E8" s="220" t="s">
        <v>8</v>
      </c>
      <c r="F8" s="220"/>
      <c r="G8" s="9"/>
      <c r="H8" s="9"/>
      <c r="I8" s="9"/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( 60 euro)")))))</f>
        <v>Kies eerst uw systematiek voor de berekening van de subsidiabele 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Geen opslag</v>
      </c>
      <c r="I27" s="199" t="str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Geen opslag</v>
      </c>
      <c r="L27" s="199" t="str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Geen opslag</v>
      </c>
      <c r="O27" s="199" t="str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IF(E8="Directe loonkosten plus vaste opslag-systematiek (50%)","Opslag algemene kosten (50%)","Geen opslag")</f>
        <v>Geen opslag</v>
      </c>
      <c r="O46" s="199" t="str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IF(E8="Directe loonkosten plus vaste opslag-systematiek (50%)","Opslag algemene kosten (50%)","Geen opslag")</f>
        <v>Geen opslag</v>
      </c>
      <c r="O64" s="199" t="str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h815IEvNPoKprvW6VMv3HmFDTZjEkgxi2LZDpcgHH6W5aKZDtZ7mzNGlJqGWsmcQFlzeEzH65/4XrrVH1Q9qNA==" saltValue="LHuAXraG9CfI8U28a1jT7Q==" spinCount="100000" sheet="1" objects="1" scenarios="1"/>
  <protectedRanges>
    <protectedRange sqref="E8:F8" name="Bereik1"/>
  </protectedRanges>
  <mergeCells count="46">
    <mergeCell ref="C106:O106"/>
    <mergeCell ref="C107:O107"/>
    <mergeCell ref="B92:C92"/>
    <mergeCell ref="B97:P101"/>
    <mergeCell ref="C102:O102"/>
    <mergeCell ref="C103:O103"/>
    <mergeCell ref="C104:O104"/>
    <mergeCell ref="C105:O105"/>
    <mergeCell ref="B90:C90"/>
    <mergeCell ref="C56:D56"/>
    <mergeCell ref="C57:D57"/>
    <mergeCell ref="C58:D58"/>
    <mergeCell ref="C59:D59"/>
    <mergeCell ref="C60:D60"/>
    <mergeCell ref="C61:D61"/>
    <mergeCell ref="C71:E71"/>
    <mergeCell ref="C82:E82"/>
    <mergeCell ref="C83:E83"/>
    <mergeCell ref="C84:E84"/>
    <mergeCell ref="C85:E85"/>
    <mergeCell ref="C55:D5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3:D53"/>
    <mergeCell ref="C54:D54"/>
    <mergeCell ref="D10:N10"/>
    <mergeCell ref="H11:I11"/>
    <mergeCell ref="K11:L11"/>
    <mergeCell ref="N11:O11"/>
    <mergeCell ref="H33:I33"/>
    <mergeCell ref="K33:L33"/>
    <mergeCell ref="N33:O33"/>
    <mergeCell ref="B8:D8"/>
    <mergeCell ref="E8:F8"/>
    <mergeCell ref="D2:E2"/>
    <mergeCell ref="H2:I4"/>
    <mergeCell ref="D3:E3"/>
    <mergeCell ref="D4:E4"/>
    <mergeCell ref="D5:E5"/>
  </mergeCells>
  <conditionalFormatting sqref="C10">
    <cfRule type="cellIs" dxfId="78" priority="10" stopIfTrue="1" operator="equal">
      <formula>"Kies eerst uw systematiek voor de berekening van de subsidiabele kosten"</formula>
    </cfRule>
  </conditionalFormatting>
  <conditionalFormatting sqref="H27:H28">
    <cfRule type="cellIs" dxfId="77" priority="9" stopIfTrue="1" operator="equal">
      <formula>"Opslag algemene kosten (50%)"</formula>
    </cfRule>
  </conditionalFormatting>
  <conditionalFormatting sqref="H46:H47">
    <cfRule type="cellIs" dxfId="76" priority="6" stopIfTrue="1" operator="equal">
      <formula>"Opslag algemene kosten (50%)"</formula>
    </cfRule>
  </conditionalFormatting>
  <conditionalFormatting sqref="H64:H65">
    <cfRule type="cellIs" dxfId="75" priority="3" stopIfTrue="1" operator="equal">
      <formula>"Opslag algemene kosten (50%)"</formula>
    </cfRule>
  </conditionalFormatting>
  <conditionalFormatting sqref="K27:K28">
    <cfRule type="cellIs" dxfId="74" priority="8" stopIfTrue="1" operator="equal">
      <formula>"Opslag algemene kosten (50%)"</formula>
    </cfRule>
  </conditionalFormatting>
  <conditionalFormatting sqref="K46:K47">
    <cfRule type="cellIs" dxfId="73" priority="5" stopIfTrue="1" operator="equal">
      <formula>"Opslag algemene kosten (50%)"</formula>
    </cfRule>
  </conditionalFormatting>
  <conditionalFormatting sqref="K64:K65">
    <cfRule type="cellIs" dxfId="72" priority="2" stopIfTrue="1" operator="equal">
      <formula>"Opslag algemene kosten (50%)"</formula>
    </cfRule>
  </conditionalFormatting>
  <conditionalFormatting sqref="N27:N28">
    <cfRule type="cellIs" dxfId="71" priority="7" stopIfTrue="1" operator="equal">
      <formula>"Opslag algemene kosten (50%)"</formula>
    </cfRule>
  </conditionalFormatting>
  <conditionalFormatting sqref="N46:N47">
    <cfRule type="cellIs" dxfId="70" priority="4" stopIfTrue="1" operator="equal">
      <formula>"Opslag algemene kosten (50%)"</formula>
    </cfRule>
  </conditionalFormatting>
  <conditionalFormatting sqref="N64:N65">
    <cfRule type="cellIs" dxfId="69" priority="1" stopIfTrue="1" operator="equal">
      <formula>"Opslag algemene kosten (50%)"</formula>
    </cfRule>
  </conditionalFormatting>
  <dataValidations xWindow="626" yWindow="339" count="3">
    <dataValidation allowBlank="1" showInputMessage="1" showErrorMessage="1" promptTitle="Activiteitnummer" prompt="Vul bij elke activiteit het activiteitnummer in uit het Overzicht projectactiviteiten in het projectplan" sqref="B12 B34 B52 B70" xr:uid="{6F156D83-0554-4C30-BCA3-39F2CB005502}"/>
    <dataValidation allowBlank="1" showInputMessage="1" showErrorMessage="1" promptTitle="Arbeid" prompt="Indien arbeidskosten door deelnemers." sqref="E52" xr:uid="{976395FF-8940-44B0-B4D2-49CDAEEEC3EB}"/>
    <dataValidation allowBlank="1" showInputMessage="1" showErrorMessage="1" promptTitle="Arbeid" prompt="Indien arbeidskosten door deelnemers neem." sqref="F52:G61 E53:E61" xr:uid="{EAF2F5A0-312A-4601-82BF-104308EF0A6A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626" yWindow="339" count="1">
        <x14:dataValidation type="list" allowBlank="1" showInputMessage="1" showErrorMessage="1" promptTitle="[Maak keuze]" prompt="Maak keuze" xr:uid="{530DCE1A-6378-4D83-9325-0079D10C5EFA}">
          <x14:formula1>
            <xm:f>Kostensystematieken!$B$3:$B$6</xm:f>
          </x14:formula1>
          <xm:sqref>E8:F8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5BF2-88CE-4A0B-98EA-A960909C5633}">
  <dimension ref="A1:U119"/>
  <sheetViews>
    <sheetView zoomScaleNormal="100" workbookViewId="0">
      <selection activeCell="O87" sqref="O87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ht="15" thickBot="1" x14ac:dyDescent="0.35"/>
    <row r="2" spans="1:18" ht="15.9" customHeight="1" thickBot="1" x14ac:dyDescent="0.35">
      <c r="A2" s="6"/>
      <c r="B2" s="6"/>
      <c r="C2" s="7" t="s">
        <v>6</v>
      </c>
      <c r="D2" s="224">
        <f>Start!C9</f>
        <v>0</v>
      </c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thickBot="1" x14ac:dyDescent="0.35">
      <c r="A3" s="6"/>
      <c r="B3" s="6"/>
      <c r="C3" s="7" t="s">
        <v>85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thickBot="1" x14ac:dyDescent="0.35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60</v>
      </c>
      <c r="C8" s="222"/>
      <c r="D8" s="222"/>
      <c r="E8" s="220" t="s">
        <v>8</v>
      </c>
      <c r="F8" s="220"/>
      <c r="G8" s="9"/>
      <c r="H8" s="9"/>
      <c r="I8" s="9"/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(60 euro) ")))))</f>
        <v>Kies eerst uw systematiek voor de berekening van de subsidiabele 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Geen opslag</v>
      </c>
      <c r="I27" s="199" t="str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Geen opslag</v>
      </c>
      <c r="L27" s="199" t="str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Geen opslag</v>
      </c>
      <c r="O27" s="199" t="str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IF(E8="Directe loonkosten plus vaste opslag-systematiek (50%)","Opslag algemene kosten (50%)","Geen opslag")</f>
        <v>Geen opslag</v>
      </c>
      <c r="O46" s="199" t="str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IF(E8="Directe loonkosten plus vaste opslag-systematiek (50%)","Opslag algemene kosten (50%)","Geen opslag")</f>
        <v>Geen opslag</v>
      </c>
      <c r="O64" s="199" t="str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ZIYsvCoh12OJtgPq6+2f4Rd40oE93SCNOFtwuH/uFLZb6z75Ea+E8GkhcfWXQ8I9TZfZrZ+MBWxXI6uAIcL0yg==" saltValue="peF/NmxlEDE+jWKgBZ+5MQ==" spinCount="100000" sheet="1" objects="1" scenarios="1"/>
  <protectedRanges>
    <protectedRange sqref="E8:F8" name="Bereik1"/>
  </protectedRanges>
  <mergeCells count="46">
    <mergeCell ref="C106:O106"/>
    <mergeCell ref="C107:O107"/>
    <mergeCell ref="B92:C92"/>
    <mergeCell ref="B97:P101"/>
    <mergeCell ref="C102:O102"/>
    <mergeCell ref="C103:O103"/>
    <mergeCell ref="C104:O104"/>
    <mergeCell ref="C105:O105"/>
    <mergeCell ref="B90:C90"/>
    <mergeCell ref="C56:D56"/>
    <mergeCell ref="C57:D57"/>
    <mergeCell ref="C58:D58"/>
    <mergeCell ref="C59:D59"/>
    <mergeCell ref="C60:D60"/>
    <mergeCell ref="C61:D61"/>
    <mergeCell ref="C71:E71"/>
    <mergeCell ref="C82:E82"/>
    <mergeCell ref="C83:E83"/>
    <mergeCell ref="C84:E84"/>
    <mergeCell ref="C85:E85"/>
    <mergeCell ref="C55:D5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3:D53"/>
    <mergeCell ref="C54:D54"/>
    <mergeCell ref="D10:N10"/>
    <mergeCell ref="H11:I11"/>
    <mergeCell ref="K11:L11"/>
    <mergeCell ref="N11:O11"/>
    <mergeCell ref="H33:I33"/>
    <mergeCell ref="K33:L33"/>
    <mergeCell ref="N33:O33"/>
    <mergeCell ref="B8:D8"/>
    <mergeCell ref="E8:F8"/>
    <mergeCell ref="D2:E2"/>
    <mergeCell ref="H2:I4"/>
    <mergeCell ref="D3:E3"/>
    <mergeCell ref="D4:E4"/>
    <mergeCell ref="D5:E5"/>
  </mergeCells>
  <conditionalFormatting sqref="C10">
    <cfRule type="cellIs" dxfId="68" priority="10" stopIfTrue="1" operator="equal">
      <formula>"Kies eerst uw systematiek voor de berekening van de subsidiabele kosten"</formula>
    </cfRule>
  </conditionalFormatting>
  <conditionalFormatting sqref="H27:H28">
    <cfRule type="cellIs" dxfId="67" priority="9" stopIfTrue="1" operator="equal">
      <formula>"Opslag algemene kosten (50%)"</formula>
    </cfRule>
  </conditionalFormatting>
  <conditionalFormatting sqref="H46:H47">
    <cfRule type="cellIs" dxfId="66" priority="6" stopIfTrue="1" operator="equal">
      <formula>"Opslag algemene kosten (50%)"</formula>
    </cfRule>
  </conditionalFormatting>
  <conditionalFormatting sqref="H64:H65">
    <cfRule type="cellIs" dxfId="65" priority="3" stopIfTrue="1" operator="equal">
      <formula>"Opslag algemene kosten (50%)"</formula>
    </cfRule>
  </conditionalFormatting>
  <conditionalFormatting sqref="K27:K28">
    <cfRule type="cellIs" dxfId="64" priority="8" stopIfTrue="1" operator="equal">
      <formula>"Opslag algemene kosten (50%)"</formula>
    </cfRule>
  </conditionalFormatting>
  <conditionalFormatting sqref="K46:K47">
    <cfRule type="cellIs" dxfId="63" priority="5" stopIfTrue="1" operator="equal">
      <formula>"Opslag algemene kosten (50%)"</formula>
    </cfRule>
  </conditionalFormatting>
  <conditionalFormatting sqref="K64:K65">
    <cfRule type="cellIs" dxfId="62" priority="2" stopIfTrue="1" operator="equal">
      <formula>"Opslag algemene kosten (50%)"</formula>
    </cfRule>
  </conditionalFormatting>
  <conditionalFormatting sqref="N27:N28">
    <cfRule type="cellIs" dxfId="61" priority="7" stopIfTrue="1" operator="equal">
      <formula>"Opslag algemene kosten (50%)"</formula>
    </cfRule>
  </conditionalFormatting>
  <conditionalFormatting sqref="N46:N47">
    <cfRule type="cellIs" dxfId="60" priority="4" stopIfTrue="1" operator="equal">
      <formula>"Opslag algemene kosten (50%)"</formula>
    </cfRule>
  </conditionalFormatting>
  <conditionalFormatting sqref="N64:N65">
    <cfRule type="cellIs" dxfId="59" priority="1" stopIfTrue="1" operator="equal">
      <formula>"Opslag algemene kosten (50%)"</formula>
    </cfRule>
  </conditionalFormatting>
  <dataValidations xWindow="645" yWindow="394" count="3">
    <dataValidation allowBlank="1" showInputMessage="1" showErrorMessage="1" promptTitle="Arbeid" prompt="Indien arbeidskosten door deelnemers neem." sqref="F52:G61 E53:E61" xr:uid="{E3BFDD74-990A-463C-8966-732159DF05C3}"/>
    <dataValidation allowBlank="1" showInputMessage="1" showErrorMessage="1" promptTitle="Arbeid" prompt="Indien arbeidskosten door deelnemers." sqref="E52" xr:uid="{D0216CD8-FE3E-4C7D-82F7-3F9630D8C934}"/>
    <dataValidation allowBlank="1" showInputMessage="1" showErrorMessage="1" promptTitle="Activiteitnummer" prompt="Vul bij elke activiteit het activiteitnummer in uit het Overzicht projectactiviteiten in het projectplan" sqref="B12 B34 B52 B70" xr:uid="{1E9887EA-3D7F-4071-BE44-80C79F2245FC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645" yWindow="394" count="1">
        <x14:dataValidation type="list" allowBlank="1" showInputMessage="1" showErrorMessage="1" promptTitle="[Maak keuze]" prompt="Maak keuze" xr:uid="{DFFFBD7D-31E9-4029-8ABB-8299585D101C}">
          <x14:formula1>
            <xm:f>Kostensystematieken!$B$3:$B$6</xm:f>
          </x14:formula1>
          <xm:sqref>E8:F8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F8FD-0D8A-4E4B-8717-F7F69800955C}">
  <dimension ref="A1:U119"/>
  <sheetViews>
    <sheetView zoomScaleNormal="100" workbookViewId="0">
      <selection activeCell="O67" sqref="O67"/>
    </sheetView>
  </sheetViews>
  <sheetFormatPr defaultColWidth="0" defaultRowHeight="14.4" zeroHeight="1" x14ac:dyDescent="0.3"/>
  <cols>
    <col min="1" max="1" width="4.109375" style="1" customWidth="1"/>
    <col min="2" max="2" width="10.33203125" style="1" customWidth="1"/>
    <col min="3" max="3" width="27.44140625" style="2" customWidth="1"/>
    <col min="4" max="4" width="19.44140625" style="2" customWidth="1"/>
    <col min="5" max="5" width="14.88671875" style="3" customWidth="1"/>
    <col min="6" max="7" width="11.33203125" style="3" customWidth="1"/>
    <col min="8" max="8" width="15" style="3" customWidth="1"/>
    <col min="9" max="9" width="11.6640625" style="3" customWidth="1"/>
    <col min="10" max="10" width="11.33203125" style="3" customWidth="1"/>
    <col min="11" max="11" width="15" style="3" customWidth="1"/>
    <col min="12" max="12" width="11.6640625" style="3" customWidth="1"/>
    <col min="13" max="13" width="11.33203125" style="3" customWidth="1"/>
    <col min="14" max="14" width="15" style="2" customWidth="1"/>
    <col min="15" max="15" width="11.6640625" style="3" customWidth="1"/>
    <col min="16" max="16" width="4.109375" style="4" customWidth="1"/>
    <col min="17" max="17" width="9.109375" style="5" customWidth="1"/>
    <col min="18" max="21" width="0" style="5" hidden="1" customWidth="1"/>
    <col min="22" max="16384" width="9.109375" style="5" hidden="1"/>
  </cols>
  <sheetData>
    <row r="1" spans="1:18" ht="15" thickBot="1" x14ac:dyDescent="0.35"/>
    <row r="2" spans="1:18" ht="15.9" customHeight="1" thickBot="1" x14ac:dyDescent="0.35">
      <c r="A2" s="6"/>
      <c r="B2" s="6"/>
      <c r="C2" s="7" t="s">
        <v>6</v>
      </c>
      <c r="D2" s="224">
        <f>Start!C9</f>
        <v>0</v>
      </c>
      <c r="E2" s="225"/>
      <c r="F2" s="8"/>
      <c r="G2" s="8"/>
      <c r="H2" s="231" t="s">
        <v>58</v>
      </c>
      <c r="I2" s="231"/>
      <c r="J2" s="9"/>
      <c r="K2" s="9"/>
      <c r="L2" s="9"/>
      <c r="M2" s="9"/>
      <c r="N2" s="10"/>
      <c r="O2" s="10"/>
      <c r="P2" s="10"/>
    </row>
    <row r="3" spans="1:18" ht="15.9" customHeight="1" thickBot="1" x14ac:dyDescent="0.35">
      <c r="A3" s="6"/>
      <c r="B3" s="6"/>
      <c r="C3" s="7" t="s">
        <v>86</v>
      </c>
      <c r="D3" s="226"/>
      <c r="E3" s="227"/>
      <c r="F3" s="8"/>
      <c r="G3" s="8"/>
      <c r="H3" s="231"/>
      <c r="I3" s="231"/>
      <c r="J3" s="9"/>
      <c r="K3" s="9"/>
      <c r="L3" s="9"/>
      <c r="M3" s="9"/>
      <c r="N3" s="10"/>
      <c r="O3" s="10"/>
      <c r="P3" s="10"/>
    </row>
    <row r="4" spans="1:18" ht="15.9" customHeight="1" thickBot="1" x14ac:dyDescent="0.35">
      <c r="A4" s="6"/>
      <c r="B4" s="6"/>
      <c r="C4" s="7" t="s">
        <v>16</v>
      </c>
      <c r="D4" s="228"/>
      <c r="E4" s="229"/>
      <c r="F4" s="8"/>
      <c r="G4" s="8"/>
      <c r="H4" s="231"/>
      <c r="I4" s="231"/>
      <c r="J4" s="9"/>
      <c r="K4" s="9"/>
      <c r="L4" s="9"/>
      <c r="M4" s="9"/>
      <c r="N4" s="10"/>
      <c r="O4" s="10"/>
      <c r="P4" s="10"/>
    </row>
    <row r="5" spans="1:18" x14ac:dyDescent="0.3">
      <c r="A5" s="12"/>
      <c r="B5" s="12"/>
      <c r="C5" s="13"/>
      <c r="D5" s="230"/>
      <c r="E5" s="230"/>
      <c r="F5" s="8"/>
      <c r="G5" s="8"/>
      <c r="H5" s="9"/>
      <c r="I5" s="9"/>
      <c r="N5" s="14"/>
      <c r="O5" s="14"/>
      <c r="P5" s="14"/>
    </row>
    <row r="6" spans="1:18" x14ac:dyDescent="0.3">
      <c r="A6" s="12"/>
      <c r="B6" s="12"/>
      <c r="C6" s="15"/>
      <c r="D6" s="15"/>
      <c r="E6" s="16"/>
      <c r="F6" s="16"/>
      <c r="G6" s="16"/>
      <c r="H6" s="17"/>
      <c r="I6" s="17"/>
      <c r="J6" s="9"/>
      <c r="K6" s="9"/>
      <c r="L6" s="9"/>
      <c r="M6" s="9"/>
      <c r="N6" s="14"/>
      <c r="O6" s="14"/>
      <c r="P6" s="14"/>
    </row>
    <row r="7" spans="1:18" x14ac:dyDescent="0.3">
      <c r="A7" s="12"/>
      <c r="B7" s="12"/>
      <c r="C7" s="15"/>
      <c r="D7" s="15"/>
      <c r="E7" s="16"/>
      <c r="F7" s="16"/>
      <c r="G7" s="16"/>
      <c r="H7" s="9"/>
      <c r="I7" s="9"/>
      <c r="J7" s="9"/>
      <c r="K7" s="9"/>
      <c r="L7" s="9"/>
      <c r="M7" s="9"/>
      <c r="N7" s="14"/>
      <c r="O7" s="123"/>
      <c r="P7" s="11"/>
    </row>
    <row r="8" spans="1:18" ht="36.75" customHeight="1" x14ac:dyDescent="0.3">
      <c r="A8" s="12"/>
      <c r="B8" s="222" t="s">
        <v>60</v>
      </c>
      <c r="C8" s="222"/>
      <c r="D8" s="222"/>
      <c r="E8" s="220" t="s">
        <v>8</v>
      </c>
      <c r="F8" s="220"/>
      <c r="G8" s="9"/>
      <c r="H8" s="9"/>
      <c r="I8" s="9"/>
      <c r="J8" s="9"/>
      <c r="K8" s="9"/>
      <c r="L8" s="9"/>
      <c r="M8" s="9"/>
      <c r="N8" s="14"/>
      <c r="O8" s="123"/>
      <c r="P8" s="10"/>
    </row>
    <row r="9" spans="1:18" ht="15" thickBot="1" x14ac:dyDescent="0.35">
      <c r="A9" s="6"/>
      <c r="B9" s="6"/>
      <c r="C9" s="114"/>
      <c r="D9" s="114"/>
      <c r="E9" s="121"/>
      <c r="F9" s="121"/>
      <c r="G9" s="121"/>
      <c r="H9" s="9"/>
      <c r="I9" s="9"/>
      <c r="J9" s="9"/>
      <c r="K9" s="9"/>
      <c r="L9" s="10"/>
      <c r="M9" s="121"/>
      <c r="N9" s="114"/>
      <c r="O9" s="20"/>
      <c r="P9" s="11"/>
    </row>
    <row r="10" spans="1:18" x14ac:dyDescent="0.3">
      <c r="A10" s="21"/>
      <c r="B10" s="143"/>
      <c r="C10" s="200" t="s">
        <v>23</v>
      </c>
      <c r="D10" s="223" t="str">
        <f>IF(E8="[maak keuze]","Kies eerst uw systematiek voor de berekening van de subsidiabele kosten",(IF(E8="Directe loonkosten plus vaste opslag-systematiek (50%)","Directe loonkosten",(IF(E8="integrale kostensystematiek","Directe en indirecte kosten op basis van integraal tarief","Directe en indirecte kosten op basis van vast tarief ( 60 euro)")))))</f>
        <v>Kies eerst uw systematiek voor de berekening van de subsidiabele kosten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3"/>
      <c r="P10" s="145"/>
    </row>
    <row r="11" spans="1:18" ht="33" customHeight="1" x14ac:dyDescent="0.3">
      <c r="A11" s="24"/>
      <c r="B11" s="132"/>
      <c r="C11" s="25"/>
      <c r="D11" s="26"/>
      <c r="E11" s="26"/>
      <c r="F11" s="26"/>
      <c r="G11" s="26"/>
      <c r="H11" s="221" t="s">
        <v>61</v>
      </c>
      <c r="I11" s="221"/>
      <c r="J11" s="133"/>
      <c r="K11" s="221" t="s">
        <v>62</v>
      </c>
      <c r="L11" s="221"/>
      <c r="M11" s="133"/>
      <c r="N11" s="221" t="s">
        <v>63</v>
      </c>
      <c r="O11" s="221"/>
      <c r="P11" s="27"/>
    </row>
    <row r="12" spans="1:18" x14ac:dyDescent="0.3">
      <c r="A12" s="21"/>
      <c r="B12" s="134" t="s">
        <v>64</v>
      </c>
      <c r="C12" s="149" t="s">
        <v>65</v>
      </c>
      <c r="D12" s="28" t="s">
        <v>66</v>
      </c>
      <c r="E12" s="28" t="s">
        <v>67</v>
      </c>
      <c r="F12" s="28" t="s">
        <v>68</v>
      </c>
      <c r="G12" s="29"/>
      <c r="H12" s="28" t="s">
        <v>69</v>
      </c>
      <c r="I12" s="29" t="s">
        <v>70</v>
      </c>
      <c r="J12" s="29"/>
      <c r="K12" s="28" t="s">
        <v>69</v>
      </c>
      <c r="L12" s="29" t="s">
        <v>70</v>
      </c>
      <c r="M12" s="29"/>
      <c r="N12" s="28" t="s">
        <v>69</v>
      </c>
      <c r="O12" s="29" t="s">
        <v>70</v>
      </c>
      <c r="P12" s="30"/>
    </row>
    <row r="13" spans="1:18" x14ac:dyDescent="0.3">
      <c r="A13" s="6"/>
      <c r="B13" s="135"/>
      <c r="C13" s="31"/>
      <c r="D13" s="32"/>
      <c r="E13" s="33"/>
      <c r="F13" s="33"/>
      <c r="G13" s="41"/>
      <c r="H13" s="191"/>
      <c r="I13" s="36">
        <f>$H13*$F13</f>
        <v>0</v>
      </c>
      <c r="J13" s="41"/>
      <c r="K13" s="35"/>
      <c r="L13" s="36">
        <f>$F13*$K13</f>
        <v>0</v>
      </c>
      <c r="M13" s="41"/>
      <c r="N13" s="35"/>
      <c r="O13" s="36">
        <f>$F13*$N13</f>
        <v>0</v>
      </c>
      <c r="P13" s="37"/>
    </row>
    <row r="14" spans="1:18" x14ac:dyDescent="0.3">
      <c r="A14" s="6"/>
      <c r="B14" s="135"/>
      <c r="C14" s="31"/>
      <c r="D14" s="32"/>
      <c r="E14" s="33"/>
      <c r="F14" s="33"/>
      <c r="G14" s="41"/>
      <c r="H14" s="35"/>
      <c r="I14" s="36">
        <f>$H14*$F14</f>
        <v>0</v>
      </c>
      <c r="J14" s="41"/>
      <c r="K14" s="35"/>
      <c r="L14" s="36">
        <f>$F14*$K14</f>
        <v>0</v>
      </c>
      <c r="M14" s="41"/>
      <c r="N14" s="35"/>
      <c r="O14" s="36">
        <f>$F14*$N14</f>
        <v>0</v>
      </c>
      <c r="P14" s="37"/>
    </row>
    <row r="15" spans="1:18" x14ac:dyDescent="0.3">
      <c r="A15" s="6"/>
      <c r="B15" s="135"/>
      <c r="C15" s="31"/>
      <c r="D15" s="32"/>
      <c r="E15" s="33"/>
      <c r="F15" s="33"/>
      <c r="G15" s="41"/>
      <c r="H15" s="35"/>
      <c r="I15" s="36">
        <f t="shared" ref="I15:I24" si="0">$H15*$F15</f>
        <v>0</v>
      </c>
      <c r="J15" s="41"/>
      <c r="K15" s="35"/>
      <c r="L15" s="36">
        <f>$F15*$K15</f>
        <v>0</v>
      </c>
      <c r="M15" s="41"/>
      <c r="N15" s="35"/>
      <c r="O15" s="36">
        <f t="shared" ref="O15:O24" si="1">$F15*$N15</f>
        <v>0</v>
      </c>
      <c r="P15" s="37"/>
    </row>
    <row r="16" spans="1:18" x14ac:dyDescent="0.3">
      <c r="A16" s="6"/>
      <c r="B16" s="135"/>
      <c r="C16" s="31"/>
      <c r="D16" s="32"/>
      <c r="E16" s="33"/>
      <c r="F16" s="33"/>
      <c r="G16" s="41"/>
      <c r="H16" s="35"/>
      <c r="I16" s="36">
        <f>$H16*$F16</f>
        <v>0</v>
      </c>
      <c r="J16" s="41"/>
      <c r="K16" s="35"/>
      <c r="L16" s="36">
        <f t="shared" ref="L16:L23" si="2">$F16*$K16</f>
        <v>0</v>
      </c>
      <c r="M16" s="41"/>
      <c r="N16" s="35"/>
      <c r="O16" s="36">
        <f t="shared" si="1"/>
        <v>0</v>
      </c>
      <c r="P16" s="37"/>
      <c r="R16" s="120"/>
    </row>
    <row r="17" spans="1:21" x14ac:dyDescent="0.3">
      <c r="A17" s="6"/>
      <c r="B17" s="135"/>
      <c r="C17" s="31"/>
      <c r="D17" s="32"/>
      <c r="E17" s="33"/>
      <c r="F17" s="33"/>
      <c r="G17" s="41"/>
      <c r="H17" s="35"/>
      <c r="I17" s="36">
        <f t="shared" si="0"/>
        <v>0</v>
      </c>
      <c r="J17" s="41"/>
      <c r="K17" s="35"/>
      <c r="L17" s="36">
        <f t="shared" si="2"/>
        <v>0</v>
      </c>
      <c r="M17" s="41"/>
      <c r="N17" s="35"/>
      <c r="O17" s="36">
        <f t="shared" si="1"/>
        <v>0</v>
      </c>
      <c r="P17" s="37"/>
    </row>
    <row r="18" spans="1:21" x14ac:dyDescent="0.3">
      <c r="A18" s="6"/>
      <c r="B18" s="135"/>
      <c r="C18" s="31"/>
      <c r="D18" s="32"/>
      <c r="E18" s="33"/>
      <c r="F18" s="33"/>
      <c r="G18" s="41"/>
      <c r="H18" s="35"/>
      <c r="I18" s="36">
        <f t="shared" si="0"/>
        <v>0</v>
      </c>
      <c r="J18" s="41"/>
      <c r="K18" s="35"/>
      <c r="L18" s="36">
        <f t="shared" si="2"/>
        <v>0</v>
      </c>
      <c r="M18" s="41"/>
      <c r="N18" s="35"/>
      <c r="O18" s="36">
        <f t="shared" si="1"/>
        <v>0</v>
      </c>
      <c r="P18" s="37"/>
      <c r="U18" s="166"/>
    </row>
    <row r="19" spans="1:21" x14ac:dyDescent="0.3">
      <c r="A19" s="6"/>
      <c r="B19" s="135"/>
      <c r="C19" s="31"/>
      <c r="D19" s="32"/>
      <c r="E19" s="33"/>
      <c r="F19" s="33"/>
      <c r="G19" s="41"/>
      <c r="H19" s="35"/>
      <c r="I19" s="36">
        <f t="shared" si="0"/>
        <v>0</v>
      </c>
      <c r="J19" s="41"/>
      <c r="K19" s="35"/>
      <c r="L19" s="36">
        <f t="shared" si="2"/>
        <v>0</v>
      </c>
      <c r="M19" s="41"/>
      <c r="N19" s="35"/>
      <c r="O19" s="36">
        <f t="shared" si="1"/>
        <v>0</v>
      </c>
      <c r="P19" s="37"/>
      <c r="U19" s="155"/>
    </row>
    <row r="20" spans="1:21" x14ac:dyDescent="0.3">
      <c r="A20" s="6"/>
      <c r="B20" s="135"/>
      <c r="C20" s="31"/>
      <c r="D20" s="32"/>
      <c r="E20" s="33"/>
      <c r="F20" s="33"/>
      <c r="G20" s="41"/>
      <c r="H20" s="35"/>
      <c r="I20" s="36">
        <f t="shared" si="0"/>
        <v>0</v>
      </c>
      <c r="J20" s="41"/>
      <c r="K20" s="35"/>
      <c r="L20" s="36">
        <f t="shared" si="2"/>
        <v>0</v>
      </c>
      <c r="M20" s="41"/>
      <c r="N20" s="35"/>
      <c r="O20" s="36">
        <f t="shared" si="1"/>
        <v>0</v>
      </c>
      <c r="P20" s="37"/>
    </row>
    <row r="21" spans="1:21" x14ac:dyDescent="0.3">
      <c r="A21" s="6"/>
      <c r="B21" s="135"/>
      <c r="C21" s="31"/>
      <c r="D21" s="32"/>
      <c r="E21" s="33"/>
      <c r="F21" s="33"/>
      <c r="G21" s="41"/>
      <c r="H21" s="35"/>
      <c r="I21" s="36">
        <f t="shared" si="0"/>
        <v>0</v>
      </c>
      <c r="J21" s="41"/>
      <c r="K21" s="35"/>
      <c r="L21" s="36">
        <f t="shared" si="2"/>
        <v>0</v>
      </c>
      <c r="M21" s="41"/>
      <c r="N21" s="35"/>
      <c r="O21" s="36">
        <f t="shared" si="1"/>
        <v>0</v>
      </c>
      <c r="P21" s="37"/>
    </row>
    <row r="22" spans="1:21" x14ac:dyDescent="0.3">
      <c r="A22" s="6"/>
      <c r="B22" s="135"/>
      <c r="C22" s="31"/>
      <c r="D22" s="32"/>
      <c r="E22" s="33"/>
      <c r="F22" s="33"/>
      <c r="G22" s="34"/>
      <c r="H22" s="35"/>
      <c r="I22" s="36">
        <f t="shared" si="0"/>
        <v>0</v>
      </c>
      <c r="J22" s="34"/>
      <c r="K22" s="35"/>
      <c r="L22" s="36">
        <f t="shared" si="2"/>
        <v>0</v>
      </c>
      <c r="M22" s="34"/>
      <c r="N22" s="35"/>
      <c r="O22" s="36">
        <f t="shared" si="1"/>
        <v>0</v>
      </c>
      <c r="P22" s="37"/>
    </row>
    <row r="23" spans="1:21" x14ac:dyDescent="0.3">
      <c r="A23" s="6"/>
      <c r="B23" s="135"/>
      <c r="C23" s="31"/>
      <c r="D23" s="32"/>
      <c r="E23" s="33"/>
      <c r="F23" s="33"/>
      <c r="G23" s="41"/>
      <c r="H23" s="35"/>
      <c r="I23" s="36">
        <f t="shared" si="0"/>
        <v>0</v>
      </c>
      <c r="J23" s="41"/>
      <c r="K23" s="35"/>
      <c r="L23" s="36">
        <f t="shared" si="2"/>
        <v>0</v>
      </c>
      <c r="M23" s="41"/>
      <c r="N23" s="35"/>
      <c r="O23" s="36">
        <f>$F23*$N23</f>
        <v>0</v>
      </c>
      <c r="P23" s="37"/>
    </row>
    <row r="24" spans="1:21" x14ac:dyDescent="0.3">
      <c r="A24" s="6"/>
      <c r="B24" s="135"/>
      <c r="C24" s="31"/>
      <c r="D24" s="32"/>
      <c r="E24" s="33"/>
      <c r="F24" s="33"/>
      <c r="G24" s="34"/>
      <c r="H24" s="35"/>
      <c r="I24" s="36">
        <f t="shared" si="0"/>
        <v>0</v>
      </c>
      <c r="J24" s="34"/>
      <c r="K24" s="35"/>
      <c r="L24" s="36">
        <f>$F24*$K24</f>
        <v>0</v>
      </c>
      <c r="M24" s="34"/>
      <c r="N24" s="35"/>
      <c r="O24" s="36">
        <f t="shared" si="1"/>
        <v>0</v>
      </c>
      <c r="P24" s="37"/>
    </row>
    <row r="25" spans="1:21" x14ac:dyDescent="0.3">
      <c r="A25" s="38"/>
      <c r="B25" s="136"/>
      <c r="C25" s="39"/>
      <c r="D25" s="39"/>
      <c r="E25" s="40"/>
      <c r="F25" s="40"/>
      <c r="G25" s="40"/>
      <c r="H25" s="41" t="s">
        <v>71</v>
      </c>
      <c r="I25" s="36">
        <f>SUM(I13:I24)</f>
        <v>0</v>
      </c>
      <c r="J25" s="40"/>
      <c r="K25" s="41" t="s">
        <v>71</v>
      </c>
      <c r="L25" s="36">
        <f>SUM(L13:L24)</f>
        <v>0</v>
      </c>
      <c r="M25" s="40"/>
      <c r="N25" s="41" t="s">
        <v>71</v>
      </c>
      <c r="O25" s="36">
        <f>SUM(O13:O24)</f>
        <v>0</v>
      </c>
      <c r="P25" s="30"/>
    </row>
    <row r="26" spans="1:21" x14ac:dyDescent="0.3">
      <c r="A26" s="38"/>
      <c r="B26" s="136"/>
      <c r="C26" s="39"/>
      <c r="D26" s="39"/>
      <c r="E26" s="40"/>
      <c r="F26" s="40"/>
      <c r="G26" s="40"/>
      <c r="H26" s="41"/>
      <c r="I26" s="36"/>
      <c r="J26" s="40"/>
      <c r="K26" s="41"/>
      <c r="L26" s="36"/>
      <c r="M26" s="40"/>
      <c r="N26" s="41"/>
      <c r="O26" s="36"/>
      <c r="P26" s="30"/>
    </row>
    <row r="27" spans="1:21" x14ac:dyDescent="0.3">
      <c r="A27" s="21"/>
      <c r="B27" s="137"/>
      <c r="C27" s="42"/>
      <c r="D27" s="42"/>
      <c r="E27" s="43"/>
      <c r="F27" s="43"/>
      <c r="G27" s="43"/>
      <c r="H27" s="198" t="str">
        <f>IF(E8="Directe loonkosten plus vaste opslag-systematiek (50%)","Opslag algemene kosten (50%)","Geen opslag")</f>
        <v>Geen opslag</v>
      </c>
      <c r="I27" s="199" t="str">
        <f>IF($E8="vaste uurtarief-systematiek",0,(IF($E8="integrale kostensystematiek",0,(IF($E8="Directe loonkosten plus vaste opslag-systematiek (50%)",I25*0.5,"0")))))</f>
        <v>0</v>
      </c>
      <c r="J27" s="39"/>
      <c r="K27" s="198" t="str">
        <f>IF(E8="Directe loonkosten plus vaste opslag-systematiek (50%)","Opslag algemene kosten (50%)","Geen opslag")</f>
        <v>Geen opslag</v>
      </c>
      <c r="L27" s="199" t="str">
        <f>IF($E8="vaste uurtarief-systematiek",0,(IF($E8="integrale kostensystematiek",0,(IF($E8="Directe loonkosten plus vaste opslag-systematiek (50%)",L25*0.5,"0")))))</f>
        <v>0</v>
      </c>
      <c r="M27" s="39"/>
      <c r="N27" s="198" t="str">
        <f>IF(E8="Directe loonkosten plus vaste opslag-systematiek (50%)","Opslag algemene kosten (50%)","Geen opslag")</f>
        <v>Geen opslag</v>
      </c>
      <c r="O27" s="199" t="str">
        <f>IF($E8="vaste uurtarief-systematiek",0,(IF($E8="integrale kostensystematiek",0,(IF($E8="Directe loonkosten plus vaste opslag-systematiek (50%)",O25*0.5,"0")))))</f>
        <v>0</v>
      </c>
      <c r="P27" s="30"/>
    </row>
    <row r="28" spans="1:21" ht="15" thickBot="1" x14ac:dyDescent="0.35">
      <c r="A28" s="21"/>
      <c r="B28" s="137"/>
      <c r="C28" s="42"/>
      <c r="D28" s="42"/>
      <c r="E28" s="43"/>
      <c r="F28" s="43"/>
      <c r="G28" s="43"/>
      <c r="H28" s="198" t="s">
        <v>72</v>
      </c>
      <c r="I28" s="199">
        <f>SUM(I13:I24,I27)</f>
        <v>0</v>
      </c>
      <c r="J28" s="39"/>
      <c r="K28" s="198" t="s">
        <v>72</v>
      </c>
      <c r="L28" s="199">
        <f>SUM(L13:L24,L27)</f>
        <v>0</v>
      </c>
      <c r="M28" s="39"/>
      <c r="N28" s="198" t="s">
        <v>72</v>
      </c>
      <c r="O28" s="199">
        <f>SUM(O13:O24,O27)</f>
        <v>0</v>
      </c>
      <c r="P28" s="30"/>
    </row>
    <row r="29" spans="1:21" ht="15" thickBot="1" x14ac:dyDescent="0.35">
      <c r="A29" s="21"/>
      <c r="B29" s="138"/>
      <c r="C29" s="45"/>
      <c r="D29" s="45"/>
      <c r="E29" s="46"/>
      <c r="F29" s="46"/>
      <c r="G29" s="46"/>
      <c r="H29" s="47"/>
      <c r="I29" s="147">
        <f>SUM(I13:I24,I27)</f>
        <v>0</v>
      </c>
      <c r="J29" s="46"/>
      <c r="K29" s="47"/>
      <c r="L29" s="147"/>
      <c r="M29" s="46"/>
      <c r="N29" s="148" t="s">
        <v>72</v>
      </c>
      <c r="O29" s="48">
        <f>SUM(I28+L28+O28)</f>
        <v>0</v>
      </c>
      <c r="P29" s="49"/>
    </row>
    <row r="30" spans="1:21" ht="15" thickBot="1" x14ac:dyDescent="0.35">
      <c r="A30" s="21"/>
      <c r="B30" s="21"/>
      <c r="C30" s="42"/>
      <c r="D30" s="42"/>
      <c r="E30" s="42"/>
      <c r="F30" s="42"/>
      <c r="G30" s="42"/>
      <c r="H30" s="65"/>
      <c r="I30" s="139"/>
      <c r="J30" s="50"/>
      <c r="K30" s="64"/>
      <c r="L30" s="139"/>
      <c r="M30" s="42"/>
      <c r="N30" s="42"/>
      <c r="O30" s="42"/>
      <c r="P30" s="42"/>
    </row>
    <row r="31" spans="1:21" x14ac:dyDescent="0.3">
      <c r="A31" s="21"/>
      <c r="B31" s="143"/>
      <c r="C31" s="157" t="s">
        <v>73</v>
      </c>
      <c r="D31" s="22"/>
      <c r="E31" s="51"/>
      <c r="F31" s="51"/>
      <c r="G31" s="51"/>
      <c r="H31" s="51"/>
      <c r="I31" s="51"/>
      <c r="J31" s="51"/>
      <c r="K31" s="51"/>
      <c r="L31" s="51"/>
      <c r="M31" s="51"/>
      <c r="N31" s="22"/>
      <c r="O31" s="52"/>
      <c r="P31" s="144"/>
    </row>
    <row r="32" spans="1:21" x14ac:dyDescent="0.3">
      <c r="A32" s="21"/>
      <c r="B32" s="137"/>
      <c r="C32" s="158"/>
      <c r="D32" s="42"/>
      <c r="E32" s="53"/>
      <c r="F32" s="53"/>
      <c r="G32" s="53"/>
      <c r="H32" s="53"/>
      <c r="I32" s="53"/>
      <c r="J32" s="53"/>
      <c r="K32" s="53"/>
      <c r="L32" s="53"/>
      <c r="M32" s="53"/>
      <c r="N32" s="42"/>
      <c r="O32" s="44"/>
      <c r="P32" s="159"/>
    </row>
    <row r="33" spans="1:18" x14ac:dyDescent="0.3">
      <c r="A33" s="21"/>
      <c r="B33" s="122"/>
      <c r="C33" s="39"/>
      <c r="D33" s="42"/>
      <c r="E33" s="53"/>
      <c r="F33" s="53"/>
      <c r="G33" s="53"/>
      <c r="H33" s="221"/>
      <c r="I33" s="221"/>
      <c r="J33" s="133"/>
      <c r="K33" s="221"/>
      <c r="L33" s="221"/>
      <c r="M33" s="133"/>
      <c r="N33" s="221"/>
      <c r="O33" s="221"/>
      <c r="P33" s="30"/>
    </row>
    <row r="34" spans="1:18" x14ac:dyDescent="0.3">
      <c r="A34" s="21"/>
      <c r="B34" s="134" t="s">
        <v>64</v>
      </c>
      <c r="C34" s="28" t="s">
        <v>65</v>
      </c>
      <c r="D34" s="28"/>
      <c r="E34" s="28" t="s">
        <v>66</v>
      </c>
      <c r="F34" s="28" t="s">
        <v>67</v>
      </c>
      <c r="G34" s="28" t="s">
        <v>68</v>
      </c>
      <c r="I34" s="41"/>
      <c r="J34" s="124" t="s">
        <v>74</v>
      </c>
      <c r="K34" s="28" t="s">
        <v>75</v>
      </c>
      <c r="L34" s="29" t="s">
        <v>76</v>
      </c>
      <c r="M34" s="29"/>
      <c r="N34" s="28" t="s">
        <v>69</v>
      </c>
      <c r="O34" s="29" t="s">
        <v>70</v>
      </c>
      <c r="P34" s="30"/>
      <c r="R34" s="120"/>
    </row>
    <row r="35" spans="1:18" x14ac:dyDescent="0.3">
      <c r="A35" s="12"/>
      <c r="B35" s="135"/>
      <c r="C35" s="214"/>
      <c r="D35" s="215"/>
      <c r="E35" s="32"/>
      <c r="F35" s="33"/>
      <c r="G35" s="33"/>
      <c r="H35" s="41"/>
      <c r="I35" s="36"/>
      <c r="J35" s="125"/>
      <c r="K35" s="55"/>
      <c r="L35" s="36">
        <f>J35*K35</f>
        <v>0</v>
      </c>
      <c r="M35" s="150"/>
      <c r="N35" s="55"/>
      <c r="O35" s="36">
        <f>$G35*$N35</f>
        <v>0</v>
      </c>
      <c r="P35" s="56"/>
    </row>
    <row r="36" spans="1:18" x14ac:dyDescent="0.3">
      <c r="A36" s="12"/>
      <c r="B36" s="135"/>
      <c r="C36" s="214"/>
      <c r="D36" s="215"/>
      <c r="E36" s="32"/>
      <c r="F36" s="33"/>
      <c r="G36" s="33"/>
      <c r="H36" s="41"/>
      <c r="I36" s="36"/>
      <c r="J36" s="125"/>
      <c r="K36" s="55"/>
      <c r="L36" s="36">
        <f>J36*K36</f>
        <v>0</v>
      </c>
      <c r="M36" s="150"/>
      <c r="N36" s="55"/>
      <c r="O36" s="36">
        <f>$G36*$N36</f>
        <v>0</v>
      </c>
      <c r="P36" s="56"/>
    </row>
    <row r="37" spans="1:18" x14ac:dyDescent="0.3">
      <c r="A37" s="12"/>
      <c r="B37" s="135"/>
      <c r="C37" s="214"/>
      <c r="D37" s="215"/>
      <c r="E37" s="32"/>
      <c r="F37" s="33"/>
      <c r="G37" s="33"/>
      <c r="H37" s="41"/>
      <c r="I37" s="36"/>
      <c r="J37" s="125"/>
      <c r="K37" s="55"/>
      <c r="L37" s="36">
        <f>J37*K37</f>
        <v>0</v>
      </c>
      <c r="M37" s="150"/>
      <c r="N37" s="55"/>
      <c r="O37" s="36">
        <f>$G37*$N37</f>
        <v>0</v>
      </c>
      <c r="P37" s="56"/>
    </row>
    <row r="38" spans="1:18" x14ac:dyDescent="0.3">
      <c r="A38" s="12"/>
      <c r="B38" s="135"/>
      <c r="C38" s="216"/>
      <c r="D38" s="217"/>
      <c r="E38" s="32"/>
      <c r="F38" s="33"/>
      <c r="G38" s="33"/>
      <c r="H38" s="41"/>
      <c r="I38" s="36"/>
      <c r="J38" s="125"/>
      <c r="K38" s="55"/>
      <c r="L38" s="36">
        <f t="shared" ref="L38:L43" si="3">J38*K38</f>
        <v>0</v>
      </c>
      <c r="M38" s="150"/>
      <c r="N38" s="55"/>
      <c r="O38" s="36">
        <f t="shared" ref="O38:O43" si="4">$G38*$N38</f>
        <v>0</v>
      </c>
      <c r="P38" s="56"/>
    </row>
    <row r="39" spans="1:18" x14ac:dyDescent="0.3">
      <c r="A39" s="12"/>
      <c r="B39" s="135"/>
      <c r="C39" s="214"/>
      <c r="D39" s="215"/>
      <c r="E39" s="32"/>
      <c r="F39" s="33"/>
      <c r="G39" s="33"/>
      <c r="H39" s="41"/>
      <c r="I39" s="36"/>
      <c r="J39" s="125"/>
      <c r="K39" s="55"/>
      <c r="L39" s="36">
        <f t="shared" si="3"/>
        <v>0</v>
      </c>
      <c r="M39" s="150"/>
      <c r="N39" s="55"/>
      <c r="O39" s="36">
        <f t="shared" si="4"/>
        <v>0</v>
      </c>
      <c r="P39" s="56"/>
    </row>
    <row r="40" spans="1:18" x14ac:dyDescent="0.3">
      <c r="A40" s="12"/>
      <c r="B40" s="135"/>
      <c r="C40" s="214"/>
      <c r="D40" s="215"/>
      <c r="E40" s="32"/>
      <c r="F40" s="33"/>
      <c r="G40" s="33"/>
      <c r="H40" s="41"/>
      <c r="I40" s="36"/>
      <c r="J40" s="125"/>
      <c r="K40" s="55"/>
      <c r="L40" s="36">
        <f t="shared" si="3"/>
        <v>0</v>
      </c>
      <c r="M40" s="150"/>
      <c r="N40" s="55"/>
      <c r="O40" s="36">
        <f t="shared" si="4"/>
        <v>0</v>
      </c>
      <c r="P40" s="56"/>
    </row>
    <row r="41" spans="1:18" x14ac:dyDescent="0.3">
      <c r="A41" s="12"/>
      <c r="B41" s="135"/>
      <c r="C41" s="214"/>
      <c r="D41" s="215"/>
      <c r="E41" s="32"/>
      <c r="F41" s="33"/>
      <c r="G41" s="33"/>
      <c r="H41" s="41"/>
      <c r="I41" s="36"/>
      <c r="J41" s="125"/>
      <c r="K41" s="55"/>
      <c r="L41" s="36">
        <f t="shared" si="3"/>
        <v>0</v>
      </c>
      <c r="M41" s="150"/>
      <c r="N41" s="55"/>
      <c r="O41" s="36">
        <f t="shared" si="4"/>
        <v>0</v>
      </c>
      <c r="P41" s="56"/>
    </row>
    <row r="42" spans="1:18" x14ac:dyDescent="0.3">
      <c r="A42" s="6"/>
      <c r="B42" s="135"/>
      <c r="C42" s="214"/>
      <c r="D42" s="215"/>
      <c r="E42" s="32"/>
      <c r="F42" s="33"/>
      <c r="G42" s="33"/>
      <c r="H42" s="41"/>
      <c r="I42" s="36"/>
      <c r="J42" s="125"/>
      <c r="K42" s="55"/>
      <c r="L42" s="36">
        <f t="shared" si="3"/>
        <v>0</v>
      </c>
      <c r="M42" s="150"/>
      <c r="N42" s="55"/>
      <c r="O42" s="36">
        <f t="shared" si="4"/>
        <v>0</v>
      </c>
      <c r="P42" s="56"/>
    </row>
    <row r="43" spans="1:18" x14ac:dyDescent="0.3">
      <c r="A43" s="6"/>
      <c r="B43" s="135"/>
      <c r="C43" s="214"/>
      <c r="D43" s="215"/>
      <c r="E43" s="32"/>
      <c r="F43" s="33"/>
      <c r="G43" s="33"/>
      <c r="H43" s="41"/>
      <c r="I43" s="36"/>
      <c r="J43" s="125"/>
      <c r="K43" s="55"/>
      <c r="L43" s="36">
        <f t="shared" si="3"/>
        <v>0</v>
      </c>
      <c r="M43" s="54"/>
      <c r="N43" s="55"/>
      <c r="O43" s="36">
        <f t="shared" si="4"/>
        <v>0</v>
      </c>
      <c r="P43" s="57"/>
    </row>
    <row r="44" spans="1:18" x14ac:dyDescent="0.3">
      <c r="A44" s="38"/>
      <c r="B44" s="136"/>
      <c r="C44" s="39"/>
      <c r="D44" s="39"/>
      <c r="E44" s="58"/>
      <c r="F44" s="58"/>
      <c r="G44" s="58"/>
      <c r="H44" s="41"/>
      <c r="I44" s="36"/>
      <c r="J44" s="58"/>
      <c r="K44" s="41" t="s">
        <v>71</v>
      </c>
      <c r="L44" s="36">
        <f>SUM(L35:L43)</f>
        <v>0</v>
      </c>
      <c r="M44" s="40"/>
      <c r="N44" s="41" t="s">
        <v>71</v>
      </c>
      <c r="O44" s="36">
        <f>SUM(O35:O43)</f>
        <v>0</v>
      </c>
      <c r="P44" s="59"/>
    </row>
    <row r="45" spans="1:18" x14ac:dyDescent="0.3">
      <c r="A45" s="38"/>
      <c r="B45" s="136"/>
      <c r="C45" s="39"/>
      <c r="D45" s="39"/>
      <c r="E45" s="58"/>
      <c r="F45" s="58"/>
      <c r="G45" s="58"/>
      <c r="H45" s="41"/>
      <c r="I45" s="36"/>
      <c r="J45" s="58"/>
      <c r="K45" s="41"/>
      <c r="L45" s="36"/>
      <c r="M45" s="40"/>
      <c r="N45" s="41"/>
      <c r="O45" s="36"/>
      <c r="P45" s="59"/>
    </row>
    <row r="46" spans="1:18" x14ac:dyDescent="0.3">
      <c r="A46" s="21"/>
      <c r="B46" s="137"/>
      <c r="C46" s="42"/>
      <c r="D46" s="42"/>
      <c r="E46" s="43"/>
      <c r="F46" s="43"/>
      <c r="G46" s="43"/>
      <c r="H46" s="198"/>
      <c r="I46" s="199"/>
      <c r="J46" s="39"/>
      <c r="K46" s="198"/>
      <c r="L46" s="199"/>
      <c r="M46" s="39"/>
      <c r="N46" s="198" t="str">
        <f>IF(E8="Directe loonkosten plus vaste opslag-systematiek (50%)","Opslag algemene kosten (50%)","Geen opslag")</f>
        <v>Geen opslag</v>
      </c>
      <c r="O46" s="199" t="str">
        <f>IF($E8="vaste uurtarief-systematiek",0,(IF($E8="integrale kostensystematiek",0,(IF($E8="Directe loonkosten plus vaste opslag-systematiek (50%)",O44*0.5,"0")))))</f>
        <v>0</v>
      </c>
      <c r="P46" s="30"/>
    </row>
    <row r="47" spans="1:18" ht="15" thickBot="1" x14ac:dyDescent="0.35">
      <c r="A47" s="21"/>
      <c r="B47" s="137"/>
      <c r="C47" s="42"/>
      <c r="D47" s="42"/>
      <c r="E47" s="43"/>
      <c r="F47" s="43"/>
      <c r="G47" s="43"/>
      <c r="H47" s="198"/>
      <c r="I47" s="199"/>
      <c r="J47" s="39"/>
      <c r="K47" s="198"/>
      <c r="L47" s="199"/>
      <c r="M47" s="39"/>
      <c r="N47" s="198" t="s">
        <v>72</v>
      </c>
      <c r="O47" s="199">
        <f>SUM(O35:O43,O46)</f>
        <v>0</v>
      </c>
      <c r="P47" s="30"/>
    </row>
    <row r="48" spans="1:18" ht="15" thickBot="1" x14ac:dyDescent="0.35">
      <c r="A48" s="21"/>
      <c r="B48" s="138"/>
      <c r="C48" s="60"/>
      <c r="D48" s="60"/>
      <c r="E48" s="61"/>
      <c r="F48" s="61"/>
      <c r="G48" s="61"/>
      <c r="H48" s="47"/>
      <c r="I48" s="147"/>
      <c r="J48" s="46"/>
      <c r="K48" s="47"/>
      <c r="L48" s="147"/>
      <c r="M48" s="61"/>
      <c r="N48" s="148" t="s">
        <v>72</v>
      </c>
      <c r="O48" s="48">
        <f>SUM(L35:L43,O47)</f>
        <v>0</v>
      </c>
      <c r="P48" s="62"/>
      <c r="R48" s="120"/>
    </row>
    <row r="49" spans="1:19" ht="15" thickBot="1" x14ac:dyDescent="0.35">
      <c r="A49" s="21"/>
      <c r="B49" s="108"/>
      <c r="C49" s="10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09"/>
      <c r="O49" s="110"/>
      <c r="P49" s="111"/>
    </row>
    <row r="50" spans="1:19" x14ac:dyDescent="0.3">
      <c r="A50" s="21"/>
      <c r="B50" s="142"/>
      <c r="C50" s="157" t="s">
        <v>77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54"/>
      <c r="Q50" s="119"/>
      <c r="R50" s="119"/>
      <c r="S50" s="119"/>
    </row>
    <row r="51" spans="1:19" x14ac:dyDescent="0.3">
      <c r="A51" s="21"/>
      <c r="B51" s="140"/>
      <c r="C51" s="155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56"/>
      <c r="Q51" s="119"/>
      <c r="R51" s="119"/>
      <c r="S51" s="119"/>
    </row>
    <row r="52" spans="1:19" x14ac:dyDescent="0.3">
      <c r="A52" s="21"/>
      <c r="B52" s="134" t="s">
        <v>64</v>
      </c>
      <c r="C52" s="28" t="s">
        <v>65</v>
      </c>
      <c r="D52" s="28"/>
      <c r="E52" s="28" t="s">
        <v>66</v>
      </c>
      <c r="F52" s="28" t="s">
        <v>67</v>
      </c>
      <c r="G52" s="28" t="s">
        <v>68</v>
      </c>
      <c r="I52" s="41"/>
      <c r="J52" s="124" t="s">
        <v>74</v>
      </c>
      <c r="K52" s="28" t="s">
        <v>75</v>
      </c>
      <c r="L52" s="29" t="s">
        <v>76</v>
      </c>
      <c r="M52" s="29"/>
      <c r="N52" s="28" t="s">
        <v>69</v>
      </c>
      <c r="O52" s="29" t="s">
        <v>70</v>
      </c>
      <c r="P52" s="113"/>
    </row>
    <row r="53" spans="1:19" x14ac:dyDescent="0.3">
      <c r="A53" s="21"/>
      <c r="B53" s="135"/>
      <c r="C53" s="214"/>
      <c r="D53" s="215"/>
      <c r="E53" s="32"/>
      <c r="F53" s="33"/>
      <c r="G53" s="33"/>
      <c r="H53" s="41"/>
      <c r="I53" s="36"/>
      <c r="J53" s="125"/>
      <c r="K53" s="55"/>
      <c r="L53" s="36">
        <f>J53*K53</f>
        <v>0</v>
      </c>
      <c r="M53" s="150"/>
      <c r="N53" s="55"/>
      <c r="O53" s="36">
        <f>$G53*$N53</f>
        <v>0</v>
      </c>
      <c r="P53" s="113"/>
    </row>
    <row r="54" spans="1:19" x14ac:dyDescent="0.3">
      <c r="A54" s="6"/>
      <c r="B54" s="135"/>
      <c r="C54" s="214"/>
      <c r="D54" s="215"/>
      <c r="E54" s="32"/>
      <c r="F54" s="33"/>
      <c r="G54" s="33"/>
      <c r="H54" s="41"/>
      <c r="I54" s="36"/>
      <c r="J54" s="125"/>
      <c r="K54" s="55"/>
      <c r="L54" s="36">
        <f>J54*K54</f>
        <v>0</v>
      </c>
      <c r="M54" s="150"/>
      <c r="N54" s="55"/>
      <c r="O54" s="36">
        <f t="shared" ref="O54:O61" si="5">$G54*$N54</f>
        <v>0</v>
      </c>
      <c r="P54" s="115"/>
    </row>
    <row r="55" spans="1:19" x14ac:dyDescent="0.3">
      <c r="A55" s="6"/>
      <c r="B55" s="135"/>
      <c r="C55" s="214"/>
      <c r="D55" s="215"/>
      <c r="E55" s="32"/>
      <c r="F55" s="33"/>
      <c r="G55" s="33"/>
      <c r="H55" s="41"/>
      <c r="I55" s="36"/>
      <c r="J55" s="125"/>
      <c r="K55" s="55"/>
      <c r="L55" s="36">
        <f>J55*K55</f>
        <v>0</v>
      </c>
      <c r="M55" s="150"/>
      <c r="N55" s="55"/>
      <c r="O55" s="36">
        <f t="shared" si="5"/>
        <v>0</v>
      </c>
      <c r="P55" s="115"/>
    </row>
    <row r="56" spans="1:19" x14ac:dyDescent="0.3">
      <c r="A56" s="6"/>
      <c r="B56" s="135"/>
      <c r="C56" s="216"/>
      <c r="D56" s="217"/>
      <c r="E56" s="32"/>
      <c r="F56" s="33"/>
      <c r="G56" s="33"/>
      <c r="H56" s="41"/>
      <c r="I56" s="36"/>
      <c r="J56" s="125"/>
      <c r="K56" s="55"/>
      <c r="L56" s="36">
        <f t="shared" ref="L56:L61" si="6">J56*K56</f>
        <v>0</v>
      </c>
      <c r="M56" s="150"/>
      <c r="N56" s="55"/>
      <c r="O56" s="36">
        <f t="shared" si="5"/>
        <v>0</v>
      </c>
      <c r="P56" s="115"/>
    </row>
    <row r="57" spans="1:19" x14ac:dyDescent="0.3">
      <c r="A57" s="6"/>
      <c r="B57" s="135"/>
      <c r="C57" s="214"/>
      <c r="D57" s="215"/>
      <c r="E57" s="32"/>
      <c r="F57" s="33"/>
      <c r="G57" s="33"/>
      <c r="H57" s="41"/>
      <c r="I57" s="36"/>
      <c r="J57" s="125"/>
      <c r="K57" s="55"/>
      <c r="L57" s="36">
        <f t="shared" si="6"/>
        <v>0</v>
      </c>
      <c r="M57" s="150"/>
      <c r="N57" s="55"/>
      <c r="O57" s="36">
        <f t="shared" si="5"/>
        <v>0</v>
      </c>
      <c r="P57" s="115"/>
    </row>
    <row r="58" spans="1:19" x14ac:dyDescent="0.3">
      <c r="A58" s="6"/>
      <c r="B58" s="135"/>
      <c r="C58" s="214"/>
      <c r="D58" s="215"/>
      <c r="E58" s="32"/>
      <c r="F58" s="33"/>
      <c r="G58" s="33"/>
      <c r="H58" s="41"/>
      <c r="I58" s="36"/>
      <c r="J58" s="125"/>
      <c r="K58" s="55"/>
      <c r="L58" s="36">
        <f t="shared" si="6"/>
        <v>0</v>
      </c>
      <c r="M58" s="150"/>
      <c r="N58" s="55"/>
      <c r="O58" s="36">
        <f t="shared" si="5"/>
        <v>0</v>
      </c>
      <c r="P58" s="115"/>
    </row>
    <row r="59" spans="1:19" x14ac:dyDescent="0.3">
      <c r="A59" s="6"/>
      <c r="B59" s="135"/>
      <c r="C59" s="214"/>
      <c r="D59" s="215"/>
      <c r="E59" s="32"/>
      <c r="F59" s="33"/>
      <c r="G59" s="33"/>
      <c r="H59" s="41"/>
      <c r="I59" s="36"/>
      <c r="J59" s="125"/>
      <c r="K59" s="55"/>
      <c r="L59" s="36">
        <f t="shared" si="6"/>
        <v>0</v>
      </c>
      <c r="M59" s="150"/>
      <c r="N59" s="55"/>
      <c r="O59" s="36">
        <f>$G59*$N59</f>
        <v>0</v>
      </c>
      <c r="P59" s="115"/>
    </row>
    <row r="60" spans="1:19" x14ac:dyDescent="0.3">
      <c r="A60" s="6"/>
      <c r="B60" s="135"/>
      <c r="C60" s="214"/>
      <c r="D60" s="215"/>
      <c r="E60" s="32"/>
      <c r="F60" s="33"/>
      <c r="G60" s="33"/>
      <c r="H60" s="41"/>
      <c r="I60" s="36"/>
      <c r="J60" s="125"/>
      <c r="K60" s="55"/>
      <c r="L60" s="36">
        <f t="shared" si="6"/>
        <v>0</v>
      </c>
      <c r="M60" s="150"/>
      <c r="N60" s="55"/>
      <c r="O60" s="36">
        <f t="shared" si="5"/>
        <v>0</v>
      </c>
      <c r="P60" s="115"/>
    </row>
    <row r="61" spans="1:19" x14ac:dyDescent="0.3">
      <c r="A61" s="6"/>
      <c r="B61" s="135"/>
      <c r="C61" s="214"/>
      <c r="D61" s="215"/>
      <c r="E61" s="32"/>
      <c r="F61" s="33"/>
      <c r="G61" s="33"/>
      <c r="H61" s="41"/>
      <c r="I61" s="36"/>
      <c r="J61" s="125"/>
      <c r="K61" s="55"/>
      <c r="L61" s="36">
        <f t="shared" si="6"/>
        <v>0</v>
      </c>
      <c r="M61" s="54"/>
      <c r="N61" s="55"/>
      <c r="O61" s="36">
        <f t="shared" si="5"/>
        <v>0</v>
      </c>
      <c r="P61" s="116"/>
    </row>
    <row r="62" spans="1:19" x14ac:dyDescent="0.3">
      <c r="A62" s="38"/>
      <c r="B62" s="136"/>
      <c r="C62" s="39"/>
      <c r="D62" s="39"/>
      <c r="E62" s="58"/>
      <c r="F62" s="58"/>
      <c r="G62" s="58"/>
      <c r="H62" s="41"/>
      <c r="I62" s="36"/>
      <c r="J62" s="58"/>
      <c r="K62" s="41" t="s">
        <v>71</v>
      </c>
      <c r="L62" s="36">
        <f>SUM(L53:L61)</f>
        <v>0</v>
      </c>
      <c r="M62" s="40"/>
      <c r="N62" s="41" t="s">
        <v>71</v>
      </c>
      <c r="O62" s="36">
        <f>SUM(O53:O61)</f>
        <v>0</v>
      </c>
      <c r="P62" s="117"/>
    </row>
    <row r="63" spans="1:19" x14ac:dyDescent="0.3">
      <c r="A63" s="38"/>
      <c r="B63" s="136"/>
      <c r="C63" s="39"/>
      <c r="D63" s="39"/>
      <c r="E63" s="58"/>
      <c r="F63" s="58"/>
      <c r="G63" s="58"/>
      <c r="H63" s="41"/>
      <c r="I63" s="36"/>
      <c r="J63" s="58"/>
      <c r="K63" s="41"/>
      <c r="L63" s="36"/>
      <c r="M63" s="40"/>
      <c r="N63" s="41"/>
      <c r="O63" s="36"/>
      <c r="P63" s="117"/>
    </row>
    <row r="64" spans="1:19" x14ac:dyDescent="0.3">
      <c r="A64" s="21"/>
      <c r="B64" s="137"/>
      <c r="C64" s="42"/>
      <c r="D64" s="42"/>
      <c r="E64" s="43"/>
      <c r="F64" s="43"/>
      <c r="G64" s="43"/>
      <c r="H64" s="198"/>
      <c r="I64" s="199"/>
      <c r="J64" s="39"/>
      <c r="K64" s="198"/>
      <c r="L64" s="199"/>
      <c r="M64" s="39"/>
      <c r="N64" s="198" t="str">
        <f>IF(E8="Directe loonkosten plus vaste opslag-systematiek (50%)","Opslag algemene kosten (50%)","Geen opslag")</f>
        <v>Geen opslag</v>
      </c>
      <c r="O64" s="199" t="str">
        <f>IF($E8="vaste uurtarief-systematiek",0,(IF($E8="integrale kostensystematiek",0,(IF($E8="Directe loonkosten plus vaste opslag-systematiek (50%)",O62*0.5,"0")))))</f>
        <v>0</v>
      </c>
      <c r="P64" s="30"/>
    </row>
    <row r="65" spans="1:18" ht="15" thickBot="1" x14ac:dyDescent="0.35">
      <c r="A65" s="21"/>
      <c r="B65" s="137"/>
      <c r="C65" s="42"/>
      <c r="D65" s="42"/>
      <c r="E65" s="43"/>
      <c r="F65" s="43"/>
      <c r="G65" s="43"/>
      <c r="H65" s="198"/>
      <c r="I65" s="199"/>
      <c r="J65" s="39"/>
      <c r="K65" s="198"/>
      <c r="L65" s="199"/>
      <c r="M65" s="39"/>
      <c r="N65" s="198" t="s">
        <v>72</v>
      </c>
      <c r="O65" s="199">
        <f>SUM(O53:O61,O64)</f>
        <v>0</v>
      </c>
      <c r="P65" s="30"/>
    </row>
    <row r="66" spans="1:18" ht="15" thickBot="1" x14ac:dyDescent="0.35">
      <c r="A66" s="21"/>
      <c r="B66" s="141"/>
      <c r="C66" s="126"/>
      <c r="D66" s="126"/>
      <c r="E66" s="127"/>
      <c r="F66" s="127"/>
      <c r="G66" s="127"/>
      <c r="H66" s="151"/>
      <c r="I66" s="152"/>
      <c r="J66" s="153"/>
      <c r="K66" s="151"/>
      <c r="L66" s="152"/>
      <c r="M66" s="127"/>
      <c r="N66" s="128" t="s">
        <v>72</v>
      </c>
      <c r="O66" s="129">
        <f>SUM(L53:L61,O65)</f>
        <v>0</v>
      </c>
      <c r="P66" s="118"/>
    </row>
    <row r="67" spans="1:18" ht="15" thickBot="1" x14ac:dyDescent="0.35">
      <c r="A67" s="21"/>
      <c r="B67" s="21"/>
      <c r="C67" s="42"/>
      <c r="D67" s="42"/>
      <c r="E67" s="53"/>
      <c r="F67" s="53"/>
      <c r="G67" s="53"/>
      <c r="H67" s="53"/>
      <c r="I67" s="53"/>
      <c r="J67" s="53"/>
      <c r="K67" s="53"/>
      <c r="L67" s="53"/>
      <c r="M67" s="53"/>
      <c r="N67" s="42"/>
      <c r="O67" s="53"/>
      <c r="P67" s="29"/>
    </row>
    <row r="68" spans="1:18" x14ac:dyDescent="0.3">
      <c r="A68" s="21"/>
      <c r="B68" s="142"/>
      <c r="C68" s="146" t="s">
        <v>78</v>
      </c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54"/>
    </row>
    <row r="69" spans="1:18" x14ac:dyDescent="0.3">
      <c r="A69" s="21"/>
      <c r="B69" s="140"/>
      <c r="C69" s="155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56"/>
      <c r="R69" s="119"/>
    </row>
    <row r="70" spans="1:18" x14ac:dyDescent="0.3">
      <c r="A70" s="21"/>
      <c r="B70" s="134" t="s">
        <v>64</v>
      </c>
      <c r="C70" s="28" t="s">
        <v>65</v>
      </c>
      <c r="D70" s="28"/>
      <c r="E70" s="28"/>
      <c r="F70" s="28"/>
      <c r="G70" s="28"/>
      <c r="I70" s="41"/>
      <c r="J70" s="124" t="s">
        <v>74</v>
      </c>
      <c r="K70" s="28" t="s">
        <v>75</v>
      </c>
      <c r="L70" s="29" t="s">
        <v>76</v>
      </c>
      <c r="M70" s="29"/>
      <c r="N70" s="28"/>
      <c r="O70" s="29"/>
      <c r="P70" s="113"/>
    </row>
    <row r="71" spans="1:18" x14ac:dyDescent="0.3">
      <c r="A71" s="21"/>
      <c r="B71" s="135"/>
      <c r="C71" s="211"/>
      <c r="D71" s="212"/>
      <c r="E71" s="213"/>
      <c r="F71" s="41"/>
      <c r="G71" s="41"/>
      <c r="H71" s="41"/>
      <c r="I71" s="36"/>
      <c r="J71" s="125"/>
      <c r="K71" s="55"/>
      <c r="L71" s="36">
        <f>J71*K71</f>
        <v>0</v>
      </c>
      <c r="M71" s="41"/>
      <c r="N71" s="36"/>
      <c r="O71" s="36"/>
      <c r="P71" s="113"/>
    </row>
    <row r="72" spans="1:18" x14ac:dyDescent="0.3">
      <c r="A72" s="21"/>
      <c r="B72" s="135"/>
      <c r="C72" s="192"/>
      <c r="D72" s="193"/>
      <c r="E72" s="194"/>
      <c r="F72" s="41"/>
      <c r="G72" s="41"/>
      <c r="H72" s="41"/>
      <c r="I72" s="36"/>
      <c r="J72" s="125"/>
      <c r="K72" s="55"/>
      <c r="L72" s="36">
        <f t="shared" ref="L72:L81" si="7">J72*K72</f>
        <v>0</v>
      </c>
      <c r="M72" s="41"/>
      <c r="N72" s="36"/>
      <c r="O72" s="36"/>
      <c r="P72" s="113"/>
    </row>
    <row r="73" spans="1:18" x14ac:dyDescent="0.3">
      <c r="A73" s="21"/>
      <c r="B73" s="135"/>
      <c r="C73" s="192"/>
      <c r="D73" s="193"/>
      <c r="E73" s="194"/>
      <c r="F73" s="41"/>
      <c r="G73" s="41"/>
      <c r="H73" s="41"/>
      <c r="I73" s="36"/>
      <c r="J73" s="125"/>
      <c r="K73" s="55"/>
      <c r="L73" s="36">
        <f t="shared" si="7"/>
        <v>0</v>
      </c>
      <c r="M73" s="41"/>
      <c r="N73" s="36"/>
      <c r="O73" s="36"/>
      <c r="P73" s="113"/>
    </row>
    <row r="74" spans="1:18" x14ac:dyDescent="0.3">
      <c r="A74" s="21"/>
      <c r="B74" s="135"/>
      <c r="C74" s="192"/>
      <c r="D74" s="193"/>
      <c r="E74" s="194"/>
      <c r="F74" s="41"/>
      <c r="G74" s="41"/>
      <c r="H74" s="41"/>
      <c r="I74" s="36"/>
      <c r="J74" s="125"/>
      <c r="K74" s="55"/>
      <c r="L74" s="36">
        <f t="shared" si="7"/>
        <v>0</v>
      </c>
      <c r="M74" s="41"/>
      <c r="N74" s="36"/>
      <c r="O74" s="36"/>
      <c r="P74" s="113"/>
    </row>
    <row r="75" spans="1:18" x14ac:dyDescent="0.3">
      <c r="A75" s="21"/>
      <c r="B75" s="135"/>
      <c r="C75" s="192"/>
      <c r="D75" s="193"/>
      <c r="E75" s="194"/>
      <c r="F75" s="41"/>
      <c r="G75" s="41"/>
      <c r="H75" s="41"/>
      <c r="I75" s="36"/>
      <c r="J75" s="125"/>
      <c r="K75" s="55"/>
      <c r="L75" s="36">
        <f t="shared" si="7"/>
        <v>0</v>
      </c>
      <c r="M75" s="41"/>
      <c r="N75" s="36"/>
      <c r="O75" s="36"/>
      <c r="P75" s="113"/>
    </row>
    <row r="76" spans="1:18" x14ac:dyDescent="0.3">
      <c r="A76" s="21"/>
      <c r="B76" s="135"/>
      <c r="C76" s="192"/>
      <c r="D76" s="193"/>
      <c r="E76" s="194"/>
      <c r="F76" s="41"/>
      <c r="G76" s="41"/>
      <c r="H76" s="41"/>
      <c r="I76" s="36"/>
      <c r="J76" s="125"/>
      <c r="K76" s="55"/>
      <c r="L76" s="36">
        <f t="shared" si="7"/>
        <v>0</v>
      </c>
      <c r="M76" s="41"/>
      <c r="N76" s="36"/>
      <c r="O76" s="36"/>
      <c r="P76" s="113"/>
    </row>
    <row r="77" spans="1:18" x14ac:dyDescent="0.3">
      <c r="A77" s="21"/>
      <c r="B77" s="135"/>
      <c r="C77" s="192"/>
      <c r="D77" s="193"/>
      <c r="E77" s="194"/>
      <c r="F77" s="41"/>
      <c r="G77" s="41"/>
      <c r="H77" s="41"/>
      <c r="I77" s="36"/>
      <c r="J77" s="125"/>
      <c r="K77" s="55"/>
      <c r="L77" s="36">
        <f t="shared" si="7"/>
        <v>0</v>
      </c>
      <c r="M77" s="41"/>
      <c r="N77" s="36"/>
      <c r="O77" s="36"/>
      <c r="P77" s="113"/>
    </row>
    <row r="78" spans="1:18" x14ac:dyDescent="0.3">
      <c r="A78" s="21"/>
      <c r="B78" s="135"/>
      <c r="C78" s="192"/>
      <c r="D78" s="193"/>
      <c r="E78" s="194"/>
      <c r="F78" s="41"/>
      <c r="G78" s="41"/>
      <c r="H78" s="41"/>
      <c r="I78" s="36"/>
      <c r="J78" s="125"/>
      <c r="K78" s="55"/>
      <c r="L78" s="36">
        <f t="shared" si="7"/>
        <v>0</v>
      </c>
      <c r="M78" s="41"/>
      <c r="N78" s="36"/>
      <c r="O78" s="36"/>
      <c r="P78" s="113"/>
    </row>
    <row r="79" spans="1:18" x14ac:dyDescent="0.3">
      <c r="A79" s="21"/>
      <c r="B79" s="135"/>
      <c r="C79" s="192"/>
      <c r="D79" s="193"/>
      <c r="E79" s="194"/>
      <c r="F79" s="41"/>
      <c r="G79" s="41"/>
      <c r="H79" s="41"/>
      <c r="I79" s="36"/>
      <c r="J79" s="125"/>
      <c r="K79" s="55"/>
      <c r="L79" s="36">
        <f t="shared" si="7"/>
        <v>0</v>
      </c>
      <c r="M79" s="41"/>
      <c r="N79" s="36"/>
      <c r="O79" s="36"/>
      <c r="P79" s="113"/>
    </row>
    <row r="80" spans="1:18" x14ac:dyDescent="0.3">
      <c r="A80" s="21"/>
      <c r="B80" s="135"/>
      <c r="C80" s="192"/>
      <c r="D80" s="193"/>
      <c r="E80" s="194"/>
      <c r="F80" s="41"/>
      <c r="G80" s="41"/>
      <c r="H80" s="41"/>
      <c r="I80" s="36"/>
      <c r="J80" s="125"/>
      <c r="K80" s="55"/>
      <c r="L80" s="36">
        <f t="shared" si="7"/>
        <v>0</v>
      </c>
      <c r="M80" s="41"/>
      <c r="N80" s="36"/>
      <c r="O80" s="36"/>
      <c r="P80" s="113"/>
    </row>
    <row r="81" spans="1:16" x14ac:dyDescent="0.3">
      <c r="A81" s="21"/>
      <c r="B81" s="135"/>
      <c r="C81" s="192"/>
      <c r="D81" s="193"/>
      <c r="E81" s="194"/>
      <c r="F81" s="41"/>
      <c r="G81" s="41"/>
      <c r="H81" s="41"/>
      <c r="I81" s="36"/>
      <c r="J81" s="125"/>
      <c r="K81" s="55"/>
      <c r="L81" s="36">
        <f t="shared" si="7"/>
        <v>0</v>
      </c>
      <c r="M81" s="41"/>
      <c r="N81" s="36"/>
      <c r="O81" s="36"/>
      <c r="P81" s="113"/>
    </row>
    <row r="82" spans="1:16" x14ac:dyDescent="0.3">
      <c r="A82" s="21"/>
      <c r="B82" s="135"/>
      <c r="C82" s="211"/>
      <c r="D82" s="212"/>
      <c r="E82" s="213"/>
      <c r="F82" s="41"/>
      <c r="G82" s="41"/>
      <c r="H82" s="41"/>
      <c r="I82" s="36"/>
      <c r="J82" s="125"/>
      <c r="K82" s="55"/>
      <c r="L82" s="36">
        <f>J82*K82</f>
        <v>0</v>
      </c>
      <c r="M82" s="41"/>
      <c r="N82" s="36"/>
      <c r="O82" s="36"/>
      <c r="P82" s="115"/>
    </row>
    <row r="83" spans="1:16" x14ac:dyDescent="0.3">
      <c r="A83" s="21"/>
      <c r="B83" s="135"/>
      <c r="C83" s="211"/>
      <c r="D83" s="212"/>
      <c r="E83" s="213"/>
      <c r="F83" s="41"/>
      <c r="G83" s="41"/>
      <c r="H83" s="41"/>
      <c r="I83" s="36"/>
      <c r="J83" s="125"/>
      <c r="K83" s="55"/>
      <c r="L83" s="36">
        <f>J83*K83</f>
        <v>0</v>
      </c>
      <c r="M83" s="41"/>
      <c r="N83" s="36"/>
      <c r="O83" s="36"/>
      <c r="P83" s="115"/>
    </row>
    <row r="84" spans="1:16" x14ac:dyDescent="0.3">
      <c r="A84" s="21"/>
      <c r="B84" s="135"/>
      <c r="C84" s="211"/>
      <c r="D84" s="212"/>
      <c r="E84" s="213"/>
      <c r="F84" s="41"/>
      <c r="G84" s="41"/>
      <c r="H84" s="41"/>
      <c r="I84" s="36"/>
      <c r="J84" s="125"/>
      <c r="K84" s="55"/>
      <c r="L84" s="36">
        <f>J84*K84</f>
        <v>0</v>
      </c>
      <c r="M84" s="41"/>
      <c r="N84" s="36"/>
      <c r="O84" s="36"/>
      <c r="P84" s="115"/>
    </row>
    <row r="85" spans="1:16" x14ac:dyDescent="0.3">
      <c r="A85" s="21"/>
      <c r="B85" s="135"/>
      <c r="C85" s="211"/>
      <c r="D85" s="212"/>
      <c r="E85" s="213"/>
      <c r="F85" s="41"/>
      <c r="G85" s="41"/>
      <c r="H85" s="41"/>
      <c r="I85" s="36"/>
      <c r="J85" s="125"/>
      <c r="K85" s="55"/>
      <c r="L85" s="36">
        <f>J85*K85</f>
        <v>0</v>
      </c>
      <c r="M85" s="41"/>
      <c r="N85" s="36"/>
      <c r="O85" s="36"/>
      <c r="P85" s="116"/>
    </row>
    <row r="86" spans="1:16" ht="15" thickBot="1" x14ac:dyDescent="0.35">
      <c r="A86" s="21"/>
      <c r="B86" s="136"/>
      <c r="C86" s="39"/>
      <c r="D86" s="39"/>
      <c r="E86" s="58"/>
      <c r="F86" s="58"/>
      <c r="G86" s="58"/>
      <c r="H86" s="41"/>
      <c r="I86" s="36"/>
      <c r="J86" s="58"/>
      <c r="K86" s="41" t="s">
        <v>71</v>
      </c>
      <c r="L86" s="36">
        <f>SUM(L71:L85)</f>
        <v>0</v>
      </c>
      <c r="M86" s="40"/>
      <c r="N86" s="41"/>
      <c r="O86" s="36"/>
      <c r="P86" s="117"/>
    </row>
    <row r="87" spans="1:16" ht="15" thickBot="1" x14ac:dyDescent="0.35">
      <c r="A87" s="21"/>
      <c r="B87" s="141"/>
      <c r="C87" s="126"/>
      <c r="D87" s="126"/>
      <c r="E87" s="127"/>
      <c r="F87" s="127"/>
      <c r="G87" s="127"/>
      <c r="H87" s="151"/>
      <c r="I87" s="152"/>
      <c r="J87" s="153"/>
      <c r="K87" s="151"/>
      <c r="L87" s="152"/>
      <c r="M87" s="127"/>
      <c r="N87" s="128" t="s">
        <v>72</v>
      </c>
      <c r="O87" s="129">
        <f>SUM(L86)</f>
        <v>0</v>
      </c>
      <c r="P87" s="118"/>
    </row>
    <row r="88" spans="1:16" ht="15" thickBot="1" x14ac:dyDescent="0.35">
      <c r="A88" s="21"/>
      <c r="B88" s="21"/>
      <c r="C88" s="42"/>
      <c r="D88" s="42"/>
      <c r="E88" s="53"/>
      <c r="F88" s="53"/>
      <c r="G88" s="53"/>
      <c r="H88" s="53"/>
      <c r="I88" s="53"/>
      <c r="J88" s="53"/>
      <c r="K88" s="53"/>
      <c r="L88" s="53"/>
      <c r="M88" s="53"/>
      <c r="N88" s="42"/>
      <c r="O88" s="44"/>
      <c r="P88" s="63"/>
    </row>
    <row r="89" spans="1:16" x14ac:dyDescent="0.3">
      <c r="A89" s="21"/>
      <c r="B89" s="131"/>
      <c r="C89" s="163"/>
      <c r="D89" s="163"/>
      <c r="E89" s="164"/>
      <c r="F89" s="164"/>
      <c r="G89" s="164"/>
      <c r="H89" s="165"/>
      <c r="I89" s="164"/>
      <c r="J89" s="165"/>
      <c r="K89" s="164"/>
      <c r="L89" s="165"/>
      <c r="M89" s="164"/>
      <c r="N89" s="165"/>
      <c r="O89" s="164"/>
      <c r="P89" s="169"/>
    </row>
    <row r="90" spans="1:16" x14ac:dyDescent="0.3">
      <c r="A90" s="21"/>
      <c r="B90" s="203" t="str">
        <f>_xlfn.CONCAT("Totale kosten  ",D3,": ")</f>
        <v xml:space="preserve">Totale kosten  : </v>
      </c>
      <c r="C90" s="204"/>
      <c r="D90" s="41"/>
      <c r="E90" s="66">
        <f>O29+O48+O66+O87</f>
        <v>0</v>
      </c>
      <c r="F90" s="53"/>
      <c r="G90" s="53"/>
      <c r="H90" s="41"/>
      <c r="I90" s="53"/>
      <c r="J90" s="41"/>
      <c r="K90" s="53"/>
      <c r="L90" s="41"/>
      <c r="M90" s="53"/>
      <c r="N90" s="41"/>
      <c r="O90" s="53"/>
      <c r="P90" s="170"/>
    </row>
    <row r="91" spans="1:16" x14ac:dyDescent="0.3">
      <c r="A91" s="21"/>
      <c r="B91" s="137" t="s">
        <v>79</v>
      </c>
      <c r="C91" s="21"/>
      <c r="D91" s="41"/>
      <c r="E91" s="167">
        <v>0.8</v>
      </c>
      <c r="F91" s="53"/>
      <c r="G91" s="53"/>
      <c r="H91" s="41"/>
      <c r="I91" s="53"/>
      <c r="J91" s="41"/>
      <c r="K91" s="53"/>
      <c r="L91" s="41"/>
      <c r="M91" s="53"/>
      <c r="N91" s="41"/>
      <c r="O91" s="53"/>
      <c r="P91" s="170"/>
    </row>
    <row r="92" spans="1:16" x14ac:dyDescent="0.3">
      <c r="A92" s="21"/>
      <c r="B92" s="203" t="str">
        <f>_xlfn.CONCAT("Totale gevraagde subsidie  ",D3,": ")</f>
        <v xml:space="preserve">Totale gevraagde subsidie  : </v>
      </c>
      <c r="C92" s="204"/>
      <c r="D92" s="41"/>
      <c r="E92" s="168">
        <f>E90*E91</f>
        <v>0</v>
      </c>
      <c r="F92" s="53"/>
      <c r="G92" s="53"/>
      <c r="H92" s="41"/>
      <c r="I92" s="53"/>
      <c r="J92" s="41"/>
      <c r="K92" s="53"/>
      <c r="L92" s="41"/>
      <c r="M92" s="53"/>
      <c r="N92" s="41"/>
      <c r="O92" s="53"/>
      <c r="P92" s="170"/>
    </row>
    <row r="93" spans="1:16" ht="15" thickBot="1" x14ac:dyDescent="0.35">
      <c r="A93" s="21"/>
      <c r="B93" s="138"/>
      <c r="C93" s="67"/>
      <c r="D93" s="171"/>
      <c r="E93" s="67"/>
      <c r="F93" s="46"/>
      <c r="G93" s="46"/>
      <c r="H93" s="171"/>
      <c r="I93" s="46"/>
      <c r="J93" s="171"/>
      <c r="K93" s="46"/>
      <c r="L93" s="171"/>
      <c r="M93" s="46"/>
      <c r="N93" s="171"/>
      <c r="O93" s="46"/>
      <c r="P93" s="172"/>
    </row>
    <row r="94" spans="1:16" x14ac:dyDescent="0.3">
      <c r="A94" s="12"/>
      <c r="B94" s="12"/>
      <c r="C94" s="15"/>
      <c r="D94" s="15"/>
      <c r="E94" s="18"/>
      <c r="F94" s="18"/>
      <c r="G94" s="18"/>
      <c r="H94" s="41"/>
      <c r="I94" s="53"/>
      <c r="J94" s="41"/>
      <c r="K94" s="53"/>
      <c r="L94" s="41"/>
      <c r="M94" s="53"/>
      <c r="N94" s="41"/>
      <c r="O94" s="53"/>
      <c r="P94" s="15"/>
    </row>
    <row r="95" spans="1:16" ht="15" thickBot="1" x14ac:dyDescent="0.35">
      <c r="A95" s="6"/>
      <c r="B95" s="6"/>
      <c r="C95" s="19"/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19"/>
      <c r="O95" s="68"/>
      <c r="P95" s="11"/>
    </row>
    <row r="96" spans="1:16" x14ac:dyDescent="0.3">
      <c r="A96" s="6"/>
      <c r="B96" s="161" t="s">
        <v>80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2"/>
    </row>
    <row r="97" spans="1:16" x14ac:dyDescent="0.3">
      <c r="A97" s="6"/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1:16" x14ac:dyDescent="0.3">
      <c r="A98" s="6"/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1:16" x14ac:dyDescent="0.3">
      <c r="A99" s="6"/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1:16" x14ac:dyDescent="0.3">
      <c r="A100" s="6"/>
      <c r="B100" s="205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7"/>
    </row>
    <row r="101" spans="1:16" ht="15" thickBot="1" x14ac:dyDescent="0.35">
      <c r="A101" s="6"/>
      <c r="B101" s="208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</row>
    <row r="102" spans="1:16" x14ac:dyDescent="0.3">
      <c r="A102" s="6"/>
      <c r="B102" s="6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11"/>
    </row>
    <row r="103" spans="1:16" x14ac:dyDescent="0.3">
      <c r="A103" s="6"/>
      <c r="B103" s="6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11"/>
    </row>
    <row r="104" spans="1:16" hidden="1" x14ac:dyDescent="0.3">
      <c r="A104" s="6"/>
      <c r="B104" s="6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11"/>
    </row>
    <row r="105" spans="1:16" hidden="1" x14ac:dyDescent="0.3">
      <c r="A105" s="6"/>
      <c r="B105" s="6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11"/>
    </row>
    <row r="106" spans="1:16" hidden="1" x14ac:dyDescent="0.3"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69"/>
    </row>
    <row r="107" spans="1:16" hidden="1" x14ac:dyDescent="0.3"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69"/>
    </row>
    <row r="108" spans="1:16" hidden="1" x14ac:dyDescent="0.3">
      <c r="C108" s="70"/>
      <c r="D108" s="70"/>
      <c r="E108" s="71"/>
      <c r="F108" s="71"/>
      <c r="G108" s="71"/>
      <c r="H108" s="71"/>
      <c r="I108" s="71"/>
      <c r="J108" s="71"/>
      <c r="K108" s="71"/>
      <c r="L108" s="71"/>
      <c r="M108" s="71"/>
      <c r="N108" s="70"/>
      <c r="O108" s="71"/>
      <c r="P108" s="69"/>
    </row>
    <row r="109" spans="1:16" hidden="1" x14ac:dyDescent="0.3">
      <c r="C109" s="70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0"/>
      <c r="O109" s="71"/>
      <c r="P109" s="69"/>
    </row>
    <row r="110" spans="1:16" hidden="1" x14ac:dyDescent="0.3">
      <c r="C110" s="70"/>
      <c r="D110" s="70"/>
      <c r="E110" s="71"/>
      <c r="F110" s="71"/>
      <c r="G110" s="71"/>
      <c r="H110" s="71"/>
      <c r="I110" s="71"/>
      <c r="J110" s="71"/>
      <c r="K110" s="71"/>
      <c r="L110" s="71"/>
      <c r="M110" s="71"/>
      <c r="N110" s="70"/>
      <c r="O110" s="71"/>
      <c r="P110" s="69"/>
    </row>
    <row r="111" spans="1:16" hidden="1" x14ac:dyDescent="0.3">
      <c r="C111" s="70"/>
      <c r="D111" s="70"/>
      <c r="E111" s="71"/>
      <c r="F111" s="71"/>
      <c r="G111" s="71"/>
      <c r="H111" s="71"/>
      <c r="I111" s="71"/>
      <c r="J111" s="71"/>
      <c r="K111" s="71"/>
      <c r="L111" s="71"/>
      <c r="M111" s="71"/>
      <c r="N111" s="70"/>
      <c r="O111" s="71"/>
      <c r="P111" s="69"/>
    </row>
    <row r="112" spans="1:16" hidden="1" x14ac:dyDescent="0.3">
      <c r="C112" s="70"/>
      <c r="D112" s="70"/>
      <c r="E112" s="71"/>
      <c r="F112" s="71"/>
      <c r="G112" s="71"/>
      <c r="H112" s="71"/>
      <c r="I112" s="71"/>
      <c r="J112" s="71"/>
      <c r="K112" s="71"/>
      <c r="L112" s="71"/>
      <c r="M112" s="71"/>
      <c r="N112" s="70"/>
      <c r="O112" s="71"/>
      <c r="P112" s="69"/>
    </row>
    <row r="113" spans="3:16" hidden="1" x14ac:dyDescent="0.3">
      <c r="C113" s="70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0"/>
      <c r="O113" s="71"/>
      <c r="P113" s="69"/>
    </row>
    <row r="114" spans="3:16" hidden="1" x14ac:dyDescent="0.3">
      <c r="C114" s="70"/>
      <c r="D114" s="70"/>
      <c r="E114" s="71"/>
      <c r="F114" s="71"/>
      <c r="G114" s="71"/>
      <c r="H114" s="71"/>
      <c r="I114" s="71"/>
      <c r="J114" s="71"/>
      <c r="K114" s="71"/>
      <c r="L114" s="71"/>
      <c r="M114" s="71"/>
      <c r="N114" s="70"/>
      <c r="O114" s="71"/>
      <c r="P114" s="69"/>
    </row>
    <row r="115" spans="3:16" hidden="1" x14ac:dyDescent="0.3">
      <c r="C115" s="70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0"/>
      <c r="O115" s="71"/>
      <c r="P115" s="69"/>
    </row>
    <row r="116" spans="3:16" hidden="1" x14ac:dyDescent="0.3">
      <c r="C116" s="70"/>
      <c r="D116" s="70"/>
      <c r="E116" s="71"/>
      <c r="F116" s="71"/>
      <c r="G116" s="71"/>
      <c r="H116" s="71"/>
      <c r="I116" s="71"/>
      <c r="J116" s="71"/>
      <c r="K116" s="71"/>
      <c r="L116" s="71"/>
      <c r="M116" s="71"/>
      <c r="N116" s="70"/>
      <c r="O116" s="71"/>
      <c r="P116" s="69"/>
    </row>
    <row r="117" spans="3:16" hidden="1" x14ac:dyDescent="0.3">
      <c r="C117" s="70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0"/>
      <c r="O117" s="71"/>
      <c r="P117" s="69"/>
    </row>
    <row r="118" spans="3:16" hidden="1" x14ac:dyDescent="0.3">
      <c r="C118" s="70"/>
      <c r="D118" s="70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71"/>
      <c r="P118" s="69"/>
    </row>
    <row r="119" spans="3:16" x14ac:dyDescent="0.3"/>
  </sheetData>
  <sheetProtection algorithmName="SHA-512" hashValue="WJ51e5ZQJKjRKodbtpaMT93M6V4X/hkoKU7DNRFaIBEXL4grxHE8Phc3WOQDUXFYSDjKgcsaT1FpyXQTSidc2w==" saltValue="Irs8jCan9MCvqGf0Kk/+Ew==" spinCount="100000" sheet="1" objects="1" scenarios="1"/>
  <protectedRanges>
    <protectedRange sqref="E8:F8" name="Bereik1"/>
  </protectedRanges>
  <mergeCells count="46">
    <mergeCell ref="C106:O106"/>
    <mergeCell ref="C107:O107"/>
    <mergeCell ref="B92:C92"/>
    <mergeCell ref="B97:P101"/>
    <mergeCell ref="C102:O102"/>
    <mergeCell ref="C103:O103"/>
    <mergeCell ref="C104:O104"/>
    <mergeCell ref="C105:O105"/>
    <mergeCell ref="B90:C90"/>
    <mergeCell ref="C56:D56"/>
    <mergeCell ref="C57:D57"/>
    <mergeCell ref="C58:D58"/>
    <mergeCell ref="C59:D59"/>
    <mergeCell ref="C60:D60"/>
    <mergeCell ref="C61:D61"/>
    <mergeCell ref="C71:E71"/>
    <mergeCell ref="C82:E82"/>
    <mergeCell ref="C83:E83"/>
    <mergeCell ref="C84:E84"/>
    <mergeCell ref="C85:E85"/>
    <mergeCell ref="C55:D55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3:D53"/>
    <mergeCell ref="C54:D54"/>
    <mergeCell ref="D10:N10"/>
    <mergeCell ref="H11:I11"/>
    <mergeCell ref="K11:L11"/>
    <mergeCell ref="N11:O11"/>
    <mergeCell ref="H33:I33"/>
    <mergeCell ref="K33:L33"/>
    <mergeCell ref="N33:O33"/>
    <mergeCell ref="B8:D8"/>
    <mergeCell ref="E8:F8"/>
    <mergeCell ref="D2:E2"/>
    <mergeCell ref="H2:I4"/>
    <mergeCell ref="D3:E3"/>
    <mergeCell ref="D4:E4"/>
    <mergeCell ref="D5:E5"/>
  </mergeCells>
  <conditionalFormatting sqref="C10">
    <cfRule type="cellIs" dxfId="58" priority="10" stopIfTrue="1" operator="equal">
      <formula>"Kies eerst uw systematiek voor de berekening van de subsidiabele kosten"</formula>
    </cfRule>
  </conditionalFormatting>
  <conditionalFormatting sqref="H27:H28">
    <cfRule type="cellIs" dxfId="57" priority="9" stopIfTrue="1" operator="equal">
      <formula>"Opslag algemene kosten (50%)"</formula>
    </cfRule>
  </conditionalFormatting>
  <conditionalFormatting sqref="H46:H47">
    <cfRule type="cellIs" dxfId="56" priority="6" stopIfTrue="1" operator="equal">
      <formula>"Opslag algemene kosten (50%)"</formula>
    </cfRule>
  </conditionalFormatting>
  <conditionalFormatting sqref="H64:H65">
    <cfRule type="cellIs" dxfId="55" priority="3" stopIfTrue="1" operator="equal">
      <formula>"Opslag algemene kosten (50%)"</formula>
    </cfRule>
  </conditionalFormatting>
  <conditionalFormatting sqref="K27:K28">
    <cfRule type="cellIs" dxfId="54" priority="8" stopIfTrue="1" operator="equal">
      <formula>"Opslag algemene kosten (50%)"</formula>
    </cfRule>
  </conditionalFormatting>
  <conditionalFormatting sqref="K46:K47">
    <cfRule type="cellIs" dxfId="53" priority="5" stopIfTrue="1" operator="equal">
      <formula>"Opslag algemene kosten (50%)"</formula>
    </cfRule>
  </conditionalFormatting>
  <conditionalFormatting sqref="K64:K65">
    <cfRule type="cellIs" dxfId="52" priority="2" stopIfTrue="1" operator="equal">
      <formula>"Opslag algemene kosten (50%)"</formula>
    </cfRule>
  </conditionalFormatting>
  <conditionalFormatting sqref="N27:N28">
    <cfRule type="cellIs" dxfId="51" priority="7" stopIfTrue="1" operator="equal">
      <formula>"Opslag algemene kosten (50%)"</formula>
    </cfRule>
  </conditionalFormatting>
  <conditionalFormatting sqref="N46:N47">
    <cfRule type="cellIs" dxfId="50" priority="4" stopIfTrue="1" operator="equal">
      <formula>"Opslag algemene kosten (50%)"</formula>
    </cfRule>
  </conditionalFormatting>
  <conditionalFormatting sqref="N64:N65">
    <cfRule type="cellIs" dxfId="49" priority="1" stopIfTrue="1" operator="equal">
      <formula>"Opslag algemene kosten (50%)"</formula>
    </cfRule>
  </conditionalFormatting>
  <dataValidations xWindow="641" yWindow="387" count="3">
    <dataValidation allowBlank="1" showInputMessage="1" showErrorMessage="1" promptTitle="Activiteitnummer" prompt="Vul bij elke activiteit het activiteitnummer in uit het Overzicht projectactiviteiten in het projectplan" sqref="B12 B34 B52 B70" xr:uid="{3E6BADB5-AC46-4037-BEA9-149BB807C0F1}"/>
    <dataValidation allowBlank="1" showInputMessage="1" showErrorMessage="1" promptTitle="Arbeid" prompt="Indien arbeidskosten door deelnemers." sqref="E52" xr:uid="{EA4F1E6F-A00F-4E60-8749-B7C73C724546}"/>
    <dataValidation allowBlank="1" showInputMessage="1" showErrorMessage="1" promptTitle="Arbeid" prompt="Indien arbeidskosten door deelnemers neem." sqref="F52:G61 E53:E61" xr:uid="{D84E93C3-6679-49D7-B138-6AE6425C1614}"/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641" yWindow="387" count="1">
        <x14:dataValidation type="list" allowBlank="1" showInputMessage="1" showErrorMessage="1" promptTitle="[Maak keuze]" prompt="Maak keuze" xr:uid="{83AB297C-7211-416E-BBFB-703EE6BC4B45}">
          <x14:formula1>
            <xm:f>Kostensystematieken!$B$3:$B$6</xm:f>
          </x14:formula1>
          <xm:sqref>E8:F8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E68ADD95BFC458AEBD9B1DC18D637" ma:contentTypeVersion="15" ma:contentTypeDescription="Een nieuw document maken." ma:contentTypeScope="" ma:versionID="714abb99dfeb8aa66bafa1a1fbf4c1d1">
  <xsd:schema xmlns:xsd="http://www.w3.org/2001/XMLSchema" xmlns:xs="http://www.w3.org/2001/XMLSchema" xmlns:p="http://schemas.microsoft.com/office/2006/metadata/properties" xmlns:ns2="4bf6b02e-eb71-4a21-a180-4eaa35de414a" xmlns:ns3="14b35694-1cc2-4eed-97b7-ba0402976e79" targetNamespace="http://schemas.microsoft.com/office/2006/metadata/properties" ma:root="true" ma:fieldsID="551ff8a52b0b5d257fde04a9d84a80b4" ns2:_="" ns3:_="">
    <xsd:import namespace="4bf6b02e-eb71-4a21-a180-4eaa35de414a"/>
    <xsd:import namespace="14b35694-1cc2-4eed-97b7-ba0402976e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6b02e-eb71-4a21-a180-4eaa35de4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35694-1cc2-4eed-97b7-ba0402976e7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17ea1ba-9348-4269-9476-47cbf2d07b3b}" ma:internalName="TaxCatchAll" ma:showField="CatchAllData" ma:web="14b35694-1cc2-4eed-97b7-ba0402976e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6b02e-eb71-4a21-a180-4eaa35de414a">
      <Terms xmlns="http://schemas.microsoft.com/office/infopath/2007/PartnerControls"/>
    </lcf76f155ced4ddcb4097134ff3c332f>
    <TaxCatchAll xmlns="14b35694-1cc2-4eed-97b7-ba0402976e79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CB754C-56A7-405C-ACDF-3BBC013C9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6b02e-eb71-4a21-a180-4eaa35de414a"/>
    <ds:schemaRef ds:uri="14b35694-1cc2-4eed-97b7-ba0402976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82E4F-EA0E-40E8-A310-B5C1D6EC063D}">
  <ds:schemaRefs>
    <ds:schemaRef ds:uri="http://schemas.microsoft.com/office/2006/metadata/properties"/>
    <ds:schemaRef ds:uri="http://schemas.microsoft.com/office/infopath/2007/PartnerControls"/>
    <ds:schemaRef ds:uri="4bf6b02e-eb71-4a21-a180-4eaa35de414a"/>
    <ds:schemaRef ds:uri="14b35694-1cc2-4eed-97b7-ba0402976e79"/>
  </ds:schemaRefs>
</ds:datastoreItem>
</file>

<file path=customXml/itemProps3.xml><?xml version="1.0" encoding="utf-8"?>
<ds:datastoreItem xmlns:ds="http://schemas.openxmlformats.org/officeDocument/2006/customXml" ds:itemID="{60284C2D-78BC-4BAB-B3E7-26A97A7C35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Start</vt:lpstr>
      <vt:lpstr>Kostensystematieken</vt:lpstr>
      <vt:lpstr>Toelichting</vt:lpstr>
      <vt:lpstr>Penvoerder (deelnemer 1)</vt:lpstr>
      <vt:lpstr>Deelnemer 2</vt:lpstr>
      <vt:lpstr>Deelnemer 3</vt:lpstr>
      <vt:lpstr>Deelnemer 4</vt:lpstr>
      <vt:lpstr>Deelnemer 5</vt:lpstr>
      <vt:lpstr>Deelnemer 6</vt:lpstr>
      <vt:lpstr>Deelnemer 7</vt:lpstr>
      <vt:lpstr>Deelnemer 8</vt:lpstr>
      <vt:lpstr>Deelnemer 9</vt:lpstr>
      <vt:lpstr>Deelnemer 10</vt:lpstr>
      <vt:lpstr>Overzicht projectbegroting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begroting Vabiola</dc:title>
  <dc:subject/>
  <dc:creator>Rijksdienst voor Ondernemend Nederland</dc:creator>
  <cp:keywords/>
  <dc:description/>
  <cp:lastModifiedBy>Snitjer, M.A. (Mariëlle)</cp:lastModifiedBy>
  <cp:revision/>
  <dcterms:created xsi:type="dcterms:W3CDTF">2025-12-10T18:08:12Z</dcterms:created>
  <dcterms:modified xsi:type="dcterms:W3CDTF">2026-02-16T10:27:10Z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0x010100ED3E68ADD95BFC458AEBD9B1DC18D637</vt:lpwstr>
  </property>
  <property fmtid="{D5CDD505-2E9C-101B-9397-08002B2CF9AE}" pid="3" name="MediaServiceImageTags">
    <vt:lpwstr/>
  </property>
</Properties>
</file>