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7368F974-3971-4CA4-84F7-052BEDC0C6ED}" xr6:coauthVersionLast="47" xr6:coauthVersionMax="47" xr10:uidLastSave="{00000000-0000-0000-0000-000000000000}"/>
  <workbookProtection workbookAlgorithmName="SHA-512" workbookHashValue="sf00jSY71CU9145suU4iy/DOxkB/lNKv0UKQyKUBJBHiuPV4+xPLIeMNG+k5imcDN2PluQINFgB4ey7t1yYNIA==" workbookSaltValue="7iH5LrZkxCIPA4GrSGHUVw==" workbookSpinCount="100000" lockStructure="1"/>
  <bookViews>
    <workbookView xWindow="-120" yWindow="-120" windowWidth="30960" windowHeight="16920" firstSheet="6" activeTab="11" xr2:uid="{3F6862ED-1FC6-412A-949B-A5E6A27C3E5D}"/>
  </bookViews>
  <sheets>
    <sheet name="Invulwijzer begroting" sheetId="27" r:id="rId1"/>
    <sheet name="Toelichting kostenposten " sheetId="29" r:id="rId2"/>
    <sheet name="Werkblad menu" sheetId="2" state="hidden" r:id="rId3"/>
    <sheet name="Werkblad rekenen" sheetId="33" state="hidden" r:id="rId4"/>
    <sheet name="Stap 1 Basisgegevens begroting" sheetId="30" r:id="rId5"/>
    <sheet name="Stap 4 Overzicht begroting" sheetId="23" r:id="rId6"/>
    <sheet name="Stap 2 Penvoerder aanvrager 1" sheetId="31" r:id="rId7"/>
    <sheet name="Stap 3 Aanvrager 2" sheetId="4" r:id="rId8"/>
    <sheet name="Stap 3 Aanvrager 3" sheetId="5" r:id="rId9"/>
    <sheet name="Stap 3 Aanvrager 4" sheetId="6" r:id="rId10"/>
    <sheet name="Stap 3 Aanvrager 5" sheetId="7" r:id="rId11"/>
    <sheet name="Stap 3 Aanvrager 6" sheetId="8" r:id="rId12"/>
    <sheet name="Stap 3 Aanvrager 7" sheetId="9" r:id="rId13"/>
    <sheet name="Stap 3 Aanvrager 8" sheetId="10" r:id="rId14"/>
    <sheet name="Stap 3 Aanvrager 9" sheetId="11" r:id="rId15"/>
    <sheet name="Stap 3 Aanvrager 10" sheetId="12" r:id="rId16"/>
  </sheets>
  <externalReferences>
    <externalReference r:id="rId17"/>
  </externalReferences>
  <definedNames>
    <definedName name="Kostensystematiek">'[1]Penvoerder-aanvrager 1'!$Q$12:$Q$17</definedName>
    <definedName name="Vaste_uurtarief_systematiek__vast_uurtarief">#REF!</definedName>
    <definedName name="Vaste_uurtarief_systematiek__vast_uurtarief_van_60_95_150_of_150_eu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2" l="1"/>
  <c r="H19" i="12"/>
  <c r="H20" i="12"/>
  <c r="H21" i="12"/>
  <c r="H22" i="12"/>
  <c r="H23" i="12"/>
  <c r="H24" i="12"/>
  <c r="H25" i="12"/>
  <c r="H26" i="12"/>
  <c r="H27" i="12"/>
  <c r="H35" i="11"/>
  <c r="H36" i="11"/>
  <c r="H37" i="11"/>
  <c r="H38" i="11"/>
  <c r="H39" i="11"/>
  <c r="H40" i="11"/>
  <c r="H41" i="11"/>
  <c r="H18" i="11"/>
  <c r="H19" i="11"/>
  <c r="H20" i="11"/>
  <c r="H21" i="11"/>
  <c r="H22" i="11"/>
  <c r="H23" i="11"/>
  <c r="H24" i="11"/>
  <c r="H25" i="11"/>
  <c r="H26" i="11"/>
  <c r="H27" i="11"/>
  <c r="H35" i="10"/>
  <c r="H36" i="10"/>
  <c r="H37" i="10"/>
  <c r="H38" i="10"/>
  <c r="H39" i="10"/>
  <c r="H40" i="10"/>
  <c r="H41" i="10"/>
  <c r="H18" i="10"/>
  <c r="H19" i="10"/>
  <c r="H20" i="10"/>
  <c r="H21" i="10"/>
  <c r="H22" i="10"/>
  <c r="H23" i="10"/>
  <c r="H24" i="10"/>
  <c r="H25" i="10"/>
  <c r="H26" i="10"/>
  <c r="H27" i="10"/>
  <c r="H35" i="9"/>
  <c r="H36" i="9"/>
  <c r="H37" i="9"/>
  <c r="H38" i="9"/>
  <c r="H39" i="9"/>
  <c r="H40" i="9"/>
  <c r="H41" i="9"/>
  <c r="H18" i="9"/>
  <c r="H19" i="9"/>
  <c r="H20" i="9"/>
  <c r="H21" i="9"/>
  <c r="H22" i="9"/>
  <c r="H23" i="9"/>
  <c r="H24" i="9"/>
  <c r="H25" i="9"/>
  <c r="H26" i="9"/>
  <c r="H27" i="9"/>
  <c r="H35" i="8"/>
  <c r="H36" i="8"/>
  <c r="H37" i="8"/>
  <c r="H38" i="8"/>
  <c r="H39" i="8"/>
  <c r="H40" i="8"/>
  <c r="H41" i="8"/>
  <c r="H18" i="8"/>
  <c r="H19" i="8"/>
  <c r="H20" i="8"/>
  <c r="H21" i="8"/>
  <c r="H22" i="8"/>
  <c r="H23" i="8"/>
  <c r="H24" i="8"/>
  <c r="H25" i="8"/>
  <c r="H26" i="8"/>
  <c r="H27" i="8"/>
  <c r="H35" i="7"/>
  <c r="H36" i="7"/>
  <c r="H37" i="7"/>
  <c r="H38" i="7"/>
  <c r="H39" i="7"/>
  <c r="H40" i="7"/>
  <c r="H41" i="7"/>
  <c r="H18" i="7"/>
  <c r="H19" i="7"/>
  <c r="H20" i="7"/>
  <c r="H21" i="7"/>
  <c r="H22" i="7"/>
  <c r="H23" i="7"/>
  <c r="H24" i="7"/>
  <c r="H25" i="7"/>
  <c r="H26" i="7"/>
  <c r="H27" i="7"/>
  <c r="H35" i="6"/>
  <c r="H36" i="6"/>
  <c r="H37" i="6"/>
  <c r="H38" i="6"/>
  <c r="H39" i="6"/>
  <c r="H40" i="6"/>
  <c r="H41" i="6"/>
  <c r="H18" i="6"/>
  <c r="H19" i="6"/>
  <c r="H20" i="6"/>
  <c r="H21" i="6"/>
  <c r="H22" i="6"/>
  <c r="H23" i="6"/>
  <c r="H24" i="6"/>
  <c r="H25" i="6"/>
  <c r="H26" i="6"/>
  <c r="H27" i="6"/>
  <c r="H28" i="6"/>
  <c r="H29" i="6"/>
  <c r="H30" i="6"/>
  <c r="H35" i="5"/>
  <c r="H36" i="5"/>
  <c r="H37" i="5"/>
  <c r="H38" i="5"/>
  <c r="H39" i="5"/>
  <c r="H40" i="5"/>
  <c r="H41" i="5"/>
  <c r="H18" i="5"/>
  <c r="H19" i="5"/>
  <c r="H20" i="5"/>
  <c r="H21" i="5"/>
  <c r="H22" i="5"/>
  <c r="H23" i="5"/>
  <c r="H24" i="5"/>
  <c r="H25" i="5"/>
  <c r="H26" i="5"/>
  <c r="H27" i="5"/>
  <c r="H35" i="4"/>
  <c r="H36" i="4"/>
  <c r="H37" i="4"/>
  <c r="H38" i="4"/>
  <c r="H39" i="4"/>
  <c r="H40" i="4"/>
  <c r="H41" i="4"/>
  <c r="H18" i="4"/>
  <c r="H19" i="4"/>
  <c r="H20" i="4"/>
  <c r="H21" i="4"/>
  <c r="H22" i="4"/>
  <c r="H23" i="4"/>
  <c r="H24" i="4"/>
  <c r="H25" i="4"/>
  <c r="H26" i="4"/>
  <c r="H27" i="4"/>
  <c r="H35" i="31"/>
  <c r="H36" i="31"/>
  <c r="H37" i="31"/>
  <c r="H38" i="31"/>
  <c r="H39" i="31"/>
  <c r="H40" i="31"/>
  <c r="H41" i="31"/>
  <c r="H18" i="31"/>
  <c r="H19" i="31"/>
  <c r="H20" i="31"/>
  <c r="H21" i="31"/>
  <c r="H22" i="31"/>
  <c r="H23" i="31"/>
  <c r="H24" i="31"/>
  <c r="H25" i="31"/>
  <c r="H26" i="31"/>
  <c r="H27" i="31"/>
  <c r="H83" i="31"/>
  <c r="H83" i="6"/>
  <c r="C5" i="12"/>
  <c r="C4" i="12"/>
  <c r="C3" i="12"/>
  <c r="H75" i="12"/>
  <c r="H71" i="12"/>
  <c r="H76" i="12" s="1"/>
  <c r="H58" i="12"/>
  <c r="G82" i="12" s="1"/>
  <c r="C12" i="33" s="1"/>
  <c r="H54" i="12"/>
  <c r="H59" i="12" s="1"/>
  <c r="H41" i="12"/>
  <c r="H40" i="12"/>
  <c r="H39" i="12"/>
  <c r="H38" i="12"/>
  <c r="H37" i="12"/>
  <c r="H36" i="12"/>
  <c r="H35" i="12"/>
  <c r="H34" i="12"/>
  <c r="H42" i="12" s="1"/>
  <c r="H29" i="12"/>
  <c r="G29" i="12"/>
  <c r="H17" i="12"/>
  <c r="H28" i="12" s="1"/>
  <c r="H30" i="12" s="1"/>
  <c r="G81" i="12" s="1"/>
  <c r="B12" i="33" s="1"/>
  <c r="B13" i="12"/>
  <c r="C2" i="12"/>
  <c r="B2" i="12"/>
  <c r="C5" i="11"/>
  <c r="C4" i="11"/>
  <c r="C3" i="11"/>
  <c r="H75" i="11"/>
  <c r="H71" i="11"/>
  <c r="H76" i="11" s="1"/>
  <c r="H58" i="11"/>
  <c r="G82" i="11" s="1"/>
  <c r="C11" i="33" s="1"/>
  <c r="H54" i="11"/>
  <c r="H59" i="11" s="1"/>
  <c r="H34" i="11"/>
  <c r="H42" i="11" s="1"/>
  <c r="H29" i="11"/>
  <c r="G29" i="11"/>
  <c r="H17" i="11"/>
  <c r="H28" i="11" s="1"/>
  <c r="H30" i="11" s="1"/>
  <c r="G81" i="11" s="1"/>
  <c r="B11" i="33" s="1"/>
  <c r="B13" i="11"/>
  <c r="C2" i="11"/>
  <c r="B2" i="11"/>
  <c r="C5" i="10"/>
  <c r="C4" i="10"/>
  <c r="C3" i="10"/>
  <c r="H75" i="10"/>
  <c r="H71" i="10"/>
  <c r="H76" i="10" s="1"/>
  <c r="H58" i="10"/>
  <c r="G82" i="10" s="1"/>
  <c r="C10" i="33" s="1"/>
  <c r="H54" i="10"/>
  <c r="H59" i="10" s="1"/>
  <c r="H34" i="10"/>
  <c r="H42" i="10" s="1"/>
  <c r="H29" i="10"/>
  <c r="G29" i="10"/>
  <c r="H17" i="10"/>
  <c r="H28" i="10" s="1"/>
  <c r="H30" i="10" s="1"/>
  <c r="G81" i="10" s="1"/>
  <c r="B10" i="33" s="1"/>
  <c r="B13" i="10"/>
  <c r="C2" i="10"/>
  <c r="B2" i="10"/>
  <c r="C5" i="9"/>
  <c r="C4" i="9"/>
  <c r="C3" i="9"/>
  <c r="H75" i="9"/>
  <c r="H71" i="9"/>
  <c r="H76" i="9" s="1"/>
  <c r="H58" i="9"/>
  <c r="G82" i="9" s="1"/>
  <c r="C9" i="33" s="1"/>
  <c r="H54" i="9"/>
  <c r="H59" i="9" s="1"/>
  <c r="H34" i="9"/>
  <c r="H42" i="9" s="1"/>
  <c r="H29" i="9"/>
  <c r="G29" i="9"/>
  <c r="H17" i="9"/>
  <c r="H28" i="9" s="1"/>
  <c r="H30" i="9" s="1"/>
  <c r="G81" i="9" s="1"/>
  <c r="B9" i="33" s="1"/>
  <c r="B13" i="9"/>
  <c r="C2" i="9"/>
  <c r="B2" i="9"/>
  <c r="C5" i="8"/>
  <c r="C4" i="8"/>
  <c r="C3" i="8"/>
  <c r="H75" i="8"/>
  <c r="H71" i="8"/>
  <c r="H76" i="8" s="1"/>
  <c r="H58" i="8"/>
  <c r="G82" i="8" s="1"/>
  <c r="C8" i="33" s="1"/>
  <c r="H54" i="8"/>
  <c r="H59" i="8" s="1"/>
  <c r="H34" i="8"/>
  <c r="H42" i="8" s="1"/>
  <c r="H29" i="8"/>
  <c r="G29" i="8"/>
  <c r="H17" i="8"/>
  <c r="H28" i="8" s="1"/>
  <c r="H30" i="8" s="1"/>
  <c r="G81" i="8" s="1"/>
  <c r="B8" i="33" s="1"/>
  <c r="B13" i="8"/>
  <c r="C2" i="8"/>
  <c r="B2" i="8"/>
  <c r="C5" i="7"/>
  <c r="C4" i="7"/>
  <c r="C3" i="7"/>
  <c r="H75" i="7"/>
  <c r="H71" i="7"/>
  <c r="H76" i="7" s="1"/>
  <c r="H58" i="7"/>
  <c r="G82" i="7" s="1"/>
  <c r="H54" i="7"/>
  <c r="H59" i="7" s="1"/>
  <c r="H34" i="7"/>
  <c r="H42" i="7" s="1"/>
  <c r="H29" i="7"/>
  <c r="G29" i="7"/>
  <c r="H17" i="7"/>
  <c r="H28" i="7" s="1"/>
  <c r="H30" i="7" s="1"/>
  <c r="G81" i="7" s="1"/>
  <c r="B7" i="33" s="1"/>
  <c r="B13" i="7"/>
  <c r="C2" i="7"/>
  <c r="B2" i="7"/>
  <c r="C5" i="6"/>
  <c r="C4" i="6"/>
  <c r="C3" i="6"/>
  <c r="H75" i="6"/>
  <c r="H71" i="6"/>
  <c r="H76" i="6" s="1"/>
  <c r="H58" i="6"/>
  <c r="G82" i="6" s="1"/>
  <c r="C6" i="33" s="1"/>
  <c r="H54" i="6"/>
  <c r="H59" i="6" s="1"/>
  <c r="H34" i="6"/>
  <c r="H42" i="6" s="1"/>
  <c r="G29" i="6"/>
  <c r="H17" i="6"/>
  <c r="G81" i="6" s="1"/>
  <c r="B6" i="33" s="1"/>
  <c r="B13" i="6"/>
  <c r="C2" i="6"/>
  <c r="B2" i="6"/>
  <c r="F22" i="30"/>
  <c r="F14" i="30"/>
  <c r="F15" i="30"/>
  <c r="F16" i="30"/>
  <c r="F17" i="30"/>
  <c r="F18" i="30"/>
  <c r="F19" i="30"/>
  <c r="F20" i="30"/>
  <c r="F21" i="30"/>
  <c r="F13" i="30"/>
  <c r="C7" i="33" l="1"/>
  <c r="B92" i="12"/>
  <c r="B91" i="12"/>
  <c r="D91" i="12"/>
  <c r="G83" i="12"/>
  <c r="H83" i="12" s="1"/>
  <c r="B30" i="33" s="1"/>
  <c r="B92" i="11"/>
  <c r="B91" i="11"/>
  <c r="D91" i="11"/>
  <c r="G83" i="11"/>
  <c r="H83" i="11" s="1"/>
  <c r="B29" i="33" s="1"/>
  <c r="B92" i="10"/>
  <c r="B91" i="10"/>
  <c r="D91" i="10"/>
  <c r="G83" i="10"/>
  <c r="H83" i="10" s="1"/>
  <c r="B28" i="33" s="1"/>
  <c r="B92" i="9"/>
  <c r="B91" i="9"/>
  <c r="D91" i="9"/>
  <c r="G83" i="9"/>
  <c r="H83" i="9" s="1"/>
  <c r="B27" i="33" s="1"/>
  <c r="B92" i="8"/>
  <c r="B91" i="8"/>
  <c r="D91" i="8"/>
  <c r="G83" i="8"/>
  <c r="H83" i="8" s="1"/>
  <c r="B26" i="33" s="1"/>
  <c r="B92" i="7"/>
  <c r="B91" i="7"/>
  <c r="D91" i="7"/>
  <c r="G83" i="7"/>
  <c r="H83" i="7" s="1"/>
  <c r="B25" i="33" s="1"/>
  <c r="B92" i="6"/>
  <c r="B91" i="6"/>
  <c r="D91" i="6"/>
  <c r="G83" i="6"/>
  <c r="H3" i="33"/>
  <c r="M13" i="23"/>
  <c r="M14" i="23"/>
  <c r="M15" i="23"/>
  <c r="M16" i="23"/>
  <c r="M17" i="23"/>
  <c r="M18" i="23"/>
  <c r="G12" i="23"/>
  <c r="G13" i="23"/>
  <c r="G14" i="23"/>
  <c r="G15" i="23"/>
  <c r="G16" i="23"/>
  <c r="G17" i="23"/>
  <c r="G18" i="23"/>
  <c r="I12" i="23"/>
  <c r="I13" i="23"/>
  <c r="I14" i="23"/>
  <c r="I15" i="23"/>
  <c r="I16" i="23"/>
  <c r="I17" i="23"/>
  <c r="I18" i="23"/>
  <c r="C5" i="5"/>
  <c r="C4" i="5"/>
  <c r="C3" i="5"/>
  <c r="H75" i="5"/>
  <c r="H71" i="5"/>
  <c r="H76" i="5" s="1"/>
  <c r="H58" i="5"/>
  <c r="G82" i="5" s="1"/>
  <c r="C5" i="33" s="1"/>
  <c r="I11" i="23" s="1"/>
  <c r="H54" i="5"/>
  <c r="H59" i="5" s="1"/>
  <c r="H34" i="5"/>
  <c r="H42" i="5" s="1"/>
  <c r="H29" i="5"/>
  <c r="G29" i="5"/>
  <c r="H17" i="5"/>
  <c r="H28" i="5" s="1"/>
  <c r="H30" i="5" s="1"/>
  <c r="G81" i="5" s="1"/>
  <c r="B5" i="33" s="1"/>
  <c r="G11" i="23" s="1"/>
  <c r="B13" i="5"/>
  <c r="C2" i="5"/>
  <c r="B2" i="5"/>
  <c r="H12" i="33"/>
  <c r="H11" i="33"/>
  <c r="H10" i="33"/>
  <c r="H9" i="33"/>
  <c r="H8" i="33"/>
  <c r="H7" i="33"/>
  <c r="H6" i="33"/>
  <c r="H5" i="33"/>
  <c r="H4" i="33"/>
  <c r="I3" i="33"/>
  <c r="I12" i="33"/>
  <c r="I11" i="33"/>
  <c r="I10" i="33"/>
  <c r="I9" i="33"/>
  <c r="I8" i="33"/>
  <c r="I7" i="33"/>
  <c r="I6" i="33"/>
  <c r="I5" i="33"/>
  <c r="I4" i="33"/>
  <c r="G87" i="12" l="1"/>
  <c r="G87" i="11"/>
  <c r="G87" i="10"/>
  <c r="G87" i="9"/>
  <c r="G87" i="8"/>
  <c r="G87" i="7"/>
  <c r="G87" i="6"/>
  <c r="B24" i="33"/>
  <c r="M12" i="23" s="1"/>
  <c r="B92" i="5"/>
  <c r="B91" i="5"/>
  <c r="D91" i="5"/>
  <c r="G83" i="5"/>
  <c r="H83" i="5" s="1"/>
  <c r="B23" i="33" s="1"/>
  <c r="M11" i="23" s="1"/>
  <c r="C5" i="4"/>
  <c r="C4" i="4"/>
  <c r="C3" i="4"/>
  <c r="C2" i="4"/>
  <c r="H75" i="4"/>
  <c r="H71" i="4"/>
  <c r="H76" i="4" s="1"/>
  <c r="H58" i="4"/>
  <c r="G82" i="4" s="1"/>
  <c r="C4" i="33" s="1"/>
  <c r="I10" i="23" s="1"/>
  <c r="H54" i="4"/>
  <c r="H59" i="4" s="1"/>
  <c r="H34" i="4"/>
  <c r="H42" i="4" s="1"/>
  <c r="H29" i="4"/>
  <c r="G29" i="4"/>
  <c r="H17" i="4"/>
  <c r="H28" i="4" s="1"/>
  <c r="H30" i="4" s="1"/>
  <c r="G81" i="4" s="1"/>
  <c r="B4" i="33" s="1"/>
  <c r="G10" i="23" s="1"/>
  <c r="B13" i="4"/>
  <c r="B2" i="4"/>
  <c r="B2" i="31"/>
  <c r="C2" i="31"/>
  <c r="C4" i="31"/>
  <c r="C5" i="31"/>
  <c r="B13" i="31"/>
  <c r="H17" i="31"/>
  <c r="H28" i="31"/>
  <c r="G29" i="31"/>
  <c r="H29" i="31"/>
  <c r="H30" i="31"/>
  <c r="H34" i="31"/>
  <c r="H42" i="31"/>
  <c r="H54" i="31"/>
  <c r="H58" i="31"/>
  <c r="H59" i="31"/>
  <c r="H71" i="31"/>
  <c r="H75" i="31"/>
  <c r="H76" i="31"/>
  <c r="G81" i="31"/>
  <c r="B3" i="33" s="1"/>
  <c r="G9" i="23" s="1"/>
  <c r="G82" i="31"/>
  <c r="C3" i="33" s="1"/>
  <c r="I9" i="23" s="1"/>
  <c r="G83" i="31"/>
  <c r="B21" i="33"/>
  <c r="M9" i="23" s="1"/>
  <c r="G87" i="31"/>
  <c r="D91" i="31"/>
  <c r="D92" i="31"/>
  <c r="D92" i="12" l="1"/>
  <c r="D12" i="33"/>
  <c r="K18" i="23" s="1"/>
  <c r="C33" i="23" s="1"/>
  <c r="D92" i="11"/>
  <c r="D11" i="33"/>
  <c r="K17" i="23" s="1"/>
  <c r="C32" i="23" s="1"/>
  <c r="D92" i="10"/>
  <c r="D10" i="33"/>
  <c r="K16" i="23" s="1"/>
  <c r="C31" i="23" s="1"/>
  <c r="D92" i="9"/>
  <c r="D9" i="33"/>
  <c r="K15" i="23" s="1"/>
  <c r="C30" i="23" s="1"/>
  <c r="D92" i="8"/>
  <c r="D8" i="33"/>
  <c r="K14" i="23" s="1"/>
  <c r="C29" i="23" s="1"/>
  <c r="D92" i="7"/>
  <c r="D7" i="33"/>
  <c r="K13" i="23" s="1"/>
  <c r="C28" i="23" s="1"/>
  <c r="D92" i="6"/>
  <c r="D6" i="33"/>
  <c r="K12" i="23" s="1"/>
  <c r="C27" i="23" s="1"/>
  <c r="N27" i="23" s="1"/>
  <c r="G87" i="5"/>
  <c r="B92" i="4"/>
  <c r="B91" i="4"/>
  <c r="D91" i="4"/>
  <c r="G83" i="4"/>
  <c r="H83" i="4" s="1"/>
  <c r="B22" i="33" s="1"/>
  <c r="M10" i="23" s="1"/>
  <c r="K12" i="33" l="1"/>
  <c r="L12" i="33" s="1"/>
  <c r="N33" i="23" s="1"/>
  <c r="K11" i="33"/>
  <c r="L11" i="33" s="1"/>
  <c r="N32" i="23" s="1"/>
  <c r="K10" i="33"/>
  <c r="L10" i="33" s="1"/>
  <c r="N31" i="23" s="1"/>
  <c r="K9" i="33"/>
  <c r="L9" i="33" s="1"/>
  <c r="N30" i="23" s="1"/>
  <c r="K8" i="33"/>
  <c r="L8" i="33" s="1"/>
  <c r="N29" i="23" s="1"/>
  <c r="K7" i="33"/>
  <c r="L7" i="33" s="1"/>
  <c r="N28" i="23" s="1"/>
  <c r="D92" i="5"/>
  <c r="D5" i="33"/>
  <c r="K11" i="23" s="1"/>
  <c r="C26" i="23" s="1"/>
  <c r="K6" i="33"/>
  <c r="L6" i="33" s="1"/>
  <c r="G87" i="4"/>
  <c r="U4" i="33"/>
  <c r="U5" i="33"/>
  <c r="U6" i="33"/>
  <c r="U7" i="33"/>
  <c r="U8" i="33"/>
  <c r="U9" i="33"/>
  <c r="U10" i="33"/>
  <c r="U11" i="33"/>
  <c r="U12" i="33"/>
  <c r="C13" i="30"/>
  <c r="C3" i="31" s="1"/>
  <c r="K5" i="33" l="1"/>
  <c r="L5" i="33" s="1"/>
  <c r="N26" i="23" s="1"/>
  <c r="D92" i="4"/>
  <c r="D4" i="33"/>
  <c r="K10" i="23" s="1"/>
  <c r="C25" i="23" s="1"/>
  <c r="B91" i="31"/>
  <c r="B92" i="31"/>
  <c r="U3" i="33"/>
  <c r="E13" i="23"/>
  <c r="E14" i="23"/>
  <c r="E15" i="23"/>
  <c r="K4" i="33" l="1"/>
  <c r="L4" i="33" s="1"/>
  <c r="N25" i="23" s="1"/>
  <c r="G23" i="23"/>
  <c r="C5" i="23"/>
  <c r="G34" i="23"/>
  <c r="E34" i="23"/>
  <c r="E9" i="23"/>
  <c r="I23" i="23"/>
  <c r="K23" i="23" s="1"/>
  <c r="M23" i="23" s="1"/>
  <c r="E10" i="23"/>
  <c r="E11" i="23"/>
  <c r="E12" i="23"/>
  <c r="E16" i="23"/>
  <c r="E17" i="23"/>
  <c r="E18" i="23"/>
  <c r="M34" i="23"/>
  <c r="K34" i="23"/>
  <c r="I34" i="23"/>
  <c r="V12" i="33" l="1"/>
  <c r="W12" i="33" s="1"/>
  <c r="E12" i="33"/>
  <c r="F12" i="33" s="1"/>
  <c r="F88" i="12" s="1"/>
  <c r="V11" i="33"/>
  <c r="W11" i="33" s="1"/>
  <c r="E11" i="33"/>
  <c r="F11" i="33" s="1"/>
  <c r="F88" i="11" s="1"/>
  <c r="V10" i="33"/>
  <c r="W10" i="33" s="1"/>
  <c r="E10" i="33"/>
  <c r="F10" i="33" s="1"/>
  <c r="F88" i="10" s="1"/>
  <c r="V9" i="33"/>
  <c r="W9" i="33" s="1"/>
  <c r="E9" i="33"/>
  <c r="F9" i="33" s="1"/>
  <c r="F88" i="9" s="1"/>
  <c r="V8" i="33"/>
  <c r="W8" i="33" s="1"/>
  <c r="E8" i="33"/>
  <c r="F8" i="33" s="1"/>
  <c r="F88" i="8" s="1"/>
  <c r="D3" i="33"/>
  <c r="X12" i="33" l="1"/>
  <c r="C18" i="23" s="1"/>
  <c r="B33" i="23" s="1"/>
  <c r="X11" i="33"/>
  <c r="C17" i="23" s="1"/>
  <c r="B32" i="23" s="1"/>
  <c r="X10" i="33"/>
  <c r="C16" i="23" s="1"/>
  <c r="B31" i="23" s="1"/>
  <c r="K9" i="23"/>
  <c r="C24" i="23" s="1"/>
  <c r="E3" i="33"/>
  <c r="X9" i="33"/>
  <c r="C15" i="23" s="1"/>
  <c r="B30" i="23" s="1"/>
  <c r="X8" i="33"/>
  <c r="C14" i="23" s="1"/>
  <c r="B29" i="23" s="1"/>
  <c r="N18" i="23"/>
  <c r="N17" i="23"/>
  <c r="N16" i="23"/>
  <c r="N15" i="23"/>
  <c r="N14" i="23"/>
  <c r="V3" i="33"/>
  <c r="W3" i="33" s="1"/>
  <c r="F3" i="33"/>
  <c r="N24" i="23" l="1"/>
  <c r="K3" i="33"/>
  <c r="L3" i="33" s="1"/>
  <c r="X3" i="33"/>
  <c r="C9" i="23" s="1"/>
  <c r="B24" i="23" s="1"/>
  <c r="F88" i="31"/>
  <c r="K19" i="23"/>
  <c r="V7" i="33"/>
  <c r="W7" i="33" s="1"/>
  <c r="E7" i="33"/>
  <c r="F7" i="33" s="1"/>
  <c r="F88" i="7" s="1"/>
  <c r="V6" i="33"/>
  <c r="W6" i="33" s="1"/>
  <c r="E6" i="33"/>
  <c r="F6" i="33" s="1"/>
  <c r="F88" i="6" s="1"/>
  <c r="V5" i="33"/>
  <c r="W5" i="33" s="1"/>
  <c r="E5" i="33"/>
  <c r="F5" i="33" s="1"/>
  <c r="F88" i="5" s="1"/>
  <c r="N9" i="23"/>
  <c r="X5" i="33" l="1"/>
  <c r="C11" i="23" s="1"/>
  <c r="B26" i="23" s="1"/>
  <c r="X7" i="33"/>
  <c r="C13" i="23" s="1"/>
  <c r="B28" i="23" s="1"/>
  <c r="X6" i="33"/>
  <c r="C12" i="23" s="1"/>
  <c r="B27" i="23" s="1"/>
  <c r="N11" i="23"/>
  <c r="N12" i="23"/>
  <c r="N13" i="23"/>
  <c r="C34" i="23" l="1"/>
  <c r="V4" i="33"/>
  <c r="W4" i="33" s="1"/>
  <c r="X4" i="33" l="1"/>
  <c r="C10" i="23" s="1"/>
  <c r="B25" i="23" s="1"/>
  <c r="E4" i="33"/>
  <c r="F4" i="33" s="1"/>
  <c r="F88" i="4" l="1"/>
  <c r="N10" i="23"/>
  <c r="I19" i="23"/>
  <c r="G19" i="23"/>
  <c r="M19"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17" authorId="0" shapeId="0" xr:uid="{71912B66-D9CD-48BB-B81A-114AC1D07996}">
      <text>
        <r>
          <rPr>
            <b/>
            <sz val="9"/>
            <color indexed="81"/>
            <rFont val="Tahoma"/>
            <family val="2"/>
          </rPr>
          <t xml:space="preserve">Auteur:
</t>
        </r>
      </text>
    </comment>
  </commentList>
</comments>
</file>

<file path=xl/sharedStrings.xml><?xml version="1.0" encoding="utf-8"?>
<sst xmlns="http://schemas.openxmlformats.org/spreadsheetml/2006/main" count="1001" uniqueCount="211">
  <si>
    <t>Toelichting</t>
  </si>
  <si>
    <t xml:space="preserve">Begroting per deelnemer </t>
  </si>
  <si>
    <t>Btw</t>
  </si>
  <si>
    <t>Subsidiabele kosten</t>
  </si>
  <si>
    <t>1. Personele kosten</t>
  </si>
  <si>
    <t>2. Facilitaire kosten</t>
  </si>
  <si>
    <t xml:space="preserve">3. Materiële kosten  </t>
  </si>
  <si>
    <t>4. Overige kosten</t>
  </si>
  <si>
    <t>1. Personeelskosten</t>
  </si>
  <si>
    <t>Voor de berekening van subsidiabele personeelskosten kunt u kiezen uit 3 berekeningssystemen:</t>
  </si>
  <si>
    <t xml:space="preserve">Optie 1: integrale kostensystematiek </t>
  </si>
  <si>
    <t>Optie 2: loonkosten plus vaste-opslag-systematiek</t>
  </si>
  <si>
    <t>b. € 95 voor een onderzoeks- of technisch assistent, junior onderzoeker of een technisch onderzoeker;</t>
  </si>
  <si>
    <t>c. € 150 voor een medior wetenschappelijk onderzoeker, teeltmanager of een projectleider;</t>
  </si>
  <si>
    <t xml:space="preserve">d. € 160 voor senior wetenschappelijk onderzoeker of senior projectleider. </t>
  </si>
  <si>
    <t xml:space="preserve">Invulwijzer begroting </t>
  </si>
  <si>
    <t>In dit document staan formules waarmee de totalen per deelnemer automatisch worden weergeven. Hiermee berekenen we de totale projectbegroting en het subsidiebedrag.</t>
  </si>
  <si>
    <t xml:space="preserve">
</t>
  </si>
  <si>
    <t>Volg deze stappen bij het opstellen van uw begroting:</t>
  </si>
  <si>
    <t>1.</t>
  </si>
  <si>
    <t>2.</t>
  </si>
  <si>
    <t xml:space="preserve">Type organisatie 
</t>
  </si>
  <si>
    <t>[maak keuze]</t>
  </si>
  <si>
    <t>Aanvrager 2</t>
  </si>
  <si>
    <t>Aanvrager 3</t>
  </si>
  <si>
    <t>Aanvrager 4</t>
  </si>
  <si>
    <t>Aanvrager 5</t>
  </si>
  <si>
    <t>Totaal</t>
  </si>
  <si>
    <t>Aanvrager 1:</t>
  </si>
  <si>
    <t>Type organisatie:</t>
  </si>
  <si>
    <t>categorie</t>
  </si>
  <si>
    <t>Uurtarief</t>
  </si>
  <si>
    <t>Uren</t>
  </si>
  <si>
    <t>Uren x tarief</t>
  </si>
  <si>
    <t>Totaal:</t>
  </si>
  <si>
    <t>Projectspecifieke facilitaire kosten</t>
  </si>
  <si>
    <t>3.</t>
  </si>
  <si>
    <t>Kosten</t>
  </si>
  <si>
    <t>4.</t>
  </si>
  <si>
    <t>Projectspecifieke overige aan derden verschuldigde kosten</t>
  </si>
  <si>
    <t>5.</t>
  </si>
  <si>
    <t>Overzicht projectkosten en gevraagde subsidie</t>
  </si>
  <si>
    <t>Onderzoek</t>
  </si>
  <si>
    <t>Subsidie</t>
  </si>
  <si>
    <t>[Ruimte voor toelichting]</t>
  </si>
  <si>
    <t>Aanvrager 2:</t>
  </si>
  <si>
    <t>Aanvrager 3:</t>
  </si>
  <si>
    <t>Aanvrager 4:</t>
  </si>
  <si>
    <t>Aanvrager 5:</t>
  </si>
  <si>
    <t>Aanvrager 6:</t>
  </si>
  <si>
    <t>Aanvrager 7:</t>
  </si>
  <si>
    <t>Aanvrager 8:</t>
  </si>
  <si>
    <t>Aanvrager 9:</t>
  </si>
  <si>
    <t>Aanvrager 10:</t>
  </si>
  <si>
    <t>Integrale kostensystematiek</t>
  </si>
  <si>
    <t>Directe loonkosten plus vaste opslag-systematiek (50%)</t>
  </si>
  <si>
    <t>Groot bedrijf</t>
  </si>
  <si>
    <t>Middelgrote onderneming</t>
  </si>
  <si>
    <t>Kleine onderneming</t>
  </si>
  <si>
    <t>Onderzoeksorganisatie</t>
  </si>
  <si>
    <t>Ja</t>
  </si>
  <si>
    <t>Nee</t>
  </si>
  <si>
    <t xml:space="preserve">Deze begroting is een verplichte bijlage bij uw subsidieaanvraag </t>
  </si>
  <si>
    <t xml:space="preserve">Maak een keuze tussen de integrale kostensystematiek, de loonkosten plus vaste opslag-systematiek of de vaste uurtarief-systematiek.  Meer informatie: Zie tabblad Toelichting kostenposten. </t>
  </si>
  <si>
    <t>Voor deze kosten kunt u subsidie krijgen:</t>
  </si>
  <si>
    <t>Vul het uurtarief en het aantal uren in per medewerker.</t>
  </si>
  <si>
    <r>
      <t xml:space="preserve">Maakt u gebruik van de loonkosten plus vaste-opslag-systematiek? Dan </t>
    </r>
    <r>
      <rPr>
        <sz val="11"/>
        <rFont val="Calibri"/>
        <family val="2"/>
        <scheme val="minor"/>
      </rPr>
      <t>wordt automatisch</t>
    </r>
    <r>
      <rPr>
        <sz val="11"/>
        <color theme="4"/>
        <rFont val="Calibri"/>
        <family val="2"/>
        <scheme val="minor"/>
      </rPr>
      <t xml:space="preserve"> </t>
    </r>
    <r>
      <rPr>
        <sz val="11"/>
        <color theme="1"/>
        <rFont val="Calibri"/>
        <family val="2"/>
        <scheme val="minor"/>
      </rPr>
      <t xml:space="preserve">een vaste opslag van 50% over de totale loonkosten </t>
    </r>
    <r>
      <rPr>
        <sz val="11"/>
        <rFont val="Calibri"/>
        <family val="2"/>
        <scheme val="minor"/>
      </rPr>
      <t xml:space="preserve">berekend. </t>
    </r>
  </si>
  <si>
    <r>
      <t xml:space="preserve">2. Facilitaire kosten 
</t>
    </r>
    <r>
      <rPr>
        <sz val="11"/>
        <rFont val="Calibri"/>
        <family val="2"/>
      </rPr>
      <t xml:space="preserve">Dit zijn onder andere vaste kosten voor een kasafdeling, verwarming, belichting of teeltkosten. Of kosten voor onderhoud en beheer. </t>
    </r>
  </si>
  <si>
    <r>
      <t xml:space="preserve">Let op! </t>
    </r>
    <r>
      <rPr>
        <b/>
        <sz val="9"/>
        <rFont val="Arial"/>
        <family val="2"/>
      </rPr>
      <t>Vul eerst de basisgegevens voor uw aanvraag  in voordat u de begroting per aanvrager invult.</t>
    </r>
    <r>
      <rPr>
        <b/>
        <sz val="9"/>
        <color indexed="8"/>
        <rFont val="Arial"/>
      </rPr>
      <t xml:space="preserve"> Aanvrager 1 is altijd de penvoerder</t>
    </r>
  </si>
  <si>
    <r>
      <rPr>
        <sz val="11"/>
        <rFont val="Aptos"/>
        <family val="2"/>
      </rPr>
      <t>Op dit tabblad vult u de basisgegevens van het project in.  Bijvoorbeeld de projecttitel, de deelnemers aan het project (de aanvragers) en het type organisatie</t>
    </r>
    <r>
      <rPr>
        <sz val="11"/>
        <color theme="4"/>
        <rFont val="Aptos"/>
        <family val="2"/>
      </rPr>
      <t xml:space="preserve">. </t>
    </r>
  </si>
  <si>
    <t>Vul de begroting per aanvrager in op de tabbladen Aanvrager. U kunt alleen de gele velden invullen. De andere velden worden automatisch berekend. Meer informatie over de kosten vindt u op het tabblad Toelichting kostenposten. Vult u kosten voor gebruik van apparatuur in?  Dan moet u deze kosten en de afschrijvingsmethodiek apart uitwerken.</t>
  </si>
  <si>
    <t>De WUR kan de uurtarieven invullen zoals vastgelegd in de TOII regeling.</t>
  </si>
  <si>
    <t>Optie 3: vaste uurtarief systematiek</t>
  </si>
  <si>
    <r>
      <t xml:space="preserve">Vul de begroting per </t>
    </r>
    <r>
      <rPr>
        <sz val="9"/>
        <rFont val="Verdana"/>
        <family val="2"/>
      </rPr>
      <t>onderzoeksinstelling</t>
    </r>
    <r>
      <rPr>
        <sz val="9"/>
        <color theme="1"/>
        <rFont val="Verdana"/>
        <family val="2"/>
      </rPr>
      <t xml:space="preserve"> van het samenwerkingsverband in. Op het tabblad Overzicht projectbegroting verschijnen automatisch de totaalbedragen.</t>
    </r>
  </si>
  <si>
    <t>Aanvrager 6</t>
  </si>
  <si>
    <r>
      <t>Naam</t>
    </r>
    <r>
      <rPr>
        <b/>
        <sz val="11"/>
        <rFont val="Calibri"/>
        <family val="2"/>
        <scheme val="minor"/>
      </rPr>
      <t xml:space="preserve"> onderzoeksinstelling</t>
    </r>
  </si>
  <si>
    <t>Aanvrager 7</t>
  </si>
  <si>
    <t>Aanvrager 8</t>
  </si>
  <si>
    <t>Aanvrager 9</t>
  </si>
  <si>
    <t>Aanvrager 10</t>
  </si>
  <si>
    <t>Penvoerder - aanvrager 1</t>
  </si>
  <si>
    <t>Vaste uurtarief-systematiek (vast uurtarief van 60, 95, 150, of 160 euro)</t>
  </si>
  <si>
    <t xml:space="preserve">Op dit tabblad komt een overzicht van alle aanvragers, met de totale kosten en gevraagde subsidie. Er komt een foutmelding als het ingevulde subsidiebedrag lager is dan € 25.000,-. </t>
  </si>
  <si>
    <t>BTW</t>
  </si>
  <si>
    <t>inclusief BTW</t>
  </si>
  <si>
    <t>exclusief BTW</t>
  </si>
  <si>
    <t>Voor een gewas- en oogstverzorger of een teeltondersteuner</t>
  </si>
  <si>
    <t>Voor een onderzoeks- of technisch assistent, junior onderzoeker of een technisch onderzoeker</t>
  </si>
  <si>
    <t>Voor een medior wetenschappelijk onderzoeker, teeltmanager of een projectleider</t>
  </si>
  <si>
    <t>Functie en categorie</t>
  </si>
  <si>
    <t xml:space="preserve">Verwijzing naar offerte/ kostenopgaaf </t>
  </si>
  <si>
    <t>Vaste uurtarief-systematiek van Wageningen Universiteit &amp; Research</t>
  </si>
  <si>
    <t>[maak uw keuze]</t>
  </si>
  <si>
    <t>Naam organisatie</t>
  </si>
  <si>
    <t xml:space="preserve">Verdeling gevraagde subsidie over de onderzoeksjaren </t>
  </si>
  <si>
    <t>Verdeling gevraagde subsidie gelijk aan gevraagde subsidie</t>
  </si>
  <si>
    <t>Penvoerder/ nr-aanvrager</t>
  </si>
  <si>
    <t>Melding omtrent subsidiebedrag of totaal subsidiebedrag</t>
  </si>
  <si>
    <r>
      <t>Penvoerder -</t>
    </r>
    <r>
      <rPr>
        <b/>
        <sz val="11"/>
        <rFont val="Calibri"/>
        <family val="2"/>
        <scheme val="minor"/>
      </rPr>
      <t xml:space="preserve"> aanvrager</t>
    </r>
    <r>
      <rPr>
        <b/>
        <sz val="11"/>
        <color theme="1"/>
        <rFont val="Calibri"/>
        <family val="2"/>
        <scheme val="minor"/>
      </rPr>
      <t xml:space="preserve"> 1</t>
    </r>
  </si>
  <si>
    <t>NR</t>
  </si>
  <si>
    <t>Totsub</t>
  </si>
  <si>
    <t>Onderzoekstitel:</t>
  </si>
  <si>
    <t>Kosten incl of excl Btw:</t>
  </si>
  <si>
    <t>#</t>
  </si>
  <si>
    <t>Organisatie en totaal gevraagde subsidie (uit bovenstaand)</t>
  </si>
  <si>
    <t>[startjaar]</t>
  </si>
  <si>
    <t>Gegevens onderzoeksvoorstel</t>
  </si>
  <si>
    <t>Uw subsidieaanvrager is hoger dan 25.000 euro. U komt in aanmerking voor subsidie.</t>
  </si>
  <si>
    <t>Uw subsidieaanvraag is lager dan 25.000 euro. U komt niet in aanmerking voor subsidie.</t>
  </si>
  <si>
    <t>Vul hier alleen het stuk 'Overzicht begroting per aanvrager per jaar' in. De andere velden worden automatisch gevuld vanuit de tabbladen aanvrager.</t>
  </si>
  <si>
    <t>Overzicht begroting totaal subsidie per aanvrager geheel onderzoek Kas als Energiebron</t>
  </si>
  <si>
    <t>Overzicht onderzoeksbegroting</t>
  </si>
  <si>
    <r>
      <rPr>
        <b/>
        <sz val="11"/>
        <color rgb="FF000000"/>
        <rFont val="Arial"/>
        <family val="2"/>
      </rPr>
      <t xml:space="preserve">Voor de projecttbegroting moeten eerst de basisgegevens en de begroting per aanvraag worden ingevuld. </t>
    </r>
    <r>
      <rPr>
        <b/>
        <sz val="11"/>
        <rFont val="Arial"/>
        <family val="2"/>
      </rPr>
      <t>Vul eerst de basisgegevens en de begroting per aanvraag in voordat u de projectbegroting invult.</t>
    </r>
  </si>
  <si>
    <r>
      <rPr>
        <b/>
        <i/>
        <sz val="8"/>
        <color rgb="FF7030A0"/>
        <rFont val="Arial"/>
        <family val="2"/>
      </rPr>
      <t>#</t>
    </r>
    <r>
      <rPr>
        <b/>
        <i/>
        <sz val="8"/>
        <rFont val="Arial"/>
        <family val="2"/>
      </rPr>
      <t xml:space="preserve"> cel blauw met rode cijfers is optelling niet gelijk aan gevraagde subsidie in tabel boven deze tabel, cel groen met blauwe cijfers is optelling is gelijk aan gevraagde subsidie in tabel boven deze tabel.</t>
    </r>
  </si>
  <si>
    <t>Start en basisgegevens begroting voor het onderzoek Kas als Energiebron</t>
  </si>
  <si>
    <t>Verplichte bijlage bij de subsidieaanvraag voor een onderzoeksproject Kas als Energiebron</t>
  </si>
  <si>
    <t xml:space="preserve">Openstelling: </t>
  </si>
  <si>
    <t xml:space="preserve">Onderzoek Kas als Energiebron </t>
  </si>
  <si>
    <t>Gegevens onderzoeksinstellingen</t>
  </si>
  <si>
    <t>A</t>
  </si>
  <si>
    <t>B</t>
  </si>
  <si>
    <t>C</t>
  </si>
  <si>
    <t>D</t>
  </si>
  <si>
    <t>Stap 2 Begroting penvoerder/aanvrager 1</t>
  </si>
  <si>
    <t>Stap 3 Begroting per aanvrager 2 tot 10 (naast de penvoerder/ aanvrager 1)</t>
  </si>
  <si>
    <t>Gevraagde subsidie (100% subsidie)</t>
  </si>
  <si>
    <t>Geen invoer</t>
  </si>
  <si>
    <t>tarief (private OI)</t>
  </si>
  <si>
    <t>Overzicht begroting per aanvrager per jaar subsidie onderzoek Kas als Energiebron</t>
  </si>
  <si>
    <t>I * II * III</t>
  </si>
  <si>
    <t>Eenheid (I)</t>
  </si>
  <si>
    <t>Prijs (II)</t>
  </si>
  <si>
    <t>Aantal (III)</t>
  </si>
  <si>
    <t>Basis</t>
  </si>
  <si>
    <t xml:space="preserve">Omschrijving projectspecifieke materiële kosten </t>
  </si>
  <si>
    <t>Subtotaal 3</t>
  </si>
  <si>
    <t>Omschrijving projectspecifieke overige aan derden verschuldigde kosten</t>
  </si>
  <si>
    <t>6.</t>
  </si>
  <si>
    <t>Onderzoeksbegroting aanvrager 2</t>
  </si>
  <si>
    <t>Onderzoeksbegroting aanvrager 3</t>
  </si>
  <si>
    <t>Onderzoeksbegroting aanvrager 4</t>
  </si>
  <si>
    <t>Onderzoeksbegroting aanvrager 5</t>
  </si>
  <si>
    <t>Onderzoeksbegroting aanvrager 6</t>
  </si>
  <si>
    <t>Onderzoeksbegroting aanvrager 7</t>
  </si>
  <si>
    <t>Onderzoeksbegroting aanvrager 8</t>
  </si>
  <si>
    <t>Onderzoeksbegroting aanvrager 9</t>
  </si>
  <si>
    <t>Onderzoeksbegroting aanvrager 10</t>
  </si>
  <si>
    <t>Omschrijving projectspecifieke facilitaire kosten</t>
  </si>
  <si>
    <t xml:space="preserve">U kunt alleen de gele velden invullen.                                               De andere velden worden automatisch ingevuld of berekend. </t>
  </si>
  <si>
    <t xml:space="preserve">                                                                                                                                                            </t>
  </si>
  <si>
    <t>Naam penvoerder:</t>
  </si>
  <si>
    <t>Voor een senior wetenschappelijk onderzoeker of senior projectleider</t>
  </si>
  <si>
    <t>Omschrijving activiteit eigen medewerker(s)</t>
  </si>
  <si>
    <t>Vul alleen de gele velden in</t>
  </si>
  <si>
    <t>Projectspecifieke materiële kosten en in kind bijdragen totaal</t>
  </si>
  <si>
    <t>Projectspecifieke materiële kosten totaal</t>
  </si>
  <si>
    <t>Projectspecifieke materiële in-kind bijdrage totaal</t>
  </si>
  <si>
    <t>Subtotaal 3a</t>
  </si>
  <si>
    <t>3a</t>
  </si>
  <si>
    <t>3b</t>
  </si>
  <si>
    <t>Subtotaal 3b</t>
  </si>
  <si>
    <t>Totale bijdragen aan het project door derden in-kind of financieel</t>
  </si>
  <si>
    <t xml:space="preserve">Totale projectkosten voor uw onderzoeksinstelling </t>
  </si>
  <si>
    <t>Bijdrage in-kind</t>
  </si>
  <si>
    <t>Subtotaal 4a</t>
  </si>
  <si>
    <t>Verwijzing naar een bijdrage in-kind</t>
  </si>
  <si>
    <t>Omschrijving projectspecifieke bijdragen van derden</t>
  </si>
  <si>
    <t xml:space="preserve">Projectspecifeke bijdragen van derden totaal </t>
  </si>
  <si>
    <t>Subtotaal 4b</t>
  </si>
  <si>
    <t>4a</t>
  </si>
  <si>
    <t>4b</t>
  </si>
  <si>
    <t>Totale projectkosten en bijdragen derden</t>
  </si>
  <si>
    <t>Percentage subsidie van totaal kosten</t>
  </si>
  <si>
    <t>Subsidie percentage over ingebrachte totale projectkosten voor uw onderzoeksinstelling</t>
  </si>
  <si>
    <t>Totale kosten</t>
  </si>
  <si>
    <t>Bijdragen derden (in-kind/ financieel)</t>
  </si>
  <si>
    <t>Totaal kosten, bijdragen derden en gevraagde subsidie onderzoek</t>
  </si>
  <si>
    <t>Totaal gevraagde subsidie KaE</t>
  </si>
  <si>
    <t>Percentage subsidie van totale kosten onderzoek</t>
  </si>
  <si>
    <t>Verdeling komt niet overeen met totaal kosten</t>
  </si>
  <si>
    <t>Verdeling komt overeen met totaal kosten</t>
  </si>
  <si>
    <t>Met dit type organisatie kunt u:</t>
  </si>
  <si>
    <t xml:space="preserve">Stap 1 Basisgegevens begroting </t>
  </si>
  <si>
    <t xml:space="preserve">Stap 4 Overzicht begroting </t>
  </si>
  <si>
    <t>Projectspecifieke overige aan derden verschuldigde kosten en/of bijdragen</t>
  </si>
  <si>
    <t>Projectspecifieke materiële kosten en/of materiële bijdragen</t>
  </si>
  <si>
    <t>4. Projectspecifieke overige aan derden verschuldigde kosten (4a) en/of bijdragen (4b)</t>
  </si>
  <si>
    <t>Onderzoeksbegroting penvoerder (aanvrager 1)</t>
  </si>
  <si>
    <r>
      <t>Bent u niet btw-plichtig? Geef dan de kosten op</t>
    </r>
    <r>
      <rPr>
        <sz val="9"/>
        <rFont val="Verdana"/>
        <family val="2"/>
      </rPr>
      <t xml:space="preserve"> inclusief btw. (WUR)</t>
    </r>
  </si>
  <si>
    <t xml:space="preserve">Leg de personele kosten per activiteit uit. Deze kosten moeten marktconform zijn. </t>
  </si>
  <si>
    <t>Maakt u gebruik van de vaste uurtarief systematiek als onderzoeksinstelling (niet WUR)? Dan rekent u met deze tarieven:</t>
  </si>
  <si>
    <t>Omschrijving projectspecifieke materiële in-kind bijdragen</t>
  </si>
  <si>
    <t xml:space="preserve">Omschrijving projectspecifieke materiële in-kind bijdragen </t>
  </si>
  <si>
    <r>
      <rPr>
        <b/>
        <sz val="14"/>
        <color rgb="FFD52B1E"/>
        <rFont val="Calibri"/>
        <family val="2"/>
        <scheme val="minor"/>
      </rPr>
      <t>Zorg dat alle getallen in deze begroting overeenkomen met de getallen in uw onderzoeksvoorstel en andere bijlagen</t>
    </r>
    <r>
      <rPr>
        <b/>
        <strike/>
        <sz val="14"/>
        <color rgb="FFD52B1E"/>
        <rFont val="Calibri"/>
        <family val="2"/>
        <scheme val="minor"/>
      </rPr>
      <t>.</t>
    </r>
  </si>
  <si>
    <t>Verwijzing naar een bijdrage financieel derde</t>
  </si>
  <si>
    <t>Bijdrage in euro's</t>
  </si>
  <si>
    <t>Subtotaal 2</t>
  </si>
  <si>
    <t xml:space="preserve">Maak een keuze tussen de integrale kostensystematiek, de loonkosten plus vaste opslag-systematiek of de vaste uurtarief-systematiek. Meer informatie: Zie tabblad Toelichting kostenposten. </t>
  </si>
  <si>
    <t xml:space="preserve">3a Materiële kosten zijn de kosten voor het materiaal dat u nodig heeft voor uw project. Hieronder vallen ook de kosten van apparatuur. 
Heeft u investeringen gedaan in materiële activa? Zorg voor een goede motivatie.                                                                                                                                                                                                                                                                                                                                                                                                                                                                                                                                 Geef per aanvrager aan of u een offerte of andere kostenopgave als bijlage meestuurt met uw aanvraag. Maak in uw begroting een duidelijke verwijzing naar deze bijlage. Zet bijvoorbeeld het nummer van de offerte in de titel van de bijlage. U krijgt alleen subsidie voor kosten die u voor het project maakt. U krijgt geen vergoeding voor interestkosten.   
Neem de kosten van investeringen (afschrijvingen) op in de projectkosten, in verhouding van het gebruik hiervan. Om afschrijvingen en de restwaarde te bepalen, gelden de volgende percentages:
–  computerapparatuur: maximale fiscale afschrijving;
–  overige apparatuur: lineaire afschrijving  op basis van de economische levensduur;
–  bijdragen in materiële zaken bijvoorbeeld led-armaturen, plantmateriaal of luchtbehandelingsapparatuur.
Overige bepalingen:
U mag de materiële kosten tijdens de looptijd van het project afschrijven tot maximaal de restwaarde. Kunt u de restwaarde niet vooraf bepalen? Dan brengt u de eventuele restwaarde aan het eind van het project in mindering op de kosten.                                        </t>
  </si>
  <si>
    <t>4b Verwijzing naar een bijdrage financieel derde</t>
  </si>
  <si>
    <t>3. Projectspecifieke materiële kosten (3a) en/of materiële in-kind bijdragen (3b)</t>
  </si>
  <si>
    <t>Subtotaal 4</t>
  </si>
  <si>
    <t>Subtotaal 1</t>
  </si>
  <si>
    <t>Gevraagde subsidie (totale projectkosten x subsidie percentage)</t>
  </si>
  <si>
    <t>3b Omschrijving van projectspecifieke materiële in-kind bijdragen. Dit zijn goederen of diensten. Bijvoorbeeld plantmateriaal, teeltmateriaal, sensoren, led-armaturen etc.</t>
  </si>
  <si>
    <r>
      <rPr>
        <sz val="9"/>
        <color rgb="FF000000"/>
        <rFont val="Verdana"/>
      </rPr>
      <t xml:space="preserve">Bent u btw-plichtig? Dan geeft u de kosten op </t>
    </r>
    <r>
      <rPr>
        <sz val="9"/>
        <rFont val="Verdana"/>
        <family val="2"/>
      </rPr>
      <t>exclusief b</t>
    </r>
    <r>
      <rPr>
        <sz val="9"/>
        <color rgb="FF000000"/>
        <rFont val="Verdana"/>
      </rPr>
      <t>tw</t>
    </r>
    <r>
      <rPr>
        <sz val="9"/>
        <rFont val="Verdana"/>
        <family val="2"/>
      </rPr>
      <t>. (niet WUR)</t>
    </r>
  </si>
  <si>
    <t xml:space="preserve">a. € 60  voor een gewas- en oogstverzorger of een teeltondersteuner;  </t>
  </si>
  <si>
    <t>Voor deze kosten moet u een onderbouwing geven. Voeg de onderbouwing toe in een aparte bijlage bij uw aanvraag.</t>
  </si>
  <si>
    <t xml:space="preserve">4a Overige kosten zijn onder andere de implementatiekosten. Dat zijn bijvoorbeeld kosten voor: 
–  verspreiden en overdragen van kennis of ervaringen uit het project; 
–  voorbereiding van de invoer van projectresultaten;
–  publicaties, nieuwsbrieven, folders en mailings;
–  lezingen, expertmeetings en uitwisselingsbijeenkomsten;
–  organisatie van congressen;
–  reiskosten;
–  het uitbesteden van analysewerkzaamheden;
–  juridisch advies; 
–  accountantskosten voor de subsidieverlening;
–  marketing- en media-advies;  
–  mediakosten van publiciteitscampagnes.  
Geef per aanvrager aan of u een offerte of andere kostenopgave als bijlage meestuurt met uw aanvraag.                                                                                                                                                                                                                                                                                                                                                                                       Maak in uw begroting een duidelijke verwijzing naar deze bijlage. Zet bijvoorbeeld het nummer van de offerte in de titel van de bijlage. </t>
  </si>
  <si>
    <t>Vast uurtarief regeling KaE keuze private onderzoeksinstelling (niet WUR)</t>
  </si>
  <si>
    <t>Vast uurtarief regeling KaE  keuze private onderzoeksinstelling (niet WUR)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</si>
</sst>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4" formatCode="_ &quot;€&quot;\ * #,##0.00_ ;_ &quot;€&quot;\ * \-#,##0.00_ ;_ &quot;€&quot;\ * &quot;-&quot;??_ ;_ @_ "/>
    <numFmt numFmtId="43" formatCode="_ * #,##0.00_ ;_ * \-#,##0.00_ ;_ * &quot;-&quot;??_ ;_ @_ "/>
    <numFmt numFmtId="164" formatCode="_-* #,##0_-;_-* #,##0\-;_-* &quot;-&quot;??_-;_-@_-"/>
    <numFmt numFmtId="165" formatCode="&quot;€&quot;\ #,##0.00_-"/>
    <numFmt numFmtId="166" formatCode="_ &quot;€&quot;\ * #,##0_ ;_ &quot;€&quot;\ * \-#,##0_ ;_ &quot;€&quot;\ * &quot;-&quot;??_ ;_ @_ "/>
    <numFmt numFmtId="167" formatCode="_ &quot;€ &quot;* #,##0_ ;_ &quot;€ &quot;* \-#,##0_ ;_ &quot;€ &quot;* \-??_ ;_ @_ "/>
    <numFmt numFmtId="168" formatCode="_ [$€-413]\ * #,##0.00_ ;_ [$€-413]\ * \-#,##0.00_ ;_ [$€-413]\ * &quot;-&quot;??_ ;_ @_ "/>
  </numFmts>
  <fonts count="68">
    <font>
      <sz val="11"/>
      <color theme="1"/>
      <name val="Calibri"/>
      <family val="2"/>
      <scheme val="minor"/>
    </font>
    <font>
      <sz val="11"/>
      <color theme="1"/>
      <name val="Calibri"/>
      <scheme val="minor"/>
    </font>
    <font>
      <sz val="11"/>
      <color theme="1"/>
      <name val="Calibri"/>
      <family val="2"/>
      <scheme val="minor"/>
    </font>
    <font>
      <b/>
      <sz val="11"/>
      <color theme="1"/>
      <name val="Calibri"/>
      <family val="2"/>
      <scheme val="minor"/>
    </font>
    <font>
      <sz val="10"/>
      <color indexed="8"/>
      <name val="Arial"/>
      <family val="2"/>
    </font>
    <font>
      <sz val="9"/>
      <color indexed="8"/>
      <name val="Arial"/>
      <family val="2"/>
    </font>
    <font>
      <b/>
      <sz val="9"/>
      <color indexed="8"/>
      <name val="Arial"/>
      <family val="2"/>
    </font>
    <font>
      <sz val="9"/>
      <name val="Arial"/>
      <family val="2"/>
    </font>
    <font>
      <b/>
      <sz val="9"/>
      <name val="Arial"/>
      <family val="2"/>
    </font>
    <font>
      <b/>
      <sz val="9"/>
      <color rgb="FFFF0000"/>
      <name val="Arial"/>
      <family val="2"/>
    </font>
    <font>
      <sz val="8"/>
      <name val="Calibri"/>
      <family val="2"/>
      <scheme val="minor"/>
    </font>
    <font>
      <sz val="9"/>
      <color theme="0"/>
      <name val="Arial"/>
      <family val="2"/>
    </font>
    <font>
      <b/>
      <sz val="14"/>
      <name val="Arial"/>
      <family val="2"/>
    </font>
    <font>
      <b/>
      <sz val="9"/>
      <name val="Arial"/>
      <family val="2"/>
      <charset val="1"/>
    </font>
    <font>
      <sz val="9"/>
      <name val="Arial"/>
      <family val="2"/>
      <charset val="1"/>
    </font>
    <font>
      <b/>
      <sz val="9"/>
      <color theme="0"/>
      <name val="Arial"/>
      <family val="2"/>
      <charset val="1"/>
    </font>
    <font>
      <u/>
      <sz val="11"/>
      <color theme="10"/>
      <name val="Calibri"/>
      <family val="2"/>
      <scheme val="minor"/>
    </font>
    <font>
      <sz val="9"/>
      <color theme="1"/>
      <name val="Verdana"/>
      <family val="2"/>
    </font>
    <font>
      <b/>
      <sz val="9"/>
      <color theme="1"/>
      <name val="Verdana"/>
      <family val="2"/>
    </font>
    <font>
      <sz val="9"/>
      <color theme="1"/>
      <name val="Symbol"/>
      <family val="1"/>
      <charset val="2"/>
    </font>
    <font>
      <sz val="11"/>
      <color rgb="FF000000"/>
      <name val="Calibri"/>
      <family val="2"/>
    </font>
    <font>
      <b/>
      <sz val="11"/>
      <color rgb="FF000000"/>
      <name val="Calibri"/>
      <family val="2"/>
      <scheme val="minor"/>
    </font>
    <font>
      <sz val="11"/>
      <color rgb="FF000000"/>
      <name val="Calibri"/>
      <family val="2"/>
      <scheme val="minor"/>
    </font>
    <font>
      <sz val="11"/>
      <color theme="1"/>
      <name val="Aptos"/>
      <family val="2"/>
    </font>
    <font>
      <b/>
      <sz val="11"/>
      <color theme="1"/>
      <name val="Aptos"/>
      <family val="2"/>
    </font>
    <font>
      <sz val="11"/>
      <color rgb="FFFF0000"/>
      <name val="Calibri"/>
      <family val="2"/>
      <scheme val="minor"/>
    </font>
    <font>
      <sz val="11"/>
      <color theme="4"/>
      <name val="Calibri"/>
      <family val="2"/>
      <scheme val="minor"/>
    </font>
    <font>
      <sz val="9"/>
      <color rgb="FF000000"/>
      <name val="Verdana"/>
    </font>
    <font>
      <sz val="11"/>
      <color rgb="FF00B050"/>
      <name val="Calibri"/>
      <scheme val="minor"/>
    </font>
    <font>
      <i/>
      <sz val="11"/>
      <color rgb="FFFF0000"/>
      <name val="Calibri"/>
      <scheme val="minor"/>
    </font>
    <font>
      <sz val="11"/>
      <color rgb="FF00B050"/>
      <name val="Calibri"/>
      <family val="2"/>
      <scheme val="minor"/>
    </font>
    <font>
      <b/>
      <sz val="9"/>
      <color indexed="8"/>
      <name val="Arial"/>
    </font>
    <font>
      <sz val="11"/>
      <name val="Calibri"/>
      <family val="2"/>
    </font>
    <font>
      <sz val="9"/>
      <name val="Verdana"/>
      <family val="2"/>
    </font>
    <font>
      <b/>
      <sz val="11"/>
      <name val="Calibri"/>
      <family val="2"/>
    </font>
    <font>
      <u/>
      <sz val="11"/>
      <name val="Calibri"/>
      <family val="2"/>
      <scheme val="minor"/>
    </font>
    <font>
      <b/>
      <sz val="11"/>
      <color rgb="FF000000"/>
      <name val="Calibri"/>
      <family val="2"/>
    </font>
    <font>
      <sz val="11"/>
      <name val="Calibri"/>
      <family val="2"/>
      <scheme val="minor"/>
    </font>
    <font>
      <b/>
      <sz val="11"/>
      <name val="Aptos"/>
      <family val="2"/>
    </font>
    <font>
      <sz val="11"/>
      <color theme="4"/>
      <name val="Aptos"/>
      <family val="2"/>
    </font>
    <font>
      <sz val="11"/>
      <name val="Aptos"/>
      <family val="2"/>
    </font>
    <font>
      <b/>
      <sz val="11"/>
      <name val="Calibri"/>
      <family val="2"/>
      <scheme val="minor"/>
    </font>
    <font>
      <b/>
      <sz val="9"/>
      <color rgb="FF000000"/>
      <name val="Arial"/>
      <family val="2"/>
    </font>
    <font>
      <b/>
      <sz val="20"/>
      <name val="Calibri"/>
      <family val="2"/>
      <scheme val="minor"/>
    </font>
    <font>
      <b/>
      <sz val="9"/>
      <color rgb="FF7030A0"/>
      <name val="Arial"/>
      <family val="2"/>
      <charset val="1"/>
    </font>
    <font>
      <b/>
      <sz val="11"/>
      <color rgb="FF00B050"/>
      <name val="Calibri"/>
      <family val="2"/>
      <scheme val="minor"/>
    </font>
    <font>
      <b/>
      <sz val="11"/>
      <name val="Arial"/>
      <family val="2"/>
    </font>
    <font>
      <b/>
      <sz val="11"/>
      <color rgb="FF000000"/>
      <name val="Arial"/>
      <family val="2"/>
    </font>
    <font>
      <b/>
      <sz val="11"/>
      <color rgb="FF0070C0"/>
      <name val="Calibri"/>
      <family val="2"/>
      <scheme val="minor"/>
    </font>
    <font>
      <b/>
      <i/>
      <sz val="8"/>
      <name val="Arial"/>
      <family val="2"/>
    </font>
    <font>
      <b/>
      <i/>
      <sz val="8"/>
      <color rgb="FF7030A0"/>
      <name val="Arial"/>
      <family val="2"/>
    </font>
    <font>
      <sz val="8"/>
      <color theme="0"/>
      <name val="Arial"/>
      <family val="2"/>
    </font>
    <font>
      <sz val="8"/>
      <name val="Arial"/>
      <family val="2"/>
    </font>
    <font>
      <b/>
      <i/>
      <sz val="12"/>
      <name val="Calibri"/>
      <family val="2"/>
      <scheme val="minor"/>
    </font>
    <font>
      <b/>
      <sz val="14"/>
      <name val="Aptos"/>
      <family val="2"/>
    </font>
    <font>
      <b/>
      <sz val="14"/>
      <color indexed="8"/>
      <name val="Arial"/>
      <family val="2"/>
    </font>
    <font>
      <b/>
      <sz val="10"/>
      <color indexed="8"/>
      <name val="Arial"/>
      <family val="2"/>
    </font>
    <font>
      <b/>
      <sz val="20"/>
      <color rgb="FF005890"/>
      <name val="RijksoverheidSansHeadingTT"/>
      <family val="2"/>
    </font>
    <font>
      <b/>
      <sz val="11"/>
      <color rgb="FF005890"/>
      <name val="Calibri"/>
      <family val="2"/>
      <scheme val="minor"/>
    </font>
    <font>
      <b/>
      <sz val="9"/>
      <color rgb="FFD52B1E"/>
      <name val="Arial"/>
      <family val="2"/>
    </font>
    <font>
      <sz val="9"/>
      <color rgb="FFD52B1E"/>
      <name val="Arial"/>
      <family val="2"/>
    </font>
    <font>
      <sz val="11"/>
      <color rgb="FFD52B1E"/>
      <name val="Calibri"/>
      <family val="2"/>
      <scheme val="minor"/>
    </font>
    <font>
      <b/>
      <sz val="9"/>
      <color theme="1"/>
      <name val="TheSans"/>
    </font>
    <font>
      <b/>
      <i/>
      <sz val="9"/>
      <color theme="1"/>
      <name val="TheSans"/>
    </font>
    <font>
      <b/>
      <sz val="10"/>
      <color rgb="FFFF0000"/>
      <name val="Arial"/>
      <family val="2"/>
    </font>
    <font>
      <b/>
      <sz val="9"/>
      <color indexed="81"/>
      <name val="Tahoma"/>
      <family val="2"/>
    </font>
    <font>
      <b/>
      <sz val="14"/>
      <color rgb="FFD52B1E"/>
      <name val="Calibri"/>
      <family val="2"/>
      <scheme val="minor"/>
    </font>
    <font>
      <b/>
      <strike/>
      <sz val="14"/>
      <color rgb="FFD52B1E"/>
      <name val="Calibri"/>
      <family val="2"/>
      <scheme val="minor"/>
    </font>
  </fonts>
  <fills count="1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9CCFF"/>
        <bgColor indexed="64"/>
      </patternFill>
    </fill>
    <fill>
      <patternFill patternType="solid">
        <fgColor indexed="43"/>
        <bgColor indexed="64"/>
      </patternFill>
    </fill>
    <fill>
      <patternFill patternType="solid">
        <fgColor indexed="42"/>
        <bgColor indexed="64"/>
      </patternFill>
    </fill>
    <fill>
      <patternFill patternType="solid">
        <fgColor rgb="FFFFFFFF"/>
        <bgColor rgb="FFFFFFD7"/>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99"/>
        <bgColor rgb="FFFFFFD7"/>
      </patternFill>
    </fill>
    <fill>
      <patternFill patternType="solid">
        <fgColor theme="4" tint="0.79998168889431442"/>
        <bgColor indexed="64"/>
      </patternFill>
    </fill>
    <fill>
      <patternFill patternType="solid">
        <fgColor rgb="FFFFE9A3"/>
        <bgColor indexed="64"/>
      </patternFill>
    </fill>
  </fills>
  <borders count="12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otted">
        <color indexed="64"/>
      </bottom>
      <diagonal/>
    </border>
    <border>
      <left/>
      <right style="medium">
        <color indexed="64"/>
      </right>
      <top/>
      <bottom style="dotted">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bottom style="thin">
        <color indexed="64"/>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medium">
        <color indexed="64"/>
      </left>
      <right style="dashed">
        <color auto="1"/>
      </right>
      <top style="dashed">
        <color auto="1"/>
      </top>
      <bottom style="dashed">
        <color auto="1"/>
      </bottom>
      <diagonal/>
    </border>
    <border>
      <left style="dashed">
        <color auto="1"/>
      </left>
      <right style="medium">
        <color indexed="64"/>
      </right>
      <top style="dashed">
        <color auto="1"/>
      </top>
      <bottom style="dashed">
        <color auto="1"/>
      </bottom>
      <diagonal/>
    </border>
    <border>
      <left style="dashed">
        <color auto="1"/>
      </left>
      <right style="medium">
        <color indexed="64"/>
      </right>
      <top/>
      <bottom style="medium">
        <color indexed="64"/>
      </bottom>
      <diagonal/>
    </border>
    <border>
      <left style="medium">
        <color indexed="64"/>
      </left>
      <right style="dashed">
        <color auto="1"/>
      </right>
      <top style="dashed">
        <color auto="1"/>
      </top>
      <bottom style="double">
        <color indexed="64"/>
      </bottom>
      <diagonal/>
    </border>
    <border>
      <left style="dashed">
        <color auto="1"/>
      </left>
      <right style="dashed">
        <color auto="1"/>
      </right>
      <top style="dashed">
        <color auto="1"/>
      </top>
      <bottom style="double">
        <color indexed="64"/>
      </bottom>
      <diagonal/>
    </border>
    <border>
      <left style="dashed">
        <color auto="1"/>
      </left>
      <right style="medium">
        <color indexed="64"/>
      </right>
      <top style="dashed">
        <color auto="1"/>
      </top>
      <bottom style="double">
        <color indexed="64"/>
      </bottom>
      <diagonal/>
    </border>
    <border>
      <left/>
      <right style="dashed">
        <color auto="1"/>
      </right>
      <top style="double">
        <color indexed="64"/>
      </top>
      <bottom style="medium">
        <color indexed="64"/>
      </bottom>
      <diagonal/>
    </border>
    <border>
      <left/>
      <right style="dashed">
        <color auto="1"/>
      </right>
      <top style="dashed">
        <color auto="1"/>
      </top>
      <bottom style="dashed">
        <color auto="1"/>
      </bottom>
      <diagonal/>
    </border>
    <border>
      <left/>
      <right style="medium">
        <color indexed="64"/>
      </right>
      <top style="mediumDashed">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double">
        <color indexed="64"/>
      </bottom>
      <diagonal/>
    </border>
    <border>
      <left/>
      <right style="dashed">
        <color auto="1"/>
      </right>
      <top style="dashed">
        <color indexed="64"/>
      </top>
      <bottom style="double">
        <color indexed="64"/>
      </bottom>
      <diagonal/>
    </border>
    <border>
      <left style="dashed">
        <color auto="1"/>
      </left>
      <right style="medium">
        <color indexed="64"/>
      </right>
      <top/>
      <bottom style="dashed">
        <color auto="1"/>
      </bottom>
      <diagonal/>
    </border>
    <border>
      <left/>
      <right style="dashed">
        <color auto="1"/>
      </right>
      <top style="medium">
        <color indexed="64"/>
      </top>
      <bottom style="double">
        <color indexed="64"/>
      </bottom>
      <diagonal/>
    </border>
    <border>
      <left style="dashed">
        <color auto="1"/>
      </left>
      <right style="dashed">
        <color auto="1"/>
      </right>
      <top style="medium">
        <color indexed="64"/>
      </top>
      <bottom style="double">
        <color indexed="64"/>
      </bottom>
      <diagonal/>
    </border>
    <border>
      <left style="dashed">
        <color auto="1"/>
      </left>
      <right style="medium">
        <color indexed="64"/>
      </right>
      <top style="medium">
        <color indexed="64"/>
      </top>
      <bottom style="double">
        <color indexed="64"/>
      </bottom>
      <diagonal/>
    </border>
    <border>
      <left style="medium">
        <color indexed="64"/>
      </left>
      <right style="dashed">
        <color indexed="64"/>
      </right>
      <top/>
      <bottom style="dash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medium">
        <color indexed="64"/>
      </right>
      <top style="double">
        <color indexed="64"/>
      </top>
      <bottom style="dashed">
        <color indexed="64"/>
      </bottom>
      <diagonal/>
    </border>
    <border>
      <left/>
      <right style="medium">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dashed">
        <color auto="1"/>
      </top>
      <bottom style="dashed">
        <color auto="1"/>
      </bottom>
      <diagonal/>
    </border>
    <border>
      <left style="dashed">
        <color auto="1"/>
      </left>
      <right/>
      <top style="dashed">
        <color auto="1"/>
      </top>
      <bottom style="dashed">
        <color auto="1"/>
      </bottom>
      <diagonal/>
    </border>
    <border>
      <left style="dashed">
        <color auto="1"/>
      </left>
      <right/>
      <top/>
      <bottom style="dashed">
        <color auto="1"/>
      </bottom>
      <diagonal/>
    </border>
    <border>
      <left style="dashed">
        <color auto="1"/>
      </left>
      <right/>
      <top/>
      <bottom style="medium">
        <color indexed="64"/>
      </bottom>
      <diagonal/>
    </border>
    <border>
      <left/>
      <right style="dashed">
        <color auto="1"/>
      </right>
      <top/>
      <bottom style="medium">
        <color indexed="64"/>
      </bottom>
      <diagonal/>
    </border>
    <border>
      <left style="medium">
        <color indexed="64"/>
      </left>
      <right/>
      <top style="dashed">
        <color auto="1"/>
      </top>
      <bottom style="double">
        <color indexed="64"/>
      </bottom>
      <diagonal/>
    </border>
    <border>
      <left style="dashed">
        <color auto="1"/>
      </left>
      <right/>
      <top style="dashed">
        <color auto="1"/>
      </top>
      <bottom style="double">
        <color indexed="64"/>
      </bottom>
      <diagonal/>
    </border>
    <border>
      <left style="dashed">
        <color auto="1"/>
      </left>
      <right style="medium">
        <color indexed="64"/>
      </right>
      <top/>
      <bottom style="double">
        <color indexed="64"/>
      </bottom>
      <diagonal/>
    </border>
    <border>
      <left style="medium">
        <color indexed="64"/>
      </left>
      <right style="dashed">
        <color indexed="64"/>
      </right>
      <top style="medium">
        <color indexed="64"/>
      </top>
      <bottom style="medium">
        <color indexed="64"/>
      </bottom>
      <diagonal/>
    </border>
    <border>
      <left style="dashed">
        <color auto="1"/>
      </left>
      <right style="dashed">
        <color auto="1"/>
      </right>
      <top style="medium">
        <color indexed="64"/>
      </top>
      <bottom style="medium">
        <color indexed="64"/>
      </bottom>
      <diagonal/>
    </border>
    <border>
      <left style="dashed">
        <color auto="1"/>
      </left>
      <right style="medium">
        <color indexed="64"/>
      </right>
      <top style="medium">
        <color indexed="64"/>
      </top>
      <bottom style="medium">
        <color indexed="64"/>
      </bottom>
      <diagonal/>
    </border>
    <border>
      <left style="medium">
        <color indexed="64"/>
      </left>
      <right style="dashed">
        <color indexed="64"/>
      </right>
      <top/>
      <bottom style="medium">
        <color indexed="64"/>
      </bottom>
      <diagonal/>
    </border>
    <border>
      <left style="dashed">
        <color auto="1"/>
      </left>
      <right style="dashed">
        <color auto="1"/>
      </right>
      <top/>
      <bottom style="medium">
        <color indexed="64"/>
      </bottom>
      <diagonal/>
    </border>
    <border>
      <left style="medium">
        <color indexed="64"/>
      </left>
      <right style="dashed">
        <color indexed="64"/>
      </right>
      <top style="medium">
        <color indexed="64"/>
      </top>
      <bottom style="dashed">
        <color indexed="64"/>
      </bottom>
      <diagonal/>
    </border>
    <border>
      <left style="dashed">
        <color auto="1"/>
      </left>
      <right style="dashed">
        <color auto="1"/>
      </right>
      <top style="medium">
        <color indexed="64"/>
      </top>
      <bottom style="dashed">
        <color auto="1"/>
      </bottom>
      <diagonal/>
    </border>
    <border>
      <left style="dashed">
        <color auto="1"/>
      </left>
      <right style="medium">
        <color indexed="64"/>
      </right>
      <top style="medium">
        <color indexed="64"/>
      </top>
      <bottom style="dashed">
        <color auto="1"/>
      </bottom>
      <diagonal/>
    </border>
    <border>
      <left style="dashed">
        <color auto="1"/>
      </left>
      <right/>
      <top style="double">
        <color indexed="64"/>
      </top>
      <bottom style="medium">
        <color indexed="64"/>
      </bottom>
      <diagonal/>
    </border>
    <border>
      <left style="medium">
        <color indexed="64"/>
      </left>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dashed">
        <color indexed="64"/>
      </right>
      <top style="double">
        <color indexed="64"/>
      </top>
      <bottom style="medium">
        <color indexed="64"/>
      </bottom>
      <diagonal/>
    </border>
    <border>
      <left style="dashed">
        <color indexed="64"/>
      </left>
      <right style="dashed">
        <color indexed="64"/>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ashed">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double">
        <color indexed="64"/>
      </bottom>
      <diagonal/>
    </border>
    <border>
      <left style="thin">
        <color indexed="64"/>
      </left>
      <right style="medium">
        <color indexed="64"/>
      </right>
      <top style="medium">
        <color indexed="64"/>
      </top>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6" fillId="0" borderId="0" applyNumberFormat="0" applyFill="0" applyBorder="0" applyAlignment="0" applyProtection="0"/>
  </cellStyleXfs>
  <cellXfs count="496">
    <xf numFmtId="0" fontId="0" fillId="0" borderId="0" xfId="0"/>
    <xf numFmtId="164" fontId="4" fillId="2" borderId="0" xfId="1" applyNumberFormat="1" applyFont="1" applyFill="1" applyBorder="1" applyAlignment="1" applyProtection="1">
      <alignment horizontal="left" vertical="center"/>
      <protection locked="0"/>
    </xf>
    <xf numFmtId="164" fontId="4" fillId="0" borderId="0" xfId="1" applyNumberFormat="1" applyFont="1" applyFill="1" applyBorder="1" applyAlignment="1" applyProtection="1">
      <alignment vertical="center"/>
      <protection locked="0"/>
    </xf>
    <xf numFmtId="165" fontId="4" fillId="0" borderId="0" xfId="1" applyNumberFormat="1" applyFont="1" applyFill="1" applyBorder="1" applyAlignment="1" applyProtection="1">
      <alignment vertical="center"/>
      <protection locked="0"/>
    </xf>
    <xf numFmtId="0" fontId="0" fillId="0" borderId="0" xfId="0" applyProtection="1">
      <protection locked="0"/>
    </xf>
    <xf numFmtId="164" fontId="4" fillId="2" borderId="0" xfId="1" applyNumberFormat="1" applyFont="1" applyFill="1" applyBorder="1" applyAlignment="1" applyProtection="1">
      <alignment vertical="center"/>
      <protection locked="0"/>
    </xf>
    <xf numFmtId="165" fontId="4" fillId="2" borderId="0" xfId="1" applyNumberFormat="1" applyFont="1" applyFill="1" applyBorder="1" applyAlignment="1" applyProtection="1">
      <alignment vertical="center"/>
      <protection locked="0"/>
    </xf>
    <xf numFmtId="165" fontId="6" fillId="2" borderId="4" xfId="1" applyNumberFormat="1" applyFont="1" applyFill="1" applyBorder="1" applyAlignment="1" applyProtection="1">
      <alignment horizontal="center" vertical="center"/>
    </xf>
    <xf numFmtId="0" fontId="7" fillId="2" borderId="0" xfId="0" applyFont="1" applyFill="1" applyAlignment="1">
      <alignment vertical="center" wrapText="1"/>
    </xf>
    <xf numFmtId="165" fontId="6" fillId="2" borderId="5" xfId="1" applyNumberFormat="1" applyFont="1" applyFill="1" applyBorder="1" applyAlignment="1" applyProtection="1">
      <alignment horizontal="center" vertical="center" wrapText="1"/>
    </xf>
    <xf numFmtId="164" fontId="6" fillId="2" borderId="0" xfId="1" applyNumberFormat="1" applyFont="1" applyFill="1" applyBorder="1" applyAlignment="1" applyProtection="1">
      <alignment vertical="center"/>
    </xf>
    <xf numFmtId="164" fontId="6" fillId="2" borderId="6" xfId="1" applyNumberFormat="1" applyFont="1" applyFill="1" applyBorder="1" applyAlignment="1" applyProtection="1">
      <alignment vertical="center"/>
    </xf>
    <xf numFmtId="165" fontId="6" fillId="2" borderId="6" xfId="1" applyNumberFormat="1" applyFont="1" applyFill="1" applyBorder="1" applyAlignment="1" applyProtection="1">
      <alignment vertical="center"/>
    </xf>
    <xf numFmtId="164" fontId="6" fillId="0" borderId="0" xfId="1" applyNumberFormat="1" applyFont="1" applyFill="1" applyBorder="1" applyAlignment="1" applyProtection="1">
      <alignment vertical="center"/>
    </xf>
    <xf numFmtId="164" fontId="5" fillId="0" borderId="6" xfId="1" applyNumberFormat="1" applyFont="1" applyFill="1" applyBorder="1" applyAlignment="1" applyProtection="1">
      <alignment horizontal="right" vertical="center"/>
    </xf>
    <xf numFmtId="165" fontId="6" fillId="2" borderId="0" xfId="1" applyNumberFormat="1" applyFont="1" applyFill="1" applyBorder="1" applyAlignment="1" applyProtection="1">
      <alignment vertical="center"/>
    </xf>
    <xf numFmtId="164" fontId="6" fillId="2" borderId="6" xfId="1" quotePrefix="1" applyNumberFormat="1" applyFont="1" applyFill="1" applyBorder="1" applyAlignment="1" applyProtection="1">
      <alignment vertical="center"/>
    </xf>
    <xf numFmtId="4" fontId="6" fillId="2" borderId="6" xfId="1" applyNumberFormat="1" applyFont="1" applyFill="1" applyBorder="1" applyAlignment="1" applyProtection="1">
      <alignment vertical="center"/>
    </xf>
    <xf numFmtId="164" fontId="5" fillId="0" borderId="0" xfId="1" applyNumberFormat="1" applyFont="1" applyFill="1" applyBorder="1" applyAlignment="1" applyProtection="1">
      <alignment horizontal="right" vertical="center"/>
    </xf>
    <xf numFmtId="164" fontId="6" fillId="2" borderId="8" xfId="1" applyNumberFormat="1" applyFont="1" applyFill="1" applyBorder="1" applyAlignment="1" applyProtection="1">
      <alignment vertical="center"/>
    </xf>
    <xf numFmtId="165" fontId="6" fillId="2" borderId="8" xfId="1" applyNumberFormat="1" applyFont="1" applyFill="1" applyBorder="1" applyAlignment="1" applyProtection="1">
      <alignment vertical="center"/>
    </xf>
    <xf numFmtId="164" fontId="5" fillId="2" borderId="8" xfId="1" applyNumberFormat="1" applyFont="1" applyFill="1" applyBorder="1" applyAlignment="1" applyProtection="1">
      <alignment horizontal="right" vertical="center"/>
    </xf>
    <xf numFmtId="166" fontId="6" fillId="6" borderId="8" xfId="2" applyNumberFormat="1" applyFont="1" applyFill="1" applyBorder="1" applyAlignment="1" applyProtection="1">
      <alignment vertical="center"/>
    </xf>
    <xf numFmtId="164" fontId="5" fillId="2" borderId="0" xfId="1" applyNumberFormat="1" applyFont="1" applyFill="1" applyBorder="1" applyAlignment="1" applyProtection="1">
      <alignment horizontal="right" vertical="center"/>
    </xf>
    <xf numFmtId="166" fontId="6" fillId="0" borderId="0" xfId="2" applyNumberFormat="1" applyFont="1" applyFill="1" applyBorder="1" applyAlignment="1" applyProtection="1">
      <alignment vertical="center"/>
    </xf>
    <xf numFmtId="164" fontId="6" fillId="0" borderId="8" xfId="1" applyNumberFormat="1" applyFont="1" applyFill="1" applyBorder="1" applyAlignment="1" applyProtection="1">
      <alignment vertical="center"/>
    </xf>
    <xf numFmtId="165" fontId="6" fillId="2" borderId="0" xfId="1" applyNumberFormat="1" applyFont="1" applyFill="1" applyBorder="1" applyAlignment="1" applyProtection="1">
      <alignment horizontal="center" vertical="center" wrapText="1"/>
    </xf>
    <xf numFmtId="164" fontId="5" fillId="0" borderId="8" xfId="1" applyNumberFormat="1" applyFont="1" applyFill="1" applyBorder="1" applyAlignment="1" applyProtection="1">
      <alignment horizontal="right" vertical="center"/>
    </xf>
    <xf numFmtId="166" fontId="6" fillId="0" borderId="8" xfId="2" applyNumberFormat="1" applyFont="1" applyFill="1" applyBorder="1" applyAlignment="1" applyProtection="1">
      <alignment vertical="center"/>
    </xf>
    <xf numFmtId="166" fontId="6" fillId="6" borderId="0" xfId="2" applyNumberFormat="1" applyFont="1" applyFill="1" applyBorder="1" applyAlignment="1" applyProtection="1">
      <alignment vertical="center"/>
    </xf>
    <xf numFmtId="164" fontId="6" fillId="0" borderId="6" xfId="1" applyNumberFormat="1" applyFont="1" applyFill="1" applyBorder="1" applyAlignment="1" applyProtection="1">
      <alignment vertical="center"/>
    </xf>
    <xf numFmtId="166" fontId="6" fillId="0" borderId="6" xfId="2" applyNumberFormat="1" applyFont="1" applyFill="1" applyBorder="1" applyAlignment="1" applyProtection="1">
      <alignment vertical="center"/>
    </xf>
    <xf numFmtId="0" fontId="7" fillId="0" borderId="0" xfId="0" applyFont="1" applyAlignment="1">
      <alignment vertical="center"/>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5" xfId="0" applyFont="1" applyFill="1" applyBorder="1" applyAlignment="1">
      <alignment vertical="center"/>
    </xf>
    <xf numFmtId="0" fontId="0" fillId="0" borderId="0" xfId="0" applyAlignment="1">
      <alignment horizontal="center"/>
    </xf>
    <xf numFmtId="164" fontId="5" fillId="5" borderId="13" xfId="1" applyNumberFormat="1" applyFont="1" applyFill="1" applyBorder="1" applyAlignment="1" applyProtection="1">
      <alignment horizontal="center" vertical="center"/>
      <protection locked="0"/>
    </xf>
    <xf numFmtId="0" fontId="0" fillId="8" borderId="0" xfId="0" applyFill="1"/>
    <xf numFmtId="0" fontId="25" fillId="8" borderId="0" xfId="0" applyFont="1" applyFill="1"/>
    <xf numFmtId="0" fontId="28" fillId="8" borderId="0" xfId="0" applyFont="1" applyFill="1"/>
    <xf numFmtId="0" fontId="30" fillId="0" borderId="0" xfId="0" applyFont="1"/>
    <xf numFmtId="0" fontId="26" fillId="8" borderId="0" xfId="0" applyFont="1" applyFill="1"/>
    <xf numFmtId="0" fontId="13" fillId="0" borderId="6" xfId="0" applyFont="1" applyBorder="1" applyAlignment="1">
      <alignment horizontal="right"/>
    </xf>
    <xf numFmtId="167" fontId="13" fillId="0" borderId="6" xfId="2" applyNumberFormat="1" applyFont="1" applyFill="1" applyBorder="1" applyProtection="1"/>
    <xf numFmtId="0" fontId="15" fillId="0" borderId="6" xfId="0" applyFont="1" applyBorder="1" applyAlignment="1">
      <alignment horizontal="right"/>
    </xf>
    <xf numFmtId="167" fontId="13" fillId="0" borderId="11" xfId="2" applyNumberFormat="1" applyFont="1" applyFill="1" applyBorder="1" applyProtection="1"/>
    <xf numFmtId="164" fontId="5" fillId="5" borderId="6" xfId="1" applyNumberFormat="1" applyFont="1" applyFill="1" applyBorder="1" applyAlignment="1" applyProtection="1">
      <alignment horizontal="center" vertical="center"/>
      <protection locked="0"/>
    </xf>
    <xf numFmtId="44" fontId="0" fillId="0" borderId="0" xfId="2" applyFont="1"/>
    <xf numFmtId="44" fontId="13" fillId="0" borderId="6" xfId="0" applyNumberFormat="1" applyFont="1" applyBorder="1"/>
    <xf numFmtId="0" fontId="44" fillId="0" borderId="6" xfId="0" applyFont="1" applyBorder="1" applyAlignment="1">
      <alignment horizontal="center"/>
    </xf>
    <xf numFmtId="0" fontId="14" fillId="0" borderId="11" xfId="0" applyFont="1" applyBorder="1" applyAlignment="1">
      <alignment vertical="center"/>
    </xf>
    <xf numFmtId="0" fontId="3" fillId="0" borderId="10" xfId="0" applyFont="1" applyBorder="1"/>
    <xf numFmtId="0" fontId="3" fillId="0" borderId="33" xfId="0" applyFont="1" applyBorder="1" applyAlignment="1">
      <alignment horizontal="center"/>
    </xf>
    <xf numFmtId="0" fontId="41" fillId="0" borderId="34" xfId="0" applyFont="1" applyBorder="1" applyAlignment="1">
      <alignment horizontal="center"/>
    </xf>
    <xf numFmtId="0" fontId="41" fillId="0" borderId="35" xfId="0" applyFont="1" applyBorder="1" applyAlignment="1">
      <alignment horizontal="center"/>
    </xf>
    <xf numFmtId="164" fontId="5" fillId="5" borderId="7" xfId="1" applyNumberFormat="1" applyFont="1" applyFill="1" applyBorder="1" applyAlignment="1" applyProtection="1">
      <alignment horizontal="center" vertical="center"/>
      <protection locked="0"/>
    </xf>
    <xf numFmtId="164" fontId="5" fillId="5" borderId="12" xfId="1" applyNumberFormat="1" applyFont="1" applyFill="1" applyBorder="1" applyAlignment="1" applyProtection="1">
      <alignment horizontal="center" vertical="center"/>
      <protection locked="0"/>
    </xf>
    <xf numFmtId="164" fontId="5" fillId="5" borderId="17" xfId="1" applyNumberFormat="1" applyFont="1" applyFill="1" applyBorder="1" applyAlignment="1" applyProtection="1">
      <alignment horizontal="center" vertical="center"/>
      <protection locked="0"/>
    </xf>
    <xf numFmtId="164" fontId="5" fillId="5" borderId="18" xfId="1" applyNumberFormat="1" applyFont="1" applyFill="1" applyBorder="1" applyAlignment="1" applyProtection="1">
      <alignment horizontal="center" vertical="center"/>
      <protection locked="0"/>
    </xf>
    <xf numFmtId="0" fontId="0" fillId="0" borderId="10" xfId="0" applyBorder="1"/>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44" xfId="0" applyFont="1" applyBorder="1" applyAlignment="1">
      <alignment horizontal="center" vertical="center"/>
    </xf>
    <xf numFmtId="0" fontId="13" fillId="7" borderId="45" xfId="0" applyFont="1" applyFill="1" applyBorder="1" applyAlignment="1">
      <alignment horizontal="center" vertical="center"/>
    </xf>
    <xf numFmtId="0" fontId="12" fillId="2" borderId="10" xfId="0" applyFont="1" applyFill="1" applyBorder="1" applyAlignment="1">
      <alignment horizontal="center" vertical="center"/>
    </xf>
    <xf numFmtId="0" fontId="7" fillId="2" borderId="10" xfId="0" applyFont="1" applyFill="1" applyBorder="1" applyAlignment="1">
      <alignment vertical="center"/>
    </xf>
    <xf numFmtId="0" fontId="25" fillId="0" borderId="0" xfId="0" applyFont="1"/>
    <xf numFmtId="0" fontId="15" fillId="7" borderId="48" xfId="0" applyFont="1" applyFill="1" applyBorder="1" applyAlignment="1">
      <alignment horizontal="center" vertical="center" wrapText="1"/>
    </xf>
    <xf numFmtId="0" fontId="14" fillId="7" borderId="24" xfId="0" applyFont="1" applyFill="1" applyBorder="1" applyAlignment="1">
      <alignment vertical="center"/>
    </xf>
    <xf numFmtId="0" fontId="7" fillId="2" borderId="49" xfId="0" applyFont="1" applyFill="1" applyBorder="1" applyAlignment="1">
      <alignment vertical="center"/>
    </xf>
    <xf numFmtId="44" fontId="14" fillId="0" borderId="0" xfId="2" applyFont="1" applyFill="1" applyBorder="1" applyAlignment="1" applyProtection="1">
      <alignment vertical="center"/>
    </xf>
    <xf numFmtId="0" fontId="49" fillId="7" borderId="1" xfId="0" applyFont="1" applyFill="1" applyBorder="1" applyAlignment="1">
      <alignment vertical="center"/>
    </xf>
    <xf numFmtId="0" fontId="49" fillId="7" borderId="14" xfId="0" applyFont="1" applyFill="1" applyBorder="1" applyAlignment="1">
      <alignment vertical="center"/>
    </xf>
    <xf numFmtId="0" fontId="51" fillId="7" borderId="6" xfId="0" applyFont="1" applyFill="1" applyBorder="1" applyAlignment="1">
      <alignment vertical="center"/>
    </xf>
    <xf numFmtId="0" fontId="52" fillId="7" borderId="6" xfId="0" applyFont="1" applyFill="1" applyBorder="1" applyAlignment="1">
      <alignment vertical="center"/>
    </xf>
    <xf numFmtId="0" fontId="48" fillId="0" borderId="32" xfId="0" applyFont="1" applyBorder="1" applyAlignment="1">
      <alignment horizontal="center"/>
    </xf>
    <xf numFmtId="0" fontId="48" fillId="0" borderId="1" xfId="0" applyFont="1" applyBorder="1" applyAlignment="1">
      <alignment horizontal="right"/>
    </xf>
    <xf numFmtId="164" fontId="6" fillId="0" borderId="0" xfId="1" applyNumberFormat="1" applyFont="1" applyFill="1" applyBorder="1" applyAlignment="1" applyProtection="1">
      <alignment horizontal="center" vertical="top" wrapText="1"/>
    </xf>
    <xf numFmtId="49" fontId="6" fillId="0" borderId="0" xfId="1" applyNumberFormat="1" applyFont="1" applyFill="1" applyBorder="1" applyAlignment="1" applyProtection="1">
      <alignment vertical="center" wrapText="1"/>
      <protection locked="0"/>
    </xf>
    <xf numFmtId="0" fontId="12" fillId="10" borderId="1" xfId="0" applyFont="1" applyFill="1" applyBorder="1" applyAlignment="1">
      <alignment horizontal="center" vertical="center"/>
    </xf>
    <xf numFmtId="168" fontId="5" fillId="5" borderId="57" xfId="1" applyNumberFormat="1" applyFont="1" applyFill="1" applyBorder="1" applyAlignment="1" applyProtection="1">
      <alignment vertical="center" wrapText="1"/>
      <protection locked="0"/>
    </xf>
    <xf numFmtId="0" fontId="5" fillId="5" borderId="57" xfId="2" applyNumberFormat="1" applyFont="1" applyFill="1" applyBorder="1" applyAlignment="1" applyProtection="1">
      <alignment vertical="center"/>
      <protection locked="0"/>
    </xf>
    <xf numFmtId="3" fontId="5" fillId="5" borderId="57" xfId="1" applyNumberFormat="1" applyFont="1" applyFill="1" applyBorder="1" applyAlignment="1" applyProtection="1">
      <alignment horizontal="center" vertical="center"/>
      <protection locked="0"/>
    </xf>
    <xf numFmtId="44" fontId="5" fillId="2" borderId="59" xfId="2" applyFont="1" applyFill="1" applyBorder="1" applyAlignment="1" applyProtection="1">
      <alignment vertical="center"/>
    </xf>
    <xf numFmtId="44" fontId="5" fillId="2" borderId="60" xfId="2" applyFont="1" applyFill="1" applyBorder="1" applyAlignment="1" applyProtection="1">
      <alignment vertical="center"/>
    </xf>
    <xf numFmtId="168" fontId="5" fillId="5" borderId="62" xfId="1" applyNumberFormat="1" applyFont="1" applyFill="1" applyBorder="1" applyAlignment="1" applyProtection="1">
      <alignment vertical="center" wrapText="1"/>
      <protection locked="0"/>
    </xf>
    <xf numFmtId="0" fontId="5" fillId="5" borderId="62" xfId="2" applyNumberFormat="1" applyFont="1" applyFill="1" applyBorder="1" applyAlignment="1" applyProtection="1">
      <alignment vertical="center"/>
      <protection locked="0"/>
    </xf>
    <xf numFmtId="3" fontId="5" fillId="5" borderId="62" xfId="1" applyNumberFormat="1" applyFont="1" applyFill="1" applyBorder="1" applyAlignment="1" applyProtection="1">
      <alignment horizontal="center" vertical="center"/>
      <protection locked="0"/>
    </xf>
    <xf numFmtId="44" fontId="5" fillId="2" borderId="63" xfId="2" applyFont="1" applyFill="1" applyBorder="1" applyAlignment="1" applyProtection="1">
      <alignment vertical="center"/>
    </xf>
    <xf numFmtId="165" fontId="4" fillId="0" borderId="6" xfId="1" applyNumberFormat="1" applyFont="1" applyFill="1" applyBorder="1" applyAlignment="1" applyProtection="1">
      <alignment vertical="center"/>
      <protection locked="0"/>
    </xf>
    <xf numFmtId="164" fontId="6" fillId="2" borderId="3" xfId="1" applyNumberFormat="1" applyFont="1" applyFill="1" applyBorder="1" applyAlignment="1" applyProtection="1">
      <alignment vertical="center"/>
    </xf>
    <xf numFmtId="164" fontId="5" fillId="2" borderId="3" xfId="1" applyNumberFormat="1" applyFont="1" applyFill="1" applyBorder="1" applyAlignment="1" applyProtection="1">
      <alignment vertical="center"/>
    </xf>
    <xf numFmtId="165" fontId="4" fillId="0" borderId="3" xfId="1" applyNumberFormat="1" applyFont="1" applyFill="1" applyBorder="1" applyAlignment="1" applyProtection="1">
      <alignment vertical="center"/>
      <protection locked="0"/>
    </xf>
    <xf numFmtId="0" fontId="8" fillId="2" borderId="3" xfId="1" applyNumberFormat="1" applyFont="1" applyFill="1" applyBorder="1" applyAlignment="1" applyProtection="1">
      <alignment horizontal="right" vertical="center"/>
    </xf>
    <xf numFmtId="44" fontId="5" fillId="2" borderId="4" xfId="2" applyFont="1" applyFill="1" applyBorder="1" applyAlignment="1" applyProtection="1">
      <alignment horizontal="right" vertical="center"/>
    </xf>
    <xf numFmtId="166" fontId="6" fillId="6" borderId="66" xfId="2" applyNumberFormat="1" applyFont="1" applyFill="1" applyBorder="1" applyAlignment="1" applyProtection="1">
      <alignment vertical="center"/>
    </xf>
    <xf numFmtId="0" fontId="8" fillId="0" borderId="5" xfId="0" applyFont="1" applyBorder="1" applyAlignment="1">
      <alignment vertical="center" wrapText="1"/>
    </xf>
    <xf numFmtId="0" fontId="5" fillId="5" borderId="56" xfId="2" applyNumberFormat="1" applyFont="1" applyFill="1" applyBorder="1" applyAlignment="1" applyProtection="1">
      <alignment vertical="center"/>
      <protection locked="0"/>
    </xf>
    <xf numFmtId="44" fontId="5" fillId="2" borderId="72" xfId="2" applyFont="1" applyFill="1" applyBorder="1" applyAlignment="1" applyProtection="1">
      <alignment vertical="center"/>
    </xf>
    <xf numFmtId="164" fontId="6" fillId="2" borderId="74" xfId="1" applyNumberFormat="1" applyFont="1" applyFill="1" applyBorder="1" applyAlignment="1" applyProtection="1">
      <alignment horizontal="center" vertical="center"/>
    </xf>
    <xf numFmtId="165" fontId="6" fillId="2" borderId="74" xfId="1" applyNumberFormat="1" applyFont="1" applyFill="1" applyBorder="1" applyAlignment="1" applyProtection="1">
      <alignment horizontal="center" vertical="center"/>
    </xf>
    <xf numFmtId="165" fontId="6" fillId="2" borderId="75" xfId="1" applyNumberFormat="1" applyFont="1" applyFill="1" applyBorder="1" applyAlignment="1" applyProtection="1">
      <alignment horizontal="center" vertical="center"/>
    </xf>
    <xf numFmtId="164" fontId="6" fillId="2" borderId="11" xfId="1" quotePrefix="1" applyNumberFormat="1" applyFont="1" applyFill="1" applyBorder="1" applyAlignment="1" applyProtection="1">
      <alignment vertical="center"/>
    </xf>
    <xf numFmtId="164" fontId="6" fillId="2" borderId="78" xfId="1" applyNumberFormat="1" applyFont="1" applyFill="1" applyBorder="1" applyAlignment="1" applyProtection="1">
      <alignment horizontal="center" vertical="center"/>
    </xf>
    <xf numFmtId="0" fontId="0" fillId="0" borderId="78" xfId="0" applyBorder="1" applyProtection="1">
      <protection locked="0"/>
    </xf>
    <xf numFmtId="165" fontId="6" fillId="2" borderId="78" xfId="1" applyNumberFormat="1" applyFont="1" applyFill="1" applyBorder="1" applyAlignment="1" applyProtection="1">
      <alignment horizontal="center" vertical="center"/>
    </xf>
    <xf numFmtId="165" fontId="6" fillId="2" borderId="79" xfId="1" applyNumberFormat="1" applyFont="1" applyFill="1" applyBorder="1" applyAlignment="1" applyProtection="1">
      <alignment horizontal="center" vertical="center"/>
    </xf>
    <xf numFmtId="0" fontId="0" fillId="0" borderId="6" xfId="0" applyBorder="1" applyProtection="1">
      <protection locked="0"/>
    </xf>
    <xf numFmtId="0" fontId="7" fillId="11" borderId="57" xfId="0" applyFont="1" applyFill="1" applyBorder="1" applyAlignment="1" applyProtection="1">
      <alignment horizontal="center" vertical="center"/>
      <protection locked="0"/>
    </xf>
    <xf numFmtId="44" fontId="5" fillId="5" borderId="57" xfId="2" applyFont="1" applyFill="1" applyBorder="1" applyAlignment="1" applyProtection="1">
      <alignment horizontal="center" vertical="center"/>
      <protection locked="0"/>
    </xf>
    <xf numFmtId="0" fontId="7" fillId="11" borderId="62" xfId="0" applyFont="1" applyFill="1" applyBorder="1" applyAlignment="1" applyProtection="1">
      <alignment horizontal="center" vertical="center"/>
      <protection locked="0"/>
    </xf>
    <xf numFmtId="44" fontId="5" fillId="5" borderId="62" xfId="2" applyFont="1" applyFill="1" applyBorder="1" applyAlignment="1" applyProtection="1">
      <alignment horizontal="center" vertical="center"/>
      <protection locked="0"/>
    </xf>
    <xf numFmtId="164" fontId="6" fillId="2" borderId="6" xfId="1" applyNumberFormat="1" applyFont="1" applyFill="1" applyBorder="1" applyAlignment="1" applyProtection="1">
      <alignment horizontal="right" vertical="center"/>
    </xf>
    <xf numFmtId="164" fontId="6" fillId="0" borderId="27" xfId="1" applyNumberFormat="1" applyFont="1" applyFill="1" applyBorder="1" applyAlignment="1" applyProtection="1">
      <alignment horizontal="right" vertical="top"/>
    </xf>
    <xf numFmtId="164" fontId="6" fillId="0" borderId="31" xfId="1" applyNumberFormat="1" applyFont="1" applyFill="1" applyBorder="1" applyAlignment="1" applyProtection="1">
      <alignment horizontal="right" vertical="top"/>
    </xf>
    <xf numFmtId="164" fontId="6" fillId="0" borderId="8" xfId="1" applyNumberFormat="1" applyFont="1" applyFill="1" applyBorder="1" applyAlignment="1" applyProtection="1">
      <alignment horizontal="right" vertical="top"/>
    </xf>
    <xf numFmtId="166" fontId="6" fillId="6" borderId="7" xfId="2" applyNumberFormat="1" applyFont="1" applyFill="1" applyBorder="1" applyAlignment="1" applyProtection="1">
      <alignment vertical="center"/>
    </xf>
    <xf numFmtId="44" fontId="5" fillId="5" borderId="82" xfId="2" applyFont="1" applyFill="1" applyBorder="1" applyAlignment="1" applyProtection="1">
      <alignment vertical="center"/>
      <protection locked="0"/>
    </xf>
    <xf numFmtId="44" fontId="5" fillId="5" borderId="59" xfId="2" applyFont="1" applyFill="1" applyBorder="1" applyAlignment="1" applyProtection="1">
      <alignment vertical="center"/>
      <protection locked="0"/>
    </xf>
    <xf numFmtId="44" fontId="5" fillId="5" borderId="63" xfId="2" applyFont="1" applyFill="1" applyBorder="1" applyAlignment="1" applyProtection="1">
      <alignment vertical="center"/>
      <protection locked="0"/>
    </xf>
    <xf numFmtId="164" fontId="6" fillId="13" borderId="0" xfId="1" applyNumberFormat="1" applyFont="1" applyFill="1" applyBorder="1" applyAlignment="1" applyProtection="1">
      <alignment vertical="center"/>
    </xf>
    <xf numFmtId="164" fontId="5" fillId="13" borderId="6" xfId="1" applyNumberFormat="1" applyFont="1" applyFill="1" applyBorder="1" applyAlignment="1" applyProtection="1">
      <alignment horizontal="right" vertical="center"/>
    </xf>
    <xf numFmtId="3" fontId="6" fillId="13" borderId="6" xfId="1" applyNumberFormat="1" applyFont="1" applyFill="1" applyBorder="1" applyAlignment="1" applyProtection="1">
      <alignment vertical="center"/>
    </xf>
    <xf numFmtId="166" fontId="5" fillId="5" borderId="59" xfId="2" applyNumberFormat="1" applyFont="1" applyFill="1" applyBorder="1" applyAlignment="1" applyProtection="1">
      <alignment vertical="center"/>
      <protection locked="0"/>
    </xf>
    <xf numFmtId="166" fontId="5" fillId="5" borderId="63" xfId="2" applyNumberFormat="1" applyFont="1" applyFill="1" applyBorder="1" applyAlignment="1" applyProtection="1">
      <alignment vertical="center"/>
      <protection locked="0"/>
    </xf>
    <xf numFmtId="165" fontId="6" fillId="0" borderId="5" xfId="1" applyNumberFormat="1" applyFont="1" applyFill="1" applyBorder="1" applyAlignment="1" applyProtection="1">
      <alignment vertical="center"/>
    </xf>
    <xf numFmtId="165" fontId="6" fillId="0" borderId="54" xfId="1" applyNumberFormat="1" applyFont="1" applyFill="1" applyBorder="1" applyAlignment="1" applyProtection="1">
      <alignment vertical="center"/>
    </xf>
    <xf numFmtId="165" fontId="6" fillId="0" borderId="7" xfId="1" applyNumberFormat="1" applyFont="1" applyFill="1" applyBorder="1" applyAlignment="1" applyProtection="1">
      <alignment vertical="center"/>
    </xf>
    <xf numFmtId="165" fontId="6" fillId="2" borderId="5" xfId="1" applyNumberFormat="1" applyFont="1" applyFill="1" applyBorder="1" applyAlignment="1" applyProtection="1">
      <alignment vertical="center"/>
      <protection locked="0"/>
    </xf>
    <xf numFmtId="0" fontId="7" fillId="0" borderId="5" xfId="0" applyFont="1" applyBorder="1" applyAlignment="1" applyProtection="1">
      <alignment vertical="center"/>
      <protection locked="0"/>
    </xf>
    <xf numFmtId="164" fontId="6" fillId="13" borderId="10" xfId="1" applyNumberFormat="1" applyFont="1" applyFill="1" applyBorder="1" applyAlignment="1" applyProtection="1">
      <alignment horizontal="left" vertical="center"/>
    </xf>
    <xf numFmtId="164" fontId="6" fillId="13" borderId="5" xfId="1" applyNumberFormat="1" applyFont="1" applyFill="1" applyBorder="1" applyAlignment="1" applyProtection="1">
      <alignment vertical="center"/>
    </xf>
    <xf numFmtId="164" fontId="5" fillId="2" borderId="1" xfId="1" applyNumberFormat="1" applyFont="1" applyFill="1" applyBorder="1" applyAlignment="1" applyProtection="1">
      <alignment vertical="center"/>
      <protection locked="0"/>
    </xf>
    <xf numFmtId="164" fontId="5" fillId="2" borderId="14" xfId="1" applyNumberFormat="1" applyFont="1" applyFill="1" applyBorder="1" applyAlignment="1" applyProtection="1">
      <alignment vertical="center"/>
      <protection locked="0"/>
    </xf>
    <xf numFmtId="165" fontId="5" fillId="2" borderId="14" xfId="1" applyNumberFormat="1" applyFont="1" applyFill="1" applyBorder="1" applyAlignment="1" applyProtection="1">
      <alignment vertical="center"/>
      <protection locked="0"/>
    </xf>
    <xf numFmtId="165" fontId="5" fillId="2" borderId="2" xfId="1" applyNumberFormat="1" applyFont="1" applyFill="1" applyBorder="1" applyAlignment="1" applyProtection="1">
      <alignment vertical="center"/>
      <protection locked="0"/>
    </xf>
    <xf numFmtId="0" fontId="29" fillId="8" borderId="0" xfId="0" applyFont="1" applyFill="1" applyAlignment="1">
      <alignment wrapText="1"/>
    </xf>
    <xf numFmtId="0" fontId="37" fillId="8" borderId="0" xfId="0" applyFont="1" applyFill="1"/>
    <xf numFmtId="164" fontId="59" fillId="2" borderId="0" xfId="1" applyNumberFormat="1" applyFont="1" applyFill="1" applyBorder="1" applyAlignment="1" applyProtection="1">
      <alignment horizontal="left" vertical="center"/>
    </xf>
    <xf numFmtId="164" fontId="60" fillId="2" borderId="0" xfId="1" applyNumberFormat="1" applyFont="1" applyFill="1" applyBorder="1" applyAlignment="1" applyProtection="1">
      <alignment horizontal="left" vertical="center"/>
    </xf>
    <xf numFmtId="0" fontId="61" fillId="0" borderId="0" xfId="0" applyFont="1"/>
    <xf numFmtId="0" fontId="0" fillId="8" borderId="3" xfId="0" applyFill="1" applyBorder="1"/>
    <xf numFmtId="0" fontId="0" fillId="8" borderId="4" xfId="0" applyFill="1" applyBorder="1"/>
    <xf numFmtId="0" fontId="0" fillId="8" borderId="5" xfId="0" applyFill="1" applyBorder="1"/>
    <xf numFmtId="164" fontId="63" fillId="9" borderId="88" xfId="0" applyNumberFormat="1" applyFont="1" applyFill="1" applyBorder="1" applyAlignment="1">
      <alignment horizontal="center"/>
    </xf>
    <xf numFmtId="164" fontId="63" fillId="9" borderId="19" xfId="0" quotePrefix="1" applyNumberFormat="1" applyFont="1" applyFill="1" applyBorder="1" applyAlignment="1">
      <alignment horizontal="center"/>
    </xf>
    <xf numFmtId="166" fontId="62" fillId="9" borderId="19" xfId="2" applyNumberFormat="1" applyFont="1" applyFill="1" applyBorder="1" applyAlignment="1">
      <alignment horizontal="center"/>
    </xf>
    <xf numFmtId="164" fontId="63" fillId="9" borderId="90" xfId="0" quotePrefix="1" applyNumberFormat="1" applyFont="1" applyFill="1" applyBorder="1" applyAlignment="1">
      <alignment horizontal="center"/>
    </xf>
    <xf numFmtId="166" fontId="62" fillId="9" borderId="90" xfId="2" applyNumberFormat="1" applyFont="1" applyFill="1" applyBorder="1" applyAlignment="1">
      <alignment horizontal="center"/>
    </xf>
    <xf numFmtId="44" fontId="14" fillId="11" borderId="36" xfId="2" applyFont="1" applyFill="1" applyBorder="1" applyAlignment="1" applyProtection="1">
      <alignment vertical="center"/>
      <protection locked="0"/>
    </xf>
    <xf numFmtId="44" fontId="14" fillId="11" borderId="37" xfId="2" applyFont="1" applyFill="1" applyBorder="1" applyAlignment="1" applyProtection="1">
      <alignment vertical="center"/>
      <protection locked="0"/>
    </xf>
    <xf numFmtId="44" fontId="14" fillId="11" borderId="38" xfId="2" applyFont="1" applyFill="1" applyBorder="1" applyAlignment="1" applyProtection="1">
      <alignment vertical="center"/>
      <protection locked="0"/>
    </xf>
    <xf numFmtId="164" fontId="9" fillId="0" borderId="0" xfId="1" applyNumberFormat="1" applyFont="1" applyFill="1" applyBorder="1" applyAlignment="1" applyProtection="1">
      <alignment horizontal="center" vertical="center" wrapText="1"/>
    </xf>
    <xf numFmtId="164" fontId="9" fillId="0" borderId="5" xfId="1" applyNumberFormat="1" applyFont="1" applyFill="1" applyBorder="1" applyAlignment="1" applyProtection="1">
      <alignment horizontal="center" vertical="center" wrapText="1"/>
    </xf>
    <xf numFmtId="44" fontId="5" fillId="5" borderId="72" xfId="2" applyFont="1" applyFill="1" applyBorder="1" applyAlignment="1" applyProtection="1">
      <alignment vertical="center"/>
      <protection locked="0"/>
    </xf>
    <xf numFmtId="44" fontId="5" fillId="0" borderId="60" xfId="2" applyFont="1" applyFill="1" applyBorder="1" applyAlignment="1" applyProtection="1">
      <alignment vertical="center"/>
      <protection locked="0"/>
    </xf>
    <xf numFmtId="44" fontId="5" fillId="5" borderId="98" xfId="2" applyFont="1" applyFill="1" applyBorder="1" applyAlignment="1" applyProtection="1">
      <alignment vertical="center"/>
      <protection locked="0"/>
    </xf>
    <xf numFmtId="164" fontId="6" fillId="2" borderId="21" xfId="1" applyNumberFormat="1" applyFont="1" applyFill="1" applyBorder="1" applyAlignment="1" applyProtection="1">
      <alignment vertical="center"/>
    </xf>
    <xf numFmtId="164" fontId="6" fillId="2" borderId="24" xfId="1" applyNumberFormat="1" applyFont="1" applyFill="1" applyBorder="1" applyAlignment="1" applyProtection="1">
      <alignment vertical="center"/>
    </xf>
    <xf numFmtId="44" fontId="6" fillId="0" borderId="101" xfId="2" applyFont="1" applyFill="1" applyBorder="1" applyAlignment="1" applyProtection="1">
      <alignment horizontal="center" vertical="center"/>
      <protection locked="0"/>
    </xf>
    <xf numFmtId="166" fontId="5" fillId="5" borderId="82" xfId="2" applyNumberFormat="1" applyFont="1" applyFill="1" applyBorder="1" applyAlignment="1" applyProtection="1">
      <alignment vertical="center"/>
      <protection locked="0"/>
    </xf>
    <xf numFmtId="164" fontId="6" fillId="2" borderId="9" xfId="1" applyNumberFormat="1" applyFont="1" applyFill="1" applyBorder="1" applyAlignment="1" applyProtection="1">
      <alignment vertical="center"/>
    </xf>
    <xf numFmtId="164" fontId="6" fillId="2" borderId="11" xfId="1" applyNumberFormat="1" applyFont="1" applyFill="1" applyBorder="1" applyAlignment="1" applyProtection="1">
      <alignment vertical="center"/>
    </xf>
    <xf numFmtId="165" fontId="6" fillId="2" borderId="50" xfId="1" applyNumberFormat="1" applyFont="1" applyFill="1" applyBorder="1" applyAlignment="1" applyProtection="1">
      <alignment horizontal="center" vertical="center"/>
    </xf>
    <xf numFmtId="166" fontId="6" fillId="0" borderId="60" xfId="2" applyNumberFormat="1" applyFont="1" applyFill="1" applyBorder="1" applyAlignment="1" applyProtection="1">
      <alignment vertical="center"/>
      <protection locked="0"/>
    </xf>
    <xf numFmtId="166" fontId="6" fillId="0" borderId="106" xfId="2" applyNumberFormat="1" applyFont="1" applyFill="1" applyBorder="1" applyAlignment="1" applyProtection="1">
      <alignment horizontal="center" vertical="center"/>
      <protection locked="0"/>
    </xf>
    <xf numFmtId="165" fontId="6" fillId="2" borderId="1" xfId="1" applyNumberFormat="1" applyFont="1" applyFill="1" applyBorder="1" applyAlignment="1" applyProtection="1">
      <alignment horizontal="left" vertical="center"/>
    </xf>
    <xf numFmtId="164" fontId="6" fillId="0" borderId="14" xfId="1" applyNumberFormat="1" applyFont="1" applyFill="1" applyBorder="1" applyAlignment="1" applyProtection="1">
      <alignment vertical="center"/>
    </xf>
    <xf numFmtId="165" fontId="6" fillId="2" borderId="20" xfId="1" applyNumberFormat="1" applyFont="1" applyFill="1" applyBorder="1" applyAlignment="1" applyProtection="1">
      <alignment vertical="center"/>
    </xf>
    <xf numFmtId="164" fontId="5" fillId="2" borderId="20" xfId="1" applyNumberFormat="1" applyFont="1" applyFill="1" applyBorder="1" applyAlignment="1" applyProtection="1">
      <alignment horizontal="right" vertical="center"/>
    </xf>
    <xf numFmtId="166" fontId="6" fillId="6" borderId="20" xfId="2" applyNumberFormat="1" applyFont="1" applyFill="1" applyBorder="1" applyAlignment="1" applyProtection="1">
      <alignment vertical="center"/>
    </xf>
    <xf numFmtId="9" fontId="6" fillId="6" borderId="49" xfId="3" applyFont="1" applyFill="1" applyBorder="1" applyAlignment="1" applyProtection="1">
      <alignment horizontal="center" vertical="center"/>
    </xf>
    <xf numFmtId="0" fontId="7" fillId="2" borderId="20" xfId="0" applyFont="1" applyFill="1" applyBorder="1" applyAlignment="1">
      <alignment vertical="center" wrapText="1"/>
    </xf>
    <xf numFmtId="0" fontId="7" fillId="0" borderId="20" xfId="0" applyFont="1" applyBorder="1" applyAlignment="1">
      <alignment vertical="center" wrapText="1"/>
    </xf>
    <xf numFmtId="0" fontId="37" fillId="0" borderId="58" xfId="0" applyFont="1" applyBorder="1"/>
    <xf numFmtId="0" fontId="37" fillId="0" borderId="61" xfId="0" applyFont="1" applyBorder="1"/>
    <xf numFmtId="9" fontId="8" fillId="2" borderId="112" xfId="1" applyNumberFormat="1" applyFont="1" applyFill="1" applyBorder="1" applyAlignment="1">
      <alignment horizontal="center" vertical="center"/>
    </xf>
    <xf numFmtId="44" fontId="0" fillId="0" borderId="0" xfId="2" applyFont="1" applyAlignment="1">
      <alignment horizontal="center"/>
    </xf>
    <xf numFmtId="0" fontId="12" fillId="2" borderId="14" xfId="0" applyFont="1" applyFill="1" applyBorder="1" applyAlignment="1">
      <alignment vertical="center"/>
    </xf>
    <xf numFmtId="0" fontId="37" fillId="0" borderId="76" xfId="0" applyFont="1" applyBorder="1"/>
    <xf numFmtId="9" fontId="8" fillId="8" borderId="56" xfId="1" applyNumberFormat="1"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24" xfId="0" applyFont="1" applyFill="1" applyBorder="1" applyAlignment="1">
      <alignment horizontal="center" vertical="center" wrapText="1"/>
    </xf>
    <xf numFmtId="0" fontId="12" fillId="2" borderId="0" xfId="0" applyFont="1" applyFill="1" applyAlignment="1">
      <alignment vertical="center"/>
    </xf>
    <xf numFmtId="0" fontId="7" fillId="0" borderId="0" xfId="0" applyFont="1" applyAlignment="1">
      <alignment vertical="center" wrapText="1"/>
    </xf>
    <xf numFmtId="164" fontId="5" fillId="2" borderId="6" xfId="1" applyNumberFormat="1" applyFont="1" applyFill="1" applyBorder="1" applyAlignment="1" applyProtection="1">
      <alignment horizontal="right" vertical="center"/>
    </xf>
    <xf numFmtId="0" fontId="8" fillId="2" borderId="46" xfId="0" applyFont="1" applyFill="1" applyBorder="1" applyAlignment="1">
      <alignment horizontal="center" vertical="center" wrapText="1"/>
    </xf>
    <xf numFmtId="0" fontId="3" fillId="0" borderId="47" xfId="0" applyFont="1" applyBorder="1" applyAlignment="1">
      <alignment horizontal="center"/>
    </xf>
    <xf numFmtId="0" fontId="3" fillId="0" borderId="116" xfId="0" applyFont="1" applyBorder="1" applyAlignment="1">
      <alignment horizontal="center"/>
    </xf>
    <xf numFmtId="0" fontId="3" fillId="8" borderId="50" xfId="0" applyFont="1" applyFill="1" applyBorder="1" applyAlignment="1">
      <alignment horizontal="center"/>
    </xf>
    <xf numFmtId="0" fontId="48" fillId="8" borderId="108" xfId="0" applyFont="1" applyFill="1" applyBorder="1" applyAlignment="1">
      <alignment horizontal="center"/>
    </xf>
    <xf numFmtId="0" fontId="48" fillId="8" borderId="20" xfId="0" applyFont="1" applyFill="1" applyBorder="1" applyAlignment="1">
      <alignment horizontal="right"/>
    </xf>
    <xf numFmtId="0" fontId="0" fillId="0" borderId="3" xfId="0" applyBorder="1"/>
    <xf numFmtId="0" fontId="3" fillId="8" borderId="0" xfId="0" applyFont="1" applyFill="1"/>
    <xf numFmtId="0" fontId="45" fillId="0" borderId="0" xfId="0" applyFont="1"/>
    <xf numFmtId="0" fontId="0" fillId="0" borderId="6" xfId="0" applyBorder="1"/>
    <xf numFmtId="9" fontId="0" fillId="0" borderId="0" xfId="0" applyNumberFormat="1" applyAlignment="1">
      <alignment horizontal="center"/>
    </xf>
    <xf numFmtId="164" fontId="6" fillId="2" borderId="52" xfId="1" applyNumberFormat="1" applyFont="1" applyFill="1" applyBorder="1" applyAlignment="1" applyProtection="1">
      <alignment vertical="center"/>
    </xf>
    <xf numFmtId="164" fontId="5" fillId="0" borderId="16" xfId="1" applyNumberFormat="1" applyFont="1" applyFill="1" applyBorder="1" applyAlignment="1" applyProtection="1">
      <alignment horizontal="center" vertical="center"/>
      <protection hidden="1"/>
    </xf>
    <xf numFmtId="0" fontId="0" fillId="8" borderId="115" xfId="0" applyFill="1" applyBorder="1" applyProtection="1">
      <protection hidden="1"/>
    </xf>
    <xf numFmtId="0" fontId="12" fillId="2" borderId="0" xfId="0" applyFont="1" applyFill="1" applyAlignment="1">
      <alignment horizontal="center" vertical="center"/>
    </xf>
    <xf numFmtId="0" fontId="11" fillId="2" borderId="0" xfId="0" applyFont="1" applyFill="1" applyAlignment="1">
      <alignment vertical="center"/>
    </xf>
    <xf numFmtId="0" fontId="7" fillId="2" borderId="7" xfId="0" applyFont="1" applyFill="1" applyBorder="1" applyAlignment="1">
      <alignment vertical="center"/>
    </xf>
    <xf numFmtId="165" fontId="6" fillId="2" borderId="3" xfId="1" applyNumberFormat="1" applyFont="1" applyFill="1" applyBorder="1" applyAlignment="1" applyProtection="1">
      <alignment vertical="center"/>
    </xf>
    <xf numFmtId="165" fontId="5" fillId="2" borderId="3" xfId="1" applyNumberFormat="1" applyFont="1" applyFill="1" applyBorder="1" applyAlignment="1" applyProtection="1">
      <alignment vertical="center"/>
    </xf>
    <xf numFmtId="0" fontId="8" fillId="2" borderId="4" xfId="0" applyFont="1" applyFill="1" applyBorder="1" applyAlignment="1">
      <alignment vertical="center" wrapText="1"/>
    </xf>
    <xf numFmtId="164" fontId="6" fillId="2" borderId="51" xfId="1" applyNumberFormat="1" applyFont="1" applyFill="1" applyBorder="1" applyAlignment="1" applyProtection="1">
      <alignment vertical="center"/>
    </xf>
    <xf numFmtId="165" fontId="6" fillId="2" borderId="52" xfId="1" applyNumberFormat="1" applyFont="1" applyFill="1" applyBorder="1" applyAlignment="1" applyProtection="1">
      <alignment vertical="center"/>
    </xf>
    <xf numFmtId="164" fontId="5" fillId="0" borderId="52" xfId="1" applyNumberFormat="1" applyFont="1" applyFill="1" applyBorder="1" applyAlignment="1" applyProtection="1">
      <alignment horizontal="right" vertical="center"/>
    </xf>
    <xf numFmtId="165" fontId="6" fillId="2" borderId="52" xfId="1" applyNumberFormat="1" applyFont="1" applyFill="1" applyBorder="1" applyAlignment="1" applyProtection="1">
      <alignment horizontal="center" vertical="center"/>
    </xf>
    <xf numFmtId="166" fontId="6" fillId="6" borderId="6" xfId="2" applyNumberFormat="1" applyFont="1" applyFill="1" applyBorder="1" applyAlignment="1" applyProtection="1">
      <alignment vertical="center"/>
    </xf>
    <xf numFmtId="164" fontId="6" fillId="0" borderId="10" xfId="1" applyNumberFormat="1" applyFont="1" applyFill="1" applyBorder="1" applyAlignment="1" applyProtection="1">
      <alignment vertical="center"/>
    </xf>
    <xf numFmtId="0" fontId="8" fillId="15" borderId="114" xfId="0" applyFont="1" applyFill="1" applyBorder="1" applyAlignment="1">
      <alignment vertical="center"/>
    </xf>
    <xf numFmtId="0" fontId="0" fillId="8" borderId="0" xfId="0" applyFill="1" applyAlignment="1">
      <alignment vertical="center"/>
    </xf>
    <xf numFmtId="0" fontId="58" fillId="8" borderId="0" xfId="0" applyFont="1" applyFill="1" applyAlignment="1">
      <alignment horizontal="left" indent="1"/>
    </xf>
    <xf numFmtId="0" fontId="57" fillId="8" borderId="20" xfId="0" applyFont="1" applyFill="1" applyBorder="1" applyAlignment="1">
      <alignment horizontal="left" indent="1"/>
    </xf>
    <xf numFmtId="0" fontId="17" fillId="8" borderId="0" xfId="0" applyFont="1" applyFill="1" applyAlignment="1">
      <alignment horizontal="left" vertical="center" indent="1"/>
    </xf>
    <xf numFmtId="0" fontId="18" fillId="8" borderId="0" xfId="0" applyFont="1" applyFill="1" applyAlignment="1">
      <alignment horizontal="left" vertical="center" indent="1"/>
    </xf>
    <xf numFmtId="0" fontId="33" fillId="8" borderId="0" xfId="0" applyFont="1" applyFill="1" applyAlignment="1">
      <alignment horizontal="left" vertical="center" indent="1"/>
    </xf>
    <xf numFmtId="0" fontId="34" fillId="0" borderId="20" xfId="0" applyFont="1" applyBorder="1" applyAlignment="1">
      <alignment horizontal="left" vertical="center" wrapText="1" indent="1" readingOrder="1"/>
    </xf>
    <xf numFmtId="0" fontId="32" fillId="0" borderId="0" xfId="0" applyFont="1" applyAlignment="1">
      <alignment horizontal="left" vertical="center" indent="1" readingOrder="1"/>
    </xf>
    <xf numFmtId="0" fontId="1" fillId="8" borderId="0" xfId="0" applyFont="1" applyFill="1" applyAlignment="1">
      <alignment horizontal="left" indent="1"/>
    </xf>
    <xf numFmtId="0" fontId="35" fillId="8" borderId="0" xfId="4" applyFont="1" applyFill="1" applyAlignment="1">
      <alignment horizontal="left" indent="1"/>
    </xf>
    <xf numFmtId="0" fontId="0" fillId="8" borderId="0" xfId="0" applyFill="1" applyAlignment="1">
      <alignment horizontal="left" indent="1"/>
    </xf>
    <xf numFmtId="0" fontId="32" fillId="8" borderId="0" xfId="0" applyFont="1" applyFill="1" applyAlignment="1">
      <alignment horizontal="left" indent="1"/>
    </xf>
    <xf numFmtId="0" fontId="0" fillId="8" borderId="20" xfId="0" applyFill="1" applyBorder="1" applyAlignment="1">
      <alignment horizontal="left" indent="1"/>
    </xf>
    <xf numFmtId="0" fontId="32" fillId="8" borderId="0" xfId="0" applyFont="1" applyFill="1" applyAlignment="1">
      <alignment horizontal="left" vertical="center" indent="1" readingOrder="1"/>
    </xf>
    <xf numFmtId="0" fontId="20" fillId="8" borderId="0" xfId="0" applyFont="1" applyFill="1" applyAlignment="1">
      <alignment horizontal="left" vertical="center" indent="1" readingOrder="1"/>
    </xf>
    <xf numFmtId="0" fontId="20" fillId="0" borderId="0" xfId="0" applyFont="1" applyAlignment="1">
      <alignment horizontal="left" vertical="center" indent="1" readingOrder="1"/>
    </xf>
    <xf numFmtId="0" fontId="19" fillId="8" borderId="20" xfId="0" applyFont="1" applyFill="1" applyBorder="1" applyAlignment="1">
      <alignment horizontal="left" vertical="center" indent="1"/>
    </xf>
    <xf numFmtId="0" fontId="36" fillId="0" borderId="0" xfId="0" applyFont="1" applyAlignment="1">
      <alignment horizontal="left" wrapText="1" indent="1"/>
    </xf>
    <xf numFmtId="0" fontId="22" fillId="8" borderId="0" xfId="0" applyFont="1" applyFill="1" applyAlignment="1">
      <alignment horizontal="left" indent="1"/>
    </xf>
    <xf numFmtId="0" fontId="21" fillId="8" borderId="0" xfId="0" applyFont="1" applyFill="1" applyAlignment="1">
      <alignment horizontal="left" indent="1"/>
    </xf>
    <xf numFmtId="0" fontId="21" fillId="8" borderId="0" xfId="0" applyFont="1" applyFill="1" applyAlignment="1">
      <alignment horizontal="left" wrapText="1" indent="1"/>
    </xf>
    <xf numFmtId="0" fontId="37" fillId="0" borderId="0" xfId="0" applyFont="1" applyAlignment="1">
      <alignment horizontal="left" wrapText="1" indent="1"/>
    </xf>
    <xf numFmtId="0" fontId="0" fillId="8" borderId="0" xfId="0" applyFill="1" applyAlignment="1">
      <alignment horizontal="left" vertical="center" indent="1"/>
    </xf>
    <xf numFmtId="0" fontId="32" fillId="8" borderId="0" xfId="0" applyFont="1" applyFill="1" applyAlignment="1">
      <alignment horizontal="left" wrapText="1" indent="1"/>
    </xf>
    <xf numFmtId="0" fontId="32" fillId="0" borderId="20" xfId="0" applyFont="1" applyBorder="1" applyAlignment="1">
      <alignment horizontal="left" vertical="top" wrapText="1" indent="1"/>
    </xf>
    <xf numFmtId="0" fontId="38" fillId="8" borderId="0" xfId="0" applyFont="1" applyFill="1" applyAlignment="1">
      <alignment horizontal="left" vertical="center" indent="1"/>
    </xf>
    <xf numFmtId="0" fontId="40" fillId="8" borderId="0" xfId="0" applyFont="1" applyFill="1" applyAlignment="1">
      <alignment horizontal="left" vertical="center" wrapText="1" indent="1"/>
    </xf>
    <xf numFmtId="0" fontId="54" fillId="16" borderId="0" xfId="0" applyFont="1" applyFill="1" applyAlignment="1">
      <alignment horizontal="left" vertical="center" indent="1"/>
    </xf>
    <xf numFmtId="0" fontId="40" fillId="8" borderId="0" xfId="0" applyFont="1" applyFill="1" applyAlignment="1">
      <alignment horizontal="left" vertical="center" indent="1"/>
    </xf>
    <xf numFmtId="0" fontId="24" fillId="8" borderId="0" xfId="0" applyFont="1" applyFill="1" applyAlignment="1">
      <alignment horizontal="left" vertical="center" indent="1"/>
    </xf>
    <xf numFmtId="0" fontId="39" fillId="8" borderId="0" xfId="0" applyFont="1" applyFill="1" applyAlignment="1">
      <alignment horizontal="left" vertical="center" indent="1"/>
    </xf>
    <xf numFmtId="0" fontId="23" fillId="8" borderId="0" xfId="0" applyFont="1" applyFill="1" applyAlignment="1">
      <alignment horizontal="left" vertical="center" indent="1"/>
    </xf>
    <xf numFmtId="0" fontId="66" fillId="16" borderId="0" xfId="0" applyFont="1" applyFill="1" applyAlignment="1">
      <alignment horizontal="left" indent="1"/>
    </xf>
    <xf numFmtId="0" fontId="0" fillId="0" borderId="0" xfId="0" applyAlignment="1">
      <alignment horizontal="left" indent="1"/>
    </xf>
    <xf numFmtId="0" fontId="25" fillId="8" borderId="0" xfId="0" applyFont="1" applyFill="1" applyAlignment="1">
      <alignment horizontal="center" vertical="center"/>
    </xf>
    <xf numFmtId="0" fontId="53" fillId="0" borderId="9" xfId="0" applyFont="1" applyBorder="1" applyAlignment="1">
      <alignment horizontal="center"/>
    </xf>
    <xf numFmtId="0" fontId="53" fillId="0" borderId="3" xfId="0" applyFont="1" applyBorder="1" applyAlignment="1">
      <alignment horizontal="center"/>
    </xf>
    <xf numFmtId="0" fontId="53" fillId="0" borderId="4" xfId="0" applyFont="1" applyBorder="1" applyAlignment="1">
      <alignment horizontal="center"/>
    </xf>
    <xf numFmtId="0" fontId="43" fillId="0" borderId="1" xfId="0" applyFont="1" applyBorder="1" applyAlignment="1">
      <alignment horizontal="center"/>
    </xf>
    <xf numFmtId="0" fontId="43" fillId="0" borderId="14" xfId="0" applyFont="1" applyBorder="1" applyAlignment="1">
      <alignment horizontal="center"/>
    </xf>
    <xf numFmtId="0" fontId="43" fillId="0" borderId="2" xfId="0" applyFont="1" applyBorder="1" applyAlignment="1">
      <alignment horizontal="center"/>
    </xf>
    <xf numFmtId="0" fontId="43" fillId="0" borderId="9" xfId="0" applyFont="1" applyBorder="1" applyAlignment="1">
      <alignment horizontal="center"/>
    </xf>
    <xf numFmtId="0" fontId="43" fillId="0" borderId="3" xfId="0" applyFont="1" applyBorder="1" applyAlignment="1">
      <alignment horizontal="center"/>
    </xf>
    <xf numFmtId="0" fontId="43" fillId="0" borderId="4" xfId="0" applyFont="1"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0" fillId="8" borderId="3" xfId="0" applyFill="1" applyBorder="1" applyAlignment="1">
      <alignment horizontal="center"/>
    </xf>
    <xf numFmtId="164" fontId="6" fillId="5" borderId="14" xfId="1" applyNumberFormat="1" applyFont="1" applyFill="1" applyBorder="1" applyAlignment="1" applyProtection="1">
      <alignment horizontal="left" vertical="center"/>
      <protection locked="0"/>
    </xf>
    <xf numFmtId="164" fontId="6" fillId="5" borderId="2" xfId="1" applyNumberFormat="1" applyFont="1" applyFill="1" applyBorder="1" applyAlignment="1" applyProtection="1">
      <alignment horizontal="left" vertical="center"/>
      <protection locked="0"/>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8" fillId="8" borderId="20" xfId="0" applyFont="1" applyFill="1" applyBorder="1" applyAlignment="1">
      <alignment horizontal="center"/>
    </xf>
    <xf numFmtId="0" fontId="48" fillId="8" borderId="117" xfId="0" applyFont="1" applyFill="1" applyBorder="1" applyAlignment="1">
      <alignment horizontal="center"/>
    </xf>
    <xf numFmtId="0" fontId="48" fillId="0" borderId="53" xfId="0" applyFont="1" applyBorder="1" applyAlignment="1">
      <alignment horizontal="center"/>
    </xf>
    <xf numFmtId="0" fontId="48" fillId="0" borderId="42" xfId="0" applyFont="1" applyBorder="1" applyAlignment="1">
      <alignment horizontal="center"/>
    </xf>
    <xf numFmtId="0" fontId="48" fillId="0" borderId="43" xfId="0" applyFont="1" applyBorder="1" applyAlignment="1">
      <alignment horizontal="center"/>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 xfId="0" applyFont="1" applyFill="1" applyBorder="1" applyAlignment="1">
      <alignment horizontal="center" vertical="center"/>
    </xf>
    <xf numFmtId="0" fontId="8" fillId="8" borderId="57" xfId="1" applyNumberFormat="1" applyFont="1" applyFill="1" applyBorder="1" applyAlignment="1">
      <alignment horizontal="center" vertical="center"/>
    </xf>
    <xf numFmtId="0" fontId="8" fillId="8" borderId="59" xfId="1" applyNumberFormat="1" applyFont="1" applyFill="1" applyBorder="1" applyAlignment="1">
      <alignment horizontal="center" vertical="center"/>
    </xf>
    <xf numFmtId="44" fontId="7" fillId="8" borderId="57" xfId="2" applyFont="1" applyFill="1" applyBorder="1" applyAlignment="1">
      <alignment horizontal="center" vertical="center"/>
    </xf>
    <xf numFmtId="44" fontId="7" fillId="8" borderId="62" xfId="2" applyFont="1" applyFill="1" applyBorder="1" applyAlignment="1">
      <alignment horizontal="center" vertical="center"/>
    </xf>
    <xf numFmtId="166" fontId="8" fillId="8" borderId="57" xfId="1" applyNumberFormat="1" applyFont="1" applyFill="1" applyBorder="1" applyAlignment="1">
      <alignment horizontal="center" vertical="center"/>
    </xf>
    <xf numFmtId="166" fontId="8" fillId="8" borderId="62" xfId="1" applyNumberFormat="1" applyFont="1" applyFill="1" applyBorder="1" applyAlignment="1">
      <alignment horizontal="center" vertical="center"/>
    </xf>
    <xf numFmtId="42" fontId="8" fillId="0" borderId="56" xfId="0" applyNumberFormat="1" applyFont="1" applyBorder="1" applyAlignment="1">
      <alignment horizontal="center" vertical="center"/>
    </xf>
    <xf numFmtId="166" fontId="8" fillId="8" borderId="93" xfId="2" applyNumberFormat="1" applyFont="1" applyFill="1" applyBorder="1" applyAlignment="1">
      <alignment horizontal="center" vertical="center"/>
    </xf>
    <xf numFmtId="166" fontId="8" fillId="8" borderId="55" xfId="2"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44" fontId="14" fillId="11" borderId="37" xfId="2" applyFont="1" applyFill="1" applyBorder="1" applyAlignment="1" applyProtection="1">
      <alignment horizontal="center" vertical="center"/>
      <protection locked="0"/>
    </xf>
    <xf numFmtId="0" fontId="13" fillId="7" borderId="21" xfId="0" applyFont="1" applyFill="1" applyBorder="1" applyAlignment="1">
      <alignment horizontal="center" vertical="center" wrapText="1"/>
    </xf>
    <xf numFmtId="0" fontId="13" fillId="7" borderId="22" xfId="0" applyFont="1" applyFill="1" applyBorder="1" applyAlignment="1">
      <alignment horizontal="center" vertical="center" wrapText="1"/>
    </xf>
    <xf numFmtId="166" fontId="8" fillId="0" borderId="112" xfId="2" applyNumberFormat="1" applyFont="1" applyFill="1" applyBorder="1" applyAlignment="1">
      <alignment horizontal="center"/>
    </xf>
    <xf numFmtId="0" fontId="42" fillId="7" borderId="14" xfId="0" applyFont="1" applyFill="1" applyBorder="1" applyAlignment="1">
      <alignment horizontal="center" vertical="center" wrapText="1"/>
    </xf>
    <xf numFmtId="0" fontId="42" fillId="7" borderId="2" xfId="0" applyFont="1" applyFill="1" applyBorder="1" applyAlignment="1">
      <alignment horizontal="center" vertical="center" wrapText="1"/>
    </xf>
    <xf numFmtId="44" fontId="14" fillId="11" borderId="36" xfId="2" applyFont="1" applyFill="1" applyBorder="1" applyAlignment="1" applyProtection="1">
      <alignment horizontal="center" vertical="center"/>
      <protection locked="0"/>
    </xf>
    <xf numFmtId="166" fontId="8" fillId="2" borderId="112" xfId="1" applyNumberFormat="1" applyFont="1" applyFill="1" applyBorder="1" applyAlignment="1">
      <alignment horizontal="center" vertical="center"/>
    </xf>
    <xf numFmtId="0" fontId="9" fillId="2" borderId="112" xfId="1" applyNumberFormat="1" applyFont="1" applyFill="1" applyBorder="1" applyAlignment="1">
      <alignment horizontal="center" vertical="center"/>
    </xf>
    <xf numFmtId="0" fontId="9" fillId="2" borderId="113" xfId="1" applyNumberFormat="1" applyFont="1" applyFill="1" applyBorder="1" applyAlignment="1">
      <alignment horizontal="center" vertical="center"/>
    </xf>
    <xf numFmtId="44" fontId="13" fillId="15" borderId="118" xfId="2" applyFont="1" applyFill="1" applyBorder="1" applyAlignment="1">
      <alignment horizontal="center" vertical="center"/>
    </xf>
    <xf numFmtId="44" fontId="13" fillId="15" borderId="119" xfId="2" applyFont="1" applyFill="1" applyBorder="1" applyAlignment="1">
      <alignment horizontal="center" vertical="center"/>
    </xf>
    <xf numFmtId="44" fontId="13" fillId="15" borderId="69" xfId="2" applyFont="1" applyFill="1" applyBorder="1" applyAlignment="1">
      <alignment horizontal="center" vertical="center"/>
    </xf>
    <xf numFmtId="44" fontId="13" fillId="15" borderId="120" xfId="2" applyFont="1" applyFill="1" applyBorder="1" applyAlignment="1">
      <alignment horizontal="center" vertical="center"/>
    </xf>
    <xf numFmtId="42" fontId="8" fillId="2" borderId="112" xfId="1" applyNumberFormat="1" applyFont="1" applyFill="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2" fillId="10" borderId="14" xfId="0" applyFont="1" applyFill="1" applyBorder="1" applyAlignment="1">
      <alignment horizontal="left" vertical="center"/>
    </xf>
    <xf numFmtId="0" fontId="12" fillId="10" borderId="2" xfId="0" applyFont="1" applyFill="1" applyBorder="1" applyAlignment="1">
      <alignment horizontal="left" vertical="center"/>
    </xf>
    <xf numFmtId="0" fontId="46" fillId="11" borderId="1" xfId="0" applyFont="1" applyFill="1" applyBorder="1" applyAlignment="1">
      <alignment horizontal="center" vertical="center" wrapText="1"/>
    </xf>
    <xf numFmtId="0" fontId="46" fillId="11" borderId="2" xfId="0" applyFont="1" applyFill="1" applyBorder="1" applyAlignment="1">
      <alignment horizontal="center" vertical="center" wrapText="1"/>
    </xf>
    <xf numFmtId="0" fontId="46" fillId="3" borderId="1" xfId="0" applyFont="1" applyFill="1" applyBorder="1" applyAlignment="1">
      <alignment horizontal="center" vertical="top" wrapText="1"/>
    </xf>
    <xf numFmtId="0" fontId="46" fillId="3" borderId="14" xfId="0" applyFont="1" applyFill="1" applyBorder="1" applyAlignment="1">
      <alignment horizontal="center" vertical="top" wrapText="1"/>
    </xf>
    <xf numFmtId="0" fontId="46" fillId="3" borderId="2" xfId="0" applyFont="1" applyFill="1" applyBorder="1" applyAlignment="1">
      <alignment horizontal="center" vertical="top" wrapText="1"/>
    </xf>
    <xf numFmtId="0" fontId="8" fillId="2" borderId="5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62" xfId="0" applyFont="1" applyFill="1" applyBorder="1" applyAlignment="1">
      <alignment horizontal="center" vertical="center" wrapText="1"/>
    </xf>
    <xf numFmtId="166" fontId="8" fillId="0" borderId="57" xfId="2" applyNumberFormat="1" applyFont="1" applyFill="1" applyBorder="1" applyAlignment="1" applyProtection="1">
      <alignment horizontal="center" vertical="center"/>
    </xf>
    <xf numFmtId="166" fontId="8" fillId="0" borderId="62" xfId="2" applyNumberFormat="1" applyFont="1" applyFill="1" applyBorder="1" applyAlignment="1" applyProtection="1">
      <alignment horizontal="center" vertical="center"/>
    </xf>
    <xf numFmtId="44" fontId="7" fillId="8" borderId="56" xfId="2" applyFont="1" applyFill="1" applyBorder="1" applyAlignment="1">
      <alignment horizontal="center" vertical="center"/>
    </xf>
    <xf numFmtId="44" fontId="14" fillId="11" borderId="38" xfId="2" applyFont="1" applyFill="1" applyBorder="1" applyAlignment="1" applyProtection="1">
      <alignment horizontal="center" vertical="center"/>
      <protection locked="0"/>
    </xf>
    <xf numFmtId="0" fontId="13" fillId="7" borderId="9"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166" fontId="8" fillId="0" borderId="56" xfId="2" applyNumberFormat="1" applyFont="1" applyFill="1" applyBorder="1" applyAlignment="1" applyProtection="1">
      <alignment horizontal="center" vertical="center"/>
    </xf>
    <xf numFmtId="0" fontId="8" fillId="8" borderId="56" xfId="1" applyNumberFormat="1" applyFont="1" applyFill="1" applyBorder="1" applyAlignment="1">
      <alignment horizontal="center" vertical="center"/>
    </xf>
    <xf numFmtId="0" fontId="8" fillId="8" borderId="72" xfId="1" applyNumberFormat="1" applyFont="1" applyFill="1" applyBorder="1" applyAlignment="1">
      <alignment horizontal="center" vertical="center"/>
    </xf>
    <xf numFmtId="44" fontId="13" fillId="15" borderId="70" xfId="2" applyFont="1" applyFill="1" applyBorder="1" applyAlignment="1">
      <alignment horizontal="center" vertical="center"/>
    </xf>
    <xf numFmtId="44" fontId="13" fillId="15" borderId="121" xfId="2" applyFont="1" applyFill="1" applyBorder="1" applyAlignment="1">
      <alignment horizontal="center" vertical="center"/>
    </xf>
    <xf numFmtId="44" fontId="14" fillId="11" borderId="40" xfId="2" applyFont="1" applyFill="1" applyBorder="1" applyAlignment="1" applyProtection="1">
      <alignment horizontal="center" vertical="center"/>
      <protection locked="0"/>
    </xf>
    <xf numFmtId="44" fontId="14" fillId="11" borderId="41" xfId="2" applyFont="1" applyFill="1" applyBorder="1" applyAlignment="1" applyProtection="1">
      <alignment horizontal="center" vertical="center"/>
      <protection locked="0"/>
    </xf>
    <xf numFmtId="0" fontId="8" fillId="7" borderId="9" xfId="0" applyFont="1" applyFill="1" applyBorder="1" applyAlignment="1">
      <alignment horizontal="center" vertical="center"/>
    </xf>
    <xf numFmtId="0" fontId="8" fillId="7" borderId="3" xfId="0" applyFont="1" applyFill="1" applyBorder="1" applyAlignment="1">
      <alignment horizontal="center" vertical="center"/>
    </xf>
    <xf numFmtId="0" fontId="8" fillId="2" borderId="111" xfId="0" applyFont="1" applyFill="1" applyBorder="1" applyAlignment="1">
      <alignment horizontal="center"/>
    </xf>
    <xf numFmtId="0" fontId="8" fillId="2" borderId="112" xfId="0" applyFont="1" applyFill="1" applyBorder="1" applyAlignment="1">
      <alignment horizontal="center"/>
    </xf>
    <xf numFmtId="0" fontId="13" fillId="14" borderId="46" xfId="0" applyFont="1" applyFill="1" applyBorder="1" applyAlignment="1">
      <alignment horizontal="center" vertical="center" wrapText="1"/>
    </xf>
    <xf numFmtId="0" fontId="13" fillId="14" borderId="47" xfId="0" applyFont="1" applyFill="1" applyBorder="1" applyAlignment="1">
      <alignment horizontal="center" vertical="center" wrapText="1"/>
    </xf>
    <xf numFmtId="0" fontId="15" fillId="7" borderId="47" xfId="0" applyFont="1" applyFill="1" applyBorder="1" applyAlignment="1">
      <alignment horizontal="center" vertical="center" wrapText="1"/>
    </xf>
    <xf numFmtId="44" fontId="14" fillId="11" borderId="39" xfId="2" applyFont="1" applyFill="1" applyBorder="1" applyAlignment="1" applyProtection="1">
      <alignment horizontal="center" vertical="center"/>
      <protection locked="0"/>
    </xf>
    <xf numFmtId="164" fontId="6" fillId="2" borderId="21" xfId="1" applyNumberFormat="1" applyFont="1" applyFill="1" applyBorder="1" applyAlignment="1" applyProtection="1">
      <alignment horizontal="center" vertical="center"/>
    </xf>
    <xf numFmtId="164" fontId="6" fillId="2" borderId="23" xfId="1" applyNumberFormat="1" applyFont="1" applyFill="1" applyBorder="1" applyAlignment="1" applyProtection="1">
      <alignment horizontal="center" vertical="center"/>
    </xf>
    <xf numFmtId="164" fontId="6" fillId="2" borderId="24" xfId="1" applyNumberFormat="1" applyFont="1" applyFill="1" applyBorder="1" applyAlignment="1" applyProtection="1">
      <alignment horizontal="center" vertical="center"/>
    </xf>
    <xf numFmtId="164" fontId="6" fillId="2" borderId="1" xfId="1" applyNumberFormat="1" applyFont="1" applyFill="1" applyBorder="1" applyAlignment="1" applyProtection="1">
      <alignment horizontal="center" vertical="center"/>
    </xf>
    <xf numFmtId="164" fontId="6" fillId="2" borderId="14" xfId="1" applyNumberFormat="1" applyFont="1" applyFill="1" applyBorder="1" applyAlignment="1" applyProtection="1">
      <alignment horizontal="center" vertical="center"/>
    </xf>
    <xf numFmtId="164" fontId="6" fillId="2" borderId="14" xfId="1" applyNumberFormat="1" applyFont="1" applyFill="1" applyBorder="1" applyAlignment="1" applyProtection="1">
      <alignment horizontal="right" vertical="center"/>
    </xf>
    <xf numFmtId="164" fontId="5" fillId="5" borderId="92" xfId="1" applyNumberFormat="1" applyFont="1" applyFill="1" applyBorder="1" applyAlignment="1" applyProtection="1">
      <alignment horizontal="center" vertical="center"/>
      <protection locked="0"/>
    </xf>
    <xf numFmtId="164" fontId="5" fillId="5" borderId="65" xfId="1" applyNumberFormat="1" applyFont="1" applyFill="1" applyBorder="1" applyAlignment="1" applyProtection="1">
      <alignment horizontal="center" vertical="center"/>
      <protection locked="0"/>
    </xf>
    <xf numFmtId="164" fontId="5" fillId="5" borderId="91" xfId="1" applyNumberFormat="1" applyFont="1" applyFill="1" applyBorder="1" applyAlignment="1" applyProtection="1">
      <alignment horizontal="center" vertical="center"/>
      <protection locked="0"/>
    </xf>
    <xf numFmtId="164" fontId="5" fillId="5" borderId="69" xfId="1" applyNumberFormat="1" applyFont="1" applyFill="1" applyBorder="1" applyAlignment="1" applyProtection="1">
      <alignment horizontal="center" vertical="center"/>
      <protection locked="0"/>
    </xf>
    <xf numFmtId="164" fontId="5" fillId="5" borderId="96" xfId="1" applyNumberFormat="1" applyFont="1" applyFill="1" applyBorder="1" applyAlignment="1" applyProtection="1">
      <alignment horizontal="center" vertical="center"/>
      <protection locked="0"/>
    </xf>
    <xf numFmtId="164" fontId="5" fillId="5" borderId="70" xfId="1" applyNumberFormat="1" applyFont="1" applyFill="1" applyBorder="1" applyAlignment="1" applyProtection="1">
      <alignment horizontal="center" vertical="center"/>
      <protection locked="0"/>
    </xf>
    <xf numFmtId="164" fontId="5" fillId="5" borderId="71" xfId="1" applyNumberFormat="1" applyFont="1" applyFill="1" applyBorder="1" applyAlignment="1" applyProtection="1">
      <alignment horizontal="center" vertical="center"/>
      <protection locked="0"/>
    </xf>
    <xf numFmtId="164" fontId="6" fillId="2" borderId="11" xfId="1" applyNumberFormat="1" applyFont="1" applyFill="1" applyBorder="1" applyAlignment="1" applyProtection="1">
      <alignment horizontal="center" vertical="center"/>
    </xf>
    <xf numFmtId="164" fontId="6" fillId="2" borderId="6" xfId="1" applyNumberFormat="1" applyFont="1" applyFill="1" applyBorder="1" applyAlignment="1" applyProtection="1">
      <alignment horizontal="center" vertical="center"/>
    </xf>
    <xf numFmtId="164" fontId="5" fillId="5" borderId="97" xfId="1" applyNumberFormat="1" applyFont="1" applyFill="1" applyBorder="1" applyAlignment="1" applyProtection="1">
      <alignment horizontal="center" vertical="center"/>
      <protection locked="0"/>
    </xf>
    <xf numFmtId="164" fontId="6" fillId="0" borderId="94" xfId="1" applyNumberFormat="1" applyFont="1" applyFill="1" applyBorder="1" applyAlignment="1" applyProtection="1">
      <alignment horizontal="center" vertical="center"/>
      <protection locked="0"/>
    </xf>
    <xf numFmtId="164" fontId="6" fillId="0" borderId="95" xfId="1" applyNumberFormat="1" applyFont="1" applyFill="1" applyBorder="1" applyAlignment="1" applyProtection="1">
      <alignment horizontal="center" vertical="center"/>
      <protection locked="0"/>
    </xf>
    <xf numFmtId="0" fontId="8" fillId="11" borderId="67" xfId="0" applyFont="1" applyFill="1" applyBorder="1" applyAlignment="1" applyProtection="1">
      <alignment horizontal="center" vertical="center"/>
      <protection locked="0"/>
    </xf>
    <xf numFmtId="0" fontId="8" fillId="11" borderId="68" xfId="0" applyFont="1" applyFill="1" applyBorder="1" applyAlignment="1" applyProtection="1">
      <alignment horizontal="center" vertical="center"/>
      <protection locked="0"/>
    </xf>
    <xf numFmtId="0" fontId="8" fillId="11" borderId="55" xfId="0" applyFont="1" applyFill="1" applyBorder="1" applyAlignment="1" applyProtection="1">
      <alignment horizontal="center" vertical="center"/>
      <protection locked="0"/>
    </xf>
    <xf numFmtId="165" fontId="8" fillId="11" borderId="93" xfId="1" applyNumberFormat="1" applyFont="1" applyFill="1" applyBorder="1" applyAlignment="1" applyProtection="1">
      <alignment horizontal="center" vertical="center"/>
    </xf>
    <xf numFmtId="165" fontId="8" fillId="11" borderId="55" xfId="1" applyNumberFormat="1" applyFont="1" applyFill="1" applyBorder="1" applyAlignment="1" applyProtection="1">
      <alignment horizontal="center" vertical="center"/>
    </xf>
    <xf numFmtId="164" fontId="5" fillId="5" borderId="58" xfId="1" applyNumberFormat="1" applyFont="1" applyFill="1" applyBorder="1" applyAlignment="1" applyProtection="1">
      <alignment horizontal="center" vertical="center"/>
      <protection locked="0"/>
    </xf>
    <xf numFmtId="164" fontId="5" fillId="5" borderId="57" xfId="1" applyNumberFormat="1" applyFont="1" applyFill="1" applyBorder="1" applyAlignment="1" applyProtection="1">
      <alignment horizontal="center" vertical="center"/>
      <protection locked="0"/>
    </xf>
    <xf numFmtId="164" fontId="5" fillId="11" borderId="58" xfId="1" applyNumberFormat="1" applyFont="1" applyFill="1" applyBorder="1" applyAlignment="1" applyProtection="1">
      <alignment horizontal="center" vertical="center"/>
      <protection locked="0"/>
    </xf>
    <xf numFmtId="164" fontId="5" fillId="11" borderId="57" xfId="1" applyNumberFormat="1" applyFont="1" applyFill="1" applyBorder="1" applyAlignment="1" applyProtection="1">
      <alignment horizontal="center" vertical="center"/>
      <protection locked="0"/>
    </xf>
    <xf numFmtId="164" fontId="5" fillId="5" borderId="61" xfId="1" applyNumberFormat="1" applyFont="1" applyFill="1" applyBorder="1" applyAlignment="1" applyProtection="1">
      <alignment horizontal="center" vertical="center"/>
      <protection locked="0"/>
    </xf>
    <xf numFmtId="164" fontId="5" fillId="5" borderId="62" xfId="1" applyNumberFormat="1" applyFont="1" applyFill="1" applyBorder="1" applyAlignment="1" applyProtection="1">
      <alignment horizontal="center" vertical="center"/>
      <protection locked="0"/>
    </xf>
    <xf numFmtId="164" fontId="6" fillId="13" borderId="1" xfId="1" applyNumberFormat="1" applyFont="1" applyFill="1" applyBorder="1" applyAlignment="1" applyProtection="1">
      <alignment horizontal="center" vertical="center"/>
    </xf>
    <xf numFmtId="164" fontId="6" fillId="13" borderId="14" xfId="1" applyNumberFormat="1" applyFont="1" applyFill="1" applyBorder="1" applyAlignment="1" applyProtection="1">
      <alignment horizontal="center" vertical="center"/>
    </xf>
    <xf numFmtId="164" fontId="6" fillId="13" borderId="2" xfId="1" applyNumberFormat="1" applyFont="1" applyFill="1" applyBorder="1" applyAlignment="1" applyProtection="1">
      <alignment horizontal="center" vertical="center"/>
    </xf>
    <xf numFmtId="164" fontId="5" fillId="5" borderId="80" xfId="1" applyNumberFormat="1" applyFont="1" applyFill="1" applyBorder="1" applyAlignment="1" applyProtection="1">
      <alignment horizontal="center" vertical="center"/>
      <protection locked="0"/>
    </xf>
    <xf numFmtId="164" fontId="5" fillId="5" borderId="81" xfId="1" applyNumberFormat="1" applyFont="1" applyFill="1" applyBorder="1" applyAlignment="1" applyProtection="1">
      <alignment horizontal="center" vertical="center"/>
      <protection locked="0"/>
    </xf>
    <xf numFmtId="164" fontId="6" fillId="13" borderId="1" xfId="1" applyNumberFormat="1" applyFont="1" applyFill="1" applyBorder="1" applyAlignment="1" applyProtection="1">
      <alignment horizontal="center" vertical="center"/>
      <protection locked="0"/>
    </xf>
    <xf numFmtId="164" fontId="6" fillId="13" borderId="14" xfId="1" applyNumberFormat="1" applyFont="1" applyFill="1" applyBorder="1" applyAlignment="1" applyProtection="1">
      <alignment horizontal="center" vertical="center"/>
      <protection locked="0"/>
    </xf>
    <xf numFmtId="164" fontId="6" fillId="13" borderId="2" xfId="1" applyNumberFormat="1" applyFont="1" applyFill="1" applyBorder="1" applyAlignment="1" applyProtection="1">
      <alignment horizontal="center" vertical="center"/>
      <protection locked="0"/>
    </xf>
    <xf numFmtId="0" fontId="8" fillId="2" borderId="3" xfId="0" applyFont="1" applyFill="1" applyBorder="1" applyAlignment="1">
      <alignment vertical="center" wrapText="1"/>
    </xf>
    <xf numFmtId="164" fontId="5" fillId="2" borderId="51" xfId="1" applyNumberFormat="1" applyFont="1" applyFill="1" applyBorder="1" applyAlignment="1" applyProtection="1">
      <alignment horizontal="left" vertical="center"/>
      <protection locked="0"/>
    </xf>
    <xf numFmtId="164" fontId="5" fillId="2" borderId="52" xfId="1" applyNumberFormat="1" applyFont="1" applyFill="1" applyBorder="1" applyAlignment="1" applyProtection="1">
      <alignment horizontal="left" vertical="center"/>
      <protection locked="0"/>
    </xf>
    <xf numFmtId="164" fontId="5" fillId="2" borderId="50" xfId="1" applyNumberFormat="1" applyFont="1" applyFill="1" applyBorder="1" applyAlignment="1" applyProtection="1">
      <alignment horizontal="left" vertical="center"/>
      <protection locked="0"/>
    </xf>
    <xf numFmtId="164" fontId="64" fillId="0" borderId="25" xfId="1" applyNumberFormat="1" applyFont="1" applyFill="1" applyBorder="1" applyAlignment="1" applyProtection="1">
      <alignment horizontal="center" vertical="center" wrapText="1"/>
    </xf>
    <xf numFmtId="164" fontId="64" fillId="0" borderId="83" xfId="1" applyNumberFormat="1" applyFont="1" applyFill="1" applyBorder="1" applyAlignment="1" applyProtection="1">
      <alignment horizontal="center" vertical="center" wrapText="1"/>
    </xf>
    <xf numFmtId="164" fontId="64" fillId="0" borderId="8" xfId="1" applyNumberFormat="1" applyFont="1" applyFill="1" applyBorder="1" applyAlignment="1" applyProtection="1">
      <alignment horizontal="center" vertical="center" wrapText="1"/>
    </xf>
    <xf numFmtId="164" fontId="64" fillId="0" borderId="54" xfId="1" applyNumberFormat="1" applyFont="1" applyFill="1" applyBorder="1" applyAlignment="1" applyProtection="1">
      <alignment horizontal="center" vertical="center" wrapText="1"/>
    </xf>
    <xf numFmtId="164" fontId="6" fillId="0" borderId="105" xfId="1" applyNumberFormat="1" applyFont="1" applyFill="1" applyBorder="1" applyAlignment="1" applyProtection="1">
      <alignment horizontal="center" vertical="center"/>
      <protection locked="0"/>
    </xf>
    <xf numFmtId="0" fontId="7" fillId="5" borderId="57" xfId="0" applyFont="1" applyFill="1" applyBorder="1" applyAlignment="1" applyProtection="1">
      <alignment horizontal="center" vertical="center"/>
      <protection locked="0"/>
    </xf>
    <xf numFmtId="0" fontId="7" fillId="5" borderId="62" xfId="0" applyFont="1" applyFill="1" applyBorder="1" applyAlignment="1" applyProtection="1">
      <alignment horizontal="center" vertical="center"/>
      <protection locked="0"/>
    </xf>
    <xf numFmtId="164" fontId="6" fillId="2" borderId="21" xfId="1" applyNumberFormat="1" applyFont="1" applyFill="1" applyBorder="1" applyAlignment="1" applyProtection="1">
      <alignment horizontal="center" vertical="center"/>
      <protection locked="0"/>
    </xf>
    <xf numFmtId="164" fontId="6" fillId="2" borderId="23" xfId="1" applyNumberFormat="1" applyFont="1" applyFill="1" applyBorder="1" applyAlignment="1" applyProtection="1">
      <alignment horizontal="center" vertical="center"/>
      <protection locked="0"/>
    </xf>
    <xf numFmtId="164" fontId="6" fillId="2" borderId="24" xfId="1" applyNumberFormat="1" applyFont="1" applyFill="1" applyBorder="1" applyAlignment="1" applyProtection="1">
      <alignment horizontal="center" vertical="center"/>
      <protection locked="0"/>
    </xf>
    <xf numFmtId="164" fontId="5" fillId="11" borderId="84" xfId="1" applyNumberFormat="1" applyFont="1" applyFill="1" applyBorder="1" applyAlignment="1" applyProtection="1">
      <alignment horizontal="left" vertical="top" wrapText="1"/>
      <protection locked="0"/>
    </xf>
    <xf numFmtId="164" fontId="5" fillId="11" borderId="85" xfId="1" applyNumberFormat="1" applyFont="1" applyFill="1" applyBorder="1" applyAlignment="1" applyProtection="1">
      <alignment horizontal="left" vertical="top" wrapText="1"/>
      <protection locked="0"/>
    </xf>
    <xf numFmtId="164" fontId="5" fillId="11" borderId="86" xfId="1" applyNumberFormat="1" applyFont="1" applyFill="1" applyBorder="1" applyAlignment="1" applyProtection="1">
      <alignment horizontal="left" vertical="top" wrapText="1"/>
      <protection locked="0"/>
    </xf>
    <xf numFmtId="164" fontId="5" fillId="11" borderId="10" xfId="1" applyNumberFormat="1" applyFont="1" applyFill="1" applyBorder="1" applyAlignment="1" applyProtection="1">
      <alignment horizontal="left" vertical="top" wrapText="1"/>
      <protection locked="0"/>
    </xf>
    <xf numFmtId="164" fontId="5" fillId="11" borderId="0" xfId="1" applyNumberFormat="1" applyFont="1" applyFill="1" applyBorder="1" applyAlignment="1" applyProtection="1">
      <alignment horizontal="left" vertical="top" wrapText="1"/>
      <protection locked="0"/>
    </xf>
    <xf numFmtId="164" fontId="5" fillId="11" borderId="5" xfId="1" applyNumberFormat="1" applyFont="1" applyFill="1" applyBorder="1" applyAlignment="1" applyProtection="1">
      <alignment horizontal="left" vertical="top" wrapText="1"/>
      <protection locked="0"/>
    </xf>
    <xf numFmtId="164" fontId="5" fillId="11" borderId="11" xfId="1" applyNumberFormat="1" applyFont="1" applyFill="1" applyBorder="1" applyAlignment="1" applyProtection="1">
      <alignment horizontal="left" vertical="top" wrapText="1"/>
      <protection locked="0"/>
    </xf>
    <xf numFmtId="164" fontId="5" fillId="11" borderId="6" xfId="1" applyNumberFormat="1" applyFont="1" applyFill="1" applyBorder="1" applyAlignment="1" applyProtection="1">
      <alignment horizontal="left" vertical="top" wrapText="1"/>
      <protection locked="0"/>
    </xf>
    <xf numFmtId="164" fontId="5" fillId="11" borderId="7" xfId="1" applyNumberFormat="1" applyFont="1" applyFill="1" applyBorder="1" applyAlignment="1" applyProtection="1">
      <alignment horizontal="left" vertical="top" wrapText="1"/>
      <protection locked="0"/>
    </xf>
    <xf numFmtId="164" fontId="6" fillId="0" borderId="1" xfId="1" applyNumberFormat="1" applyFont="1" applyFill="1" applyBorder="1" applyAlignment="1" applyProtection="1">
      <alignment horizontal="center" vertical="center"/>
    </xf>
    <xf numFmtId="164" fontId="6" fillId="0" borderId="14" xfId="1" applyNumberFormat="1" applyFont="1" applyFill="1" applyBorder="1" applyAlignment="1" applyProtection="1">
      <alignment horizontal="center" vertical="center"/>
    </xf>
    <xf numFmtId="164" fontId="6" fillId="0" borderId="2" xfId="1" applyNumberFormat="1" applyFont="1" applyFill="1" applyBorder="1" applyAlignment="1" applyProtection="1">
      <alignment horizontal="center" vertical="center"/>
    </xf>
    <xf numFmtId="0" fontId="8" fillId="0" borderId="107"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9" fontId="6" fillId="6" borderId="14" xfId="3" applyFont="1" applyFill="1" applyBorder="1" applyAlignment="1" applyProtection="1">
      <alignment horizontal="center" vertical="center"/>
    </xf>
    <xf numFmtId="9" fontId="6" fillId="6" borderId="2" xfId="3" applyFont="1" applyFill="1" applyBorder="1" applyAlignment="1" applyProtection="1">
      <alignment horizontal="center" vertical="center"/>
    </xf>
    <xf numFmtId="166" fontId="6" fillId="6" borderId="8" xfId="2" applyNumberFormat="1" applyFont="1" applyFill="1" applyBorder="1" applyAlignment="1" applyProtection="1">
      <alignment horizontal="center" vertical="center"/>
    </xf>
    <xf numFmtId="166" fontId="6" fillId="6" borderId="54" xfId="2" applyNumberFormat="1" applyFont="1" applyFill="1" applyBorder="1" applyAlignment="1" applyProtection="1">
      <alignment horizontal="center" vertical="center"/>
    </xf>
    <xf numFmtId="166" fontId="6" fillId="6" borderId="122" xfId="2" applyNumberFormat="1" applyFont="1" applyFill="1" applyBorder="1" applyAlignment="1" applyProtection="1">
      <alignment horizontal="center" vertical="center" wrapText="1"/>
    </xf>
    <xf numFmtId="166" fontId="6" fillId="6" borderId="109" xfId="2" applyNumberFormat="1" applyFont="1" applyFill="1" applyBorder="1" applyAlignment="1" applyProtection="1">
      <alignment horizontal="center" vertical="center" wrapText="1"/>
    </xf>
    <xf numFmtId="166" fontId="6" fillId="6" borderId="110" xfId="2" applyNumberFormat="1" applyFont="1" applyFill="1" applyBorder="1" applyAlignment="1" applyProtection="1">
      <alignment horizontal="center" vertical="center" wrapText="1"/>
    </xf>
    <xf numFmtId="164" fontId="6" fillId="2" borderId="84" xfId="1" applyNumberFormat="1" applyFont="1" applyFill="1" applyBorder="1" applyAlignment="1" applyProtection="1">
      <alignment horizontal="center" vertical="center"/>
    </xf>
    <xf numFmtId="164" fontId="6" fillId="2" borderId="85" xfId="1" applyNumberFormat="1" applyFont="1" applyFill="1" applyBorder="1" applyAlignment="1" applyProtection="1">
      <alignment horizontal="center" vertical="center"/>
    </xf>
    <xf numFmtId="164" fontId="6" fillId="2" borderId="108" xfId="1" applyNumberFormat="1" applyFont="1" applyFill="1" applyBorder="1" applyAlignment="1" applyProtection="1">
      <alignment horizontal="center" vertical="center"/>
    </xf>
    <xf numFmtId="164" fontId="6" fillId="2" borderId="20" xfId="1" applyNumberFormat="1" applyFont="1" applyFill="1" applyBorder="1" applyAlignment="1" applyProtection="1">
      <alignment horizontal="center" vertical="center"/>
    </xf>
    <xf numFmtId="164" fontId="6" fillId="2" borderId="53" xfId="1" applyNumberFormat="1" applyFont="1" applyFill="1" applyBorder="1" applyAlignment="1" applyProtection="1">
      <alignment horizontal="center" vertical="center"/>
    </xf>
    <xf numFmtId="164" fontId="6" fillId="2" borderId="42" xfId="1" applyNumberFormat="1" applyFont="1" applyFill="1" applyBorder="1" applyAlignment="1" applyProtection="1">
      <alignment horizontal="center" vertical="center"/>
    </xf>
    <xf numFmtId="164" fontId="6" fillId="2" borderId="51" xfId="1" applyNumberFormat="1" applyFont="1" applyFill="1" applyBorder="1" applyAlignment="1" applyProtection="1">
      <alignment horizontal="center" vertical="center"/>
    </xf>
    <xf numFmtId="164" fontId="6" fillId="2" borderId="52" xfId="1" applyNumberFormat="1" applyFont="1" applyFill="1" applyBorder="1" applyAlignment="1" applyProtection="1">
      <alignment horizontal="center" vertical="center"/>
    </xf>
    <xf numFmtId="43" fontId="6" fillId="12" borderId="8" xfId="1" applyFont="1" applyFill="1" applyBorder="1" applyAlignment="1" applyProtection="1">
      <alignment horizontal="left" vertical="center"/>
    </xf>
    <xf numFmtId="43" fontId="6" fillId="12" borderId="27" xfId="1" applyFont="1" applyFill="1" applyBorder="1" applyAlignment="1" applyProtection="1">
      <alignment horizontal="left" vertical="center"/>
    </xf>
    <xf numFmtId="43" fontId="6" fillId="12" borderId="28" xfId="1" applyFont="1" applyFill="1" applyBorder="1" applyAlignment="1" applyProtection="1">
      <alignment horizontal="left" vertical="center"/>
    </xf>
    <xf numFmtId="43" fontId="6" fillId="12" borderId="31" xfId="1" applyFont="1" applyFill="1" applyBorder="1" applyAlignment="1" applyProtection="1">
      <alignment horizontal="left" vertical="center"/>
    </xf>
    <xf numFmtId="164" fontId="6" fillId="2" borderId="77" xfId="1" applyNumberFormat="1" applyFont="1" applyFill="1" applyBorder="1" applyAlignment="1" applyProtection="1">
      <alignment horizontal="center" vertical="center"/>
    </xf>
    <xf numFmtId="164" fontId="6" fillId="2" borderId="78" xfId="1" applyNumberFormat="1" applyFont="1" applyFill="1" applyBorder="1" applyAlignment="1" applyProtection="1">
      <alignment horizontal="center" vertical="center"/>
    </xf>
    <xf numFmtId="164" fontId="55" fillId="2" borderId="1" xfId="1" applyNumberFormat="1" applyFont="1" applyFill="1" applyBorder="1" applyAlignment="1" applyProtection="1">
      <alignment horizontal="center" vertical="center"/>
    </xf>
    <xf numFmtId="164" fontId="55" fillId="2" borderId="14" xfId="1" applyNumberFormat="1" applyFont="1" applyFill="1" applyBorder="1" applyAlignment="1" applyProtection="1">
      <alignment horizontal="center" vertical="center"/>
    </xf>
    <xf numFmtId="164" fontId="55" fillId="2" borderId="2" xfId="1" applyNumberFormat="1" applyFont="1" applyFill="1" applyBorder="1" applyAlignment="1" applyProtection="1">
      <alignment horizontal="center" vertical="center"/>
    </xf>
    <xf numFmtId="164" fontId="6" fillId="10" borderId="26" xfId="1" applyNumberFormat="1" applyFont="1" applyFill="1" applyBorder="1" applyAlignment="1" applyProtection="1">
      <alignment horizontal="center" vertical="center" wrapText="1"/>
    </xf>
    <xf numFmtId="164" fontId="6" fillId="10" borderId="0" xfId="1" applyNumberFormat="1" applyFont="1" applyFill="1" applyBorder="1" applyAlignment="1" applyProtection="1">
      <alignment horizontal="center" vertical="center" wrapText="1"/>
    </xf>
    <xf numFmtId="164" fontId="6" fillId="10" borderId="5" xfId="1" applyNumberFormat="1" applyFont="1" applyFill="1" applyBorder="1" applyAlignment="1" applyProtection="1">
      <alignment horizontal="center" vertical="center" wrapText="1"/>
    </xf>
    <xf numFmtId="164" fontId="6" fillId="11" borderId="1" xfId="1" applyNumberFormat="1" applyFont="1" applyFill="1" applyBorder="1" applyAlignment="1" applyProtection="1">
      <alignment horizontal="center" vertical="center" wrapText="1"/>
    </xf>
    <xf numFmtId="164" fontId="6" fillId="11" borderId="14" xfId="1" applyNumberFormat="1" applyFont="1" applyFill="1" applyBorder="1" applyAlignment="1" applyProtection="1">
      <alignment horizontal="center" vertical="center" wrapText="1"/>
    </xf>
    <xf numFmtId="164" fontId="6" fillId="11" borderId="2" xfId="1" applyNumberFormat="1" applyFont="1" applyFill="1" applyBorder="1" applyAlignment="1" applyProtection="1">
      <alignment horizontal="center" vertical="center" wrapText="1"/>
    </xf>
    <xf numFmtId="164" fontId="6" fillId="4" borderId="14" xfId="1" applyNumberFormat="1" applyFont="1" applyFill="1" applyBorder="1" applyAlignment="1" applyProtection="1">
      <alignment horizontal="center" vertical="top" wrapText="1"/>
    </xf>
    <xf numFmtId="49" fontId="6" fillId="5" borderId="1" xfId="1" applyNumberFormat="1" applyFont="1" applyFill="1" applyBorder="1" applyAlignment="1" applyProtection="1">
      <alignment horizontal="center" vertical="center" wrapText="1"/>
      <protection locked="0"/>
    </xf>
    <xf numFmtId="49" fontId="6" fillId="5" borderId="14" xfId="1" applyNumberFormat="1" applyFont="1" applyFill="1" applyBorder="1" applyAlignment="1" applyProtection="1">
      <alignment horizontal="center" vertical="center" wrapText="1"/>
      <protection locked="0"/>
    </xf>
    <xf numFmtId="49" fontId="6" fillId="5" borderId="2" xfId="1" applyNumberFormat="1" applyFont="1" applyFill="1" applyBorder="1" applyAlignment="1" applyProtection="1">
      <alignment horizontal="center" vertical="center" wrapText="1"/>
      <protection locked="0"/>
    </xf>
    <xf numFmtId="0" fontId="62" fillId="9" borderId="87" xfId="0" applyFont="1" applyFill="1" applyBorder="1" applyAlignment="1">
      <alignment horizontal="center" vertical="center" wrapText="1"/>
    </xf>
    <xf numFmtId="0" fontId="62" fillId="9" borderId="88" xfId="0" applyFont="1" applyFill="1" applyBorder="1" applyAlignment="1">
      <alignment horizontal="center" vertical="center" wrapText="1"/>
    </xf>
    <xf numFmtId="0" fontId="62" fillId="9" borderId="28" xfId="0" applyFont="1" applyFill="1" applyBorder="1" applyAlignment="1">
      <alignment horizontal="center" vertical="center" wrapText="1"/>
    </xf>
    <xf numFmtId="0" fontId="62" fillId="9" borderId="19" xfId="0" applyFont="1" applyFill="1" applyBorder="1" applyAlignment="1">
      <alignment horizontal="center" vertical="center" wrapText="1"/>
    </xf>
    <xf numFmtId="0" fontId="62" fillId="9" borderId="89" xfId="0" applyFont="1" applyFill="1" applyBorder="1" applyAlignment="1">
      <alignment horizontal="center" vertical="center" wrapText="1"/>
    </xf>
    <xf numFmtId="0" fontId="62" fillId="9" borderId="90" xfId="0" applyFont="1" applyFill="1" applyBorder="1" applyAlignment="1">
      <alignment horizontal="center" vertical="center" wrapText="1"/>
    </xf>
    <xf numFmtId="3" fontId="6" fillId="2" borderId="42" xfId="1" applyNumberFormat="1" applyFont="1" applyFill="1" applyBorder="1" applyAlignment="1" applyProtection="1">
      <alignment horizontal="right" vertical="center"/>
    </xf>
    <xf numFmtId="3" fontId="6" fillId="2" borderId="64" xfId="1" applyNumberFormat="1" applyFont="1" applyFill="1" applyBorder="1" applyAlignment="1" applyProtection="1">
      <alignment horizontal="right" vertical="center"/>
    </xf>
    <xf numFmtId="164" fontId="55" fillId="2" borderId="9" xfId="1" applyNumberFormat="1" applyFont="1" applyFill="1" applyBorder="1" applyAlignment="1" applyProtection="1">
      <alignment horizontal="center" vertical="center"/>
    </xf>
    <xf numFmtId="164" fontId="55" fillId="2" borderId="3" xfId="1" applyNumberFormat="1" applyFont="1" applyFill="1" applyBorder="1" applyAlignment="1" applyProtection="1">
      <alignment horizontal="center" vertical="center"/>
    </xf>
    <xf numFmtId="164" fontId="55" fillId="2" borderId="4" xfId="1" applyNumberFormat="1" applyFont="1" applyFill="1" applyBorder="1" applyAlignment="1" applyProtection="1">
      <alignment horizontal="center" vertical="center"/>
    </xf>
    <xf numFmtId="0" fontId="7" fillId="5" borderId="61" xfId="0" applyFont="1" applyFill="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164" fontId="6" fillId="2" borderId="9" xfId="1" applyNumberFormat="1" applyFont="1" applyFill="1" applyBorder="1" applyAlignment="1" applyProtection="1">
      <alignment horizontal="center" vertical="center"/>
    </xf>
    <xf numFmtId="164" fontId="6" fillId="2" borderId="3" xfId="1" applyNumberFormat="1" applyFont="1" applyFill="1" applyBorder="1" applyAlignment="1" applyProtection="1">
      <alignment horizontal="center" vertical="center"/>
    </xf>
    <xf numFmtId="165" fontId="8" fillId="2" borderId="14" xfId="1" applyNumberFormat="1" applyFont="1" applyFill="1" applyBorder="1" applyAlignment="1" applyProtection="1">
      <alignment horizontal="center" vertical="center"/>
    </xf>
    <xf numFmtId="0" fontId="8" fillId="0" borderId="103" xfId="0" applyFont="1" applyBorder="1" applyAlignment="1" applyProtection="1">
      <alignment horizontal="center" vertical="center"/>
      <protection locked="0"/>
    </xf>
    <xf numFmtId="0" fontId="8" fillId="0" borderId="99" xfId="0" applyFont="1" applyBorder="1" applyAlignment="1" applyProtection="1">
      <alignment horizontal="center" vertical="center"/>
      <protection locked="0"/>
    </xf>
    <xf numFmtId="0" fontId="8" fillId="0" borderId="100" xfId="0" applyFont="1" applyBorder="1" applyAlignment="1" applyProtection="1">
      <alignment horizontal="center" vertical="center"/>
      <protection locked="0"/>
    </xf>
    <xf numFmtId="164" fontId="55" fillId="0" borderId="1" xfId="1" applyNumberFormat="1" applyFont="1" applyFill="1" applyBorder="1" applyAlignment="1" applyProtection="1">
      <alignment horizontal="center" vertical="center"/>
      <protection locked="0"/>
    </xf>
    <xf numFmtId="164" fontId="55" fillId="0" borderId="14" xfId="1" applyNumberFormat="1" applyFont="1" applyFill="1" applyBorder="1" applyAlignment="1" applyProtection="1">
      <alignment horizontal="center" vertical="center"/>
      <protection locked="0"/>
    </xf>
    <xf numFmtId="164" fontId="55" fillId="0" borderId="2" xfId="1" applyNumberFormat="1" applyFont="1" applyFill="1" applyBorder="1" applyAlignment="1" applyProtection="1">
      <alignment horizontal="center" vertical="center"/>
      <protection locked="0"/>
    </xf>
    <xf numFmtId="164" fontId="56" fillId="2" borderId="21" xfId="1" applyNumberFormat="1" applyFont="1" applyFill="1" applyBorder="1" applyAlignment="1" applyProtection="1">
      <alignment horizontal="center" vertical="center" textRotation="90" wrapText="1"/>
      <protection locked="0"/>
    </xf>
    <xf numFmtId="164" fontId="56" fillId="2" borderId="23" xfId="1" applyNumberFormat="1" applyFont="1" applyFill="1" applyBorder="1" applyAlignment="1" applyProtection="1">
      <alignment horizontal="center" vertical="center" textRotation="90" wrapText="1"/>
      <protection locked="0"/>
    </xf>
    <xf numFmtId="164" fontId="56" fillId="2" borderId="24" xfId="1" applyNumberFormat="1" applyFont="1" applyFill="1" applyBorder="1" applyAlignment="1" applyProtection="1">
      <alignment horizontal="center" vertical="center" textRotation="90" wrapText="1"/>
      <protection locked="0"/>
    </xf>
    <xf numFmtId="164" fontId="4" fillId="13" borderId="1" xfId="1" applyNumberFormat="1" applyFont="1" applyFill="1" applyBorder="1" applyAlignment="1" applyProtection="1">
      <alignment horizontal="center" vertical="center"/>
      <protection locked="0"/>
    </xf>
    <xf numFmtId="164" fontId="4" fillId="13" borderId="14" xfId="1" applyNumberFormat="1" applyFont="1" applyFill="1" applyBorder="1" applyAlignment="1" applyProtection="1">
      <alignment horizontal="center" vertical="center"/>
      <protection locked="0"/>
    </xf>
    <xf numFmtId="164" fontId="4" fillId="13" borderId="2" xfId="1" applyNumberFormat="1" applyFont="1" applyFill="1" applyBorder="1" applyAlignment="1" applyProtection="1">
      <alignment horizontal="center" vertical="center"/>
      <protection locked="0"/>
    </xf>
    <xf numFmtId="164" fontId="55" fillId="2" borderId="29" xfId="1" applyNumberFormat="1" applyFont="1" applyFill="1" applyBorder="1" applyAlignment="1" applyProtection="1">
      <alignment horizontal="center" vertical="center"/>
    </xf>
    <xf numFmtId="164" fontId="55" fillId="2" borderId="15" xfId="1" applyNumberFormat="1" applyFont="1" applyFill="1" applyBorder="1" applyAlignment="1" applyProtection="1">
      <alignment horizontal="center" vertical="center"/>
    </xf>
    <xf numFmtId="164" fontId="55" fillId="2" borderId="30" xfId="1" applyNumberFormat="1" applyFont="1" applyFill="1" applyBorder="1" applyAlignment="1" applyProtection="1">
      <alignment horizontal="center" vertical="center"/>
    </xf>
    <xf numFmtId="164" fontId="5" fillId="5" borderId="67" xfId="1" applyNumberFormat="1" applyFont="1" applyFill="1" applyBorder="1" applyAlignment="1" applyProtection="1">
      <alignment horizontal="center" vertical="center"/>
      <protection locked="0"/>
    </xf>
    <xf numFmtId="164" fontId="5" fillId="5" borderId="68" xfId="1" applyNumberFormat="1" applyFont="1" applyFill="1" applyBorder="1" applyAlignment="1" applyProtection="1">
      <alignment horizontal="center" vertical="center"/>
      <protection locked="0"/>
    </xf>
    <xf numFmtId="164" fontId="5" fillId="5" borderId="55" xfId="1" applyNumberFormat="1" applyFont="1" applyFill="1" applyBorder="1" applyAlignment="1" applyProtection="1">
      <alignment horizontal="center" vertical="center"/>
      <protection locked="0"/>
    </xf>
    <xf numFmtId="164" fontId="6" fillId="2" borderId="73" xfId="1" applyNumberFormat="1" applyFont="1" applyFill="1" applyBorder="1" applyAlignment="1" applyProtection="1">
      <alignment horizontal="center" vertical="center"/>
    </xf>
    <xf numFmtId="164" fontId="6" fillId="2" borderId="104" xfId="1" applyNumberFormat="1" applyFont="1" applyFill="1" applyBorder="1" applyAlignment="1" applyProtection="1">
      <alignment horizontal="center" vertical="center"/>
    </xf>
    <xf numFmtId="164" fontId="6" fillId="2" borderId="105" xfId="1" applyNumberFormat="1" applyFont="1" applyFill="1" applyBorder="1" applyAlignment="1" applyProtection="1">
      <alignment horizontal="center" vertical="center"/>
    </xf>
    <xf numFmtId="0" fontId="7" fillId="5" borderId="58" xfId="0" applyFont="1" applyFill="1" applyBorder="1" applyAlignment="1" applyProtection="1">
      <alignment horizontal="center" vertical="center"/>
      <protection locked="0"/>
    </xf>
    <xf numFmtId="164" fontId="6" fillId="2" borderId="102" xfId="1" applyNumberFormat="1" applyFont="1" applyFill="1" applyBorder="1" applyAlignment="1" applyProtection="1">
      <alignment horizontal="center" vertical="center"/>
    </xf>
    <xf numFmtId="164" fontId="6" fillId="2" borderId="103" xfId="1" applyNumberFormat="1" applyFont="1" applyFill="1" applyBorder="1" applyAlignment="1" applyProtection="1">
      <alignment horizontal="center" vertical="center"/>
    </xf>
    <xf numFmtId="165" fontId="8" fillId="2" borderId="3" xfId="1" applyNumberFormat="1" applyFont="1" applyFill="1" applyBorder="1" applyAlignment="1" applyProtection="1">
      <alignment horizontal="center" vertical="center"/>
    </xf>
    <xf numFmtId="165" fontId="8" fillId="2" borderId="52" xfId="1" applyNumberFormat="1" applyFont="1" applyFill="1" applyBorder="1" applyAlignment="1" applyProtection="1">
      <alignment horizontal="center" vertical="center"/>
    </xf>
    <xf numFmtId="164" fontId="6" fillId="0" borderId="103" xfId="1" applyNumberFormat="1" applyFont="1" applyFill="1" applyBorder="1" applyAlignment="1" applyProtection="1">
      <alignment horizontal="center" vertical="center"/>
      <protection locked="0"/>
    </xf>
    <xf numFmtId="164" fontId="9" fillId="0" borderId="25" xfId="1" applyNumberFormat="1" applyFont="1" applyFill="1" applyBorder="1" applyAlignment="1" applyProtection="1">
      <alignment horizontal="center" vertical="center" wrapText="1"/>
    </xf>
    <xf numFmtId="164" fontId="9" fillId="0" borderId="83" xfId="1" applyNumberFormat="1" applyFont="1" applyFill="1" applyBorder="1" applyAlignment="1" applyProtection="1">
      <alignment horizontal="center" vertical="center" wrapText="1"/>
    </xf>
    <xf numFmtId="164" fontId="9" fillId="0" borderId="8" xfId="1" applyNumberFormat="1" applyFont="1" applyFill="1" applyBorder="1" applyAlignment="1" applyProtection="1">
      <alignment horizontal="center" vertical="center" wrapText="1"/>
    </xf>
    <xf numFmtId="164" fontId="9" fillId="0" borderId="54" xfId="1" applyNumberFormat="1" applyFont="1" applyFill="1" applyBorder="1" applyAlignment="1" applyProtection="1">
      <alignment horizontal="center" vertical="center" wrapText="1"/>
    </xf>
    <xf numFmtId="164" fontId="6" fillId="2" borderId="51" xfId="1" applyNumberFormat="1" applyFont="1" applyFill="1" applyBorder="1" applyAlignment="1" applyProtection="1">
      <alignment horizontal="left" vertical="center"/>
      <protection locked="0"/>
    </xf>
    <xf numFmtId="164" fontId="6" fillId="2" borderId="52" xfId="1" applyNumberFormat="1" applyFont="1" applyFill="1" applyBorder="1" applyAlignment="1" applyProtection="1">
      <alignment horizontal="left" vertical="center"/>
      <protection locked="0"/>
    </xf>
    <xf numFmtId="164" fontId="6" fillId="2" borderId="50" xfId="1" applyNumberFormat="1" applyFont="1" applyFill="1" applyBorder="1" applyAlignment="1" applyProtection="1">
      <alignment horizontal="left" vertical="center"/>
      <protection locked="0"/>
    </xf>
    <xf numFmtId="164" fontId="9" fillId="11" borderId="25" xfId="1" applyNumberFormat="1" applyFont="1" applyFill="1" applyBorder="1" applyAlignment="1" applyProtection="1">
      <alignment horizontal="center" vertical="center" wrapText="1"/>
    </xf>
    <xf numFmtId="164" fontId="9" fillId="11" borderId="83" xfId="1" applyNumberFormat="1" applyFont="1" applyFill="1" applyBorder="1" applyAlignment="1" applyProtection="1">
      <alignment horizontal="center" vertical="center" wrapText="1"/>
    </xf>
    <xf numFmtId="164" fontId="9" fillId="11" borderId="8" xfId="1" applyNumberFormat="1" applyFont="1" applyFill="1" applyBorder="1" applyAlignment="1" applyProtection="1">
      <alignment horizontal="center" vertical="center" wrapText="1"/>
    </xf>
    <xf numFmtId="164" fontId="9" fillId="11" borderId="54" xfId="1" applyNumberFormat="1" applyFont="1" applyFill="1" applyBorder="1" applyAlignment="1" applyProtection="1">
      <alignment horizontal="center" vertical="center" wrapText="1"/>
    </xf>
    <xf numFmtId="44" fontId="5" fillId="2" borderId="82" xfId="2" applyFont="1" applyFill="1" applyBorder="1" applyAlignment="1" applyProtection="1">
      <alignment vertical="center"/>
    </xf>
    <xf numFmtId="44" fontId="5" fillId="2" borderId="98" xfId="2" applyFont="1" applyFill="1" applyBorder="1" applyAlignment="1" applyProtection="1">
      <alignment vertical="center"/>
    </xf>
  </cellXfs>
  <cellStyles count="5">
    <cellStyle name="Hyperlink" xfId="4" builtinId="8"/>
    <cellStyle name="Komma" xfId="1" builtinId="3"/>
    <cellStyle name="Procent" xfId="3" builtinId="5"/>
    <cellStyle name="Standaard" xfId="0" builtinId="0"/>
    <cellStyle name="Valuta" xfId="2" builtinId="4"/>
  </cellStyles>
  <dxfs count="84">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b/>
        <i val="0"/>
        <color rgb="FF7030A0"/>
      </font>
    </dxf>
    <dxf>
      <font>
        <b/>
        <i val="0"/>
        <color rgb="FFFF0000"/>
      </font>
    </dxf>
    <dxf>
      <font>
        <b/>
        <i val="0"/>
        <color rgb="FF00B050"/>
      </font>
    </dxf>
    <dxf>
      <font>
        <b/>
        <i val="0"/>
        <color rgb="FFFFC000"/>
      </font>
    </dxf>
    <dxf>
      <font>
        <color theme="0"/>
      </font>
    </dxf>
    <dxf>
      <font>
        <b/>
        <i val="0"/>
        <color rgb="FF00B050"/>
      </font>
    </dxf>
    <dxf>
      <font>
        <b/>
        <i val="0"/>
        <color rgb="FF9C0006"/>
      </font>
      <fill>
        <patternFill patternType="none">
          <bgColor auto="1"/>
        </patternFill>
      </fill>
    </dxf>
    <dxf>
      <font>
        <color theme="1"/>
      </font>
    </dxf>
    <dxf>
      <font>
        <color theme="0"/>
      </font>
    </dxf>
    <dxf>
      <font>
        <color theme="1"/>
      </font>
    </dxf>
    <dxf>
      <font>
        <color theme="0"/>
      </font>
      <fill>
        <patternFill patternType="none">
          <bgColor auto="1"/>
        </patternFill>
      </fill>
    </dxf>
    <dxf>
      <font>
        <b/>
        <i val="0"/>
        <color rgb="FF7030A0"/>
      </font>
    </dxf>
    <dxf>
      <font>
        <b/>
        <i val="0"/>
        <color rgb="FFFFC000"/>
      </font>
    </dxf>
    <dxf>
      <font>
        <color rgb="FFFF0000"/>
      </font>
    </dxf>
    <dxf>
      <font>
        <color rgb="FFFF0000"/>
      </font>
      <fill>
        <patternFill>
          <bgColor rgb="FF00B0F0"/>
        </patternFill>
      </fill>
    </dxf>
    <dxf>
      <font>
        <b/>
        <i val="0"/>
        <color rgb="FF0070C0"/>
      </font>
      <fill>
        <patternFill>
          <bgColor rgb="FF92D050"/>
        </patternFill>
      </fill>
    </dxf>
    <dxf>
      <font>
        <color rgb="FFFFFFFF"/>
      </font>
    </dxf>
    <dxf>
      <font>
        <condense val="0"/>
        <extend val="0"/>
        <color indexed="9"/>
      </font>
    </dxf>
    <dxf>
      <font>
        <b/>
        <i val="0"/>
        <color rgb="FFFF0000"/>
      </font>
    </dxf>
    <dxf>
      <font>
        <b/>
        <i val="0"/>
        <color rgb="FF00B050"/>
      </font>
    </dxf>
    <dxf>
      <font>
        <b/>
        <i val="0"/>
        <color rgb="FFFFC000"/>
      </font>
    </dxf>
    <dxf>
      <font>
        <color theme="0"/>
      </font>
    </dxf>
    <dxf>
      <font>
        <b/>
        <i val="0"/>
        <color rgb="FF00B050"/>
      </font>
    </dxf>
    <dxf>
      <font>
        <b/>
        <i val="0"/>
        <color rgb="FFFF0000"/>
      </font>
    </dxf>
  </dxfs>
  <tableStyles count="0" defaultTableStyle="TableStyleMedium2" defaultPivotStyle="PivotStyleLight16"/>
  <colors>
    <mruColors>
      <color rgb="FFFFFF99"/>
      <color rgb="FFFFE9A3"/>
      <color rgb="FFD52B1E"/>
      <color rgb="FF005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5083175</xdr:colOff>
      <xdr:row>0</xdr:row>
      <xdr:rowOff>0</xdr:rowOff>
    </xdr:from>
    <xdr:to>
      <xdr:col>0</xdr:col>
      <xdr:colOff>9032875</xdr:colOff>
      <xdr:row>1</xdr:row>
      <xdr:rowOff>241300</xdr:rowOff>
    </xdr:to>
    <xdr:pic>
      <xdr:nvPicPr>
        <xdr:cNvPr id="3" name="Afbeelding 2">
          <a:extLst>
            <a:ext uri="{FF2B5EF4-FFF2-40B4-BE49-F238E27FC236}">
              <a16:creationId xmlns:a16="http://schemas.microsoft.com/office/drawing/2014/main" id="{8A05B17F-38F4-B97C-730C-8E04C6EBEF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3175" y="0"/>
          <a:ext cx="3949700" cy="89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122p0519.cicwp.nl\8142-Userdata_P$\agnl\data%20-%20R-schijf%20op%20Fil07\IN\Taakveld%20projecten\Programmas\R&amp;D%20Mobiliteitssectoren\Voorbeeld%20formats\Format%20Begroting%20R&amp;D%20Mobiliteitssecto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Toelichting"/>
      <sheetName val="Toelichting kostenposten"/>
      <sheetName val="Penvoerder-aanvrager 1"/>
      <sheetName val="Aanvrager 2"/>
      <sheetName val="Aanvrager 3"/>
      <sheetName val="Aanvrager 4"/>
      <sheetName val="Aanvrager 5"/>
      <sheetName val="Aanvrager 6"/>
      <sheetName val="Aanvrager 7"/>
      <sheetName val="Totaalbegroting"/>
      <sheetName val="Specificatie apparatuur"/>
    </sheetNames>
    <sheetDataSet>
      <sheetData sheetId="0"/>
      <sheetData sheetId="1"/>
      <sheetData sheetId="2"/>
      <sheetData sheetId="3">
        <row r="12">
          <cell r="Q12" t="str">
            <v>[Maak een keuze]</v>
          </cell>
        </row>
        <row r="13">
          <cell r="Q13" t="str">
            <v>Integrale kostensystematiek</v>
          </cell>
        </row>
        <row r="14">
          <cell r="Q14" t="str">
            <v>Directe loonkosten plus vaste opslag-systematiek (50%)</v>
          </cell>
        </row>
        <row r="17">
          <cell r="Q17" t="str">
            <v>Vaste uurtarief-systematiek (vast uurtarief van 60 euro)</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01.safelinks.protection.outlook.com/?url=https%3A%2F%2Fwww.rvo.nl%2Fonderwerpen%2Fsubsidiespelregels%2Fez%2Fvaste-uurtarief&amp;data=05%7C02%7Cvaman.chalabi%40rvo.nl%7C2f6c90e44600417e31c308de5f1b5e92%7C1321633ef6b944e2a44f59b9d264ecb7%7C0%7C0%7C639052768301434540%7CUnknown%7CTWFpbGZsb3d8eyJFbXB0eU1hcGkiOnRydWUsIlYiOiIwLjAuMDAwMCIsIlAiOiJXaW4zMiIsIkFOIjoiTWFpbCIsIldUIjoyfQ%3D%3D%7C0%7C%7C%7C&amp;sdata=Qcgg2RP%2Fjy13UOBfbeUtPQAWcZVLdyhtIRKy%2BfywWkg%3D&amp;reserved=0" TargetMode="External"/><Relationship Id="rId2" Type="http://schemas.openxmlformats.org/officeDocument/2006/relationships/hyperlink" Target="https://eur01.safelinks.protection.outlook.com/?url=https%3A%2F%2Fwww.rvo.nl%2Fonderwerpen%2Fsubsidiespelregels%2Fez%2Floonkosten-vaste-opslag&amp;data=05%7C02%7Cvaman.chalabi%40rvo.nl%7C2f6c90e44600417e31c308de5f1b5e92%7C1321633ef6b944e2a44f59b9d264ecb7%7C0%7C0%7C639052768301465050%7CUnknown%7CTWFpbGZsb3d8eyJFbXB0eU1hcGkiOnRydWUsIlYiOiIwLjAuMDAwMCIsIlAiOiJXaW4zMiIsIkFOIjoiTWFpbCIsIldUIjoyfQ%3D%3D%7C0%7C%7C%7C&amp;sdata=GN3Y%2FETYR%2BlsYwc8W5sg7QUO5WcOzeSFKWTceHV4Lho%3D&amp;reserved=0" TargetMode="External"/><Relationship Id="rId1" Type="http://schemas.openxmlformats.org/officeDocument/2006/relationships/hyperlink" Target="https://eur01.safelinks.protection.outlook.com/?url=https%3A%2F%2Fwww.rvo.nl%2Fonderwerpen%2Fsubsidiespelregels%2Fez%2Fiks&amp;data=05%7C02%7Cvaman.chalabi%40rvo.nl%7C2f6c90e44600417e31c308de5f1b5e92%7C1321633ef6b944e2a44f59b9d264ecb7%7C0%7C0%7C639052768301453367%7CUnknown%7CTWFpbGZsb3d8eyJFbXB0eU1hcGkiOnRydWUsIlYiOiIwLjAuMDAwMCIsIlAiOiJXaW4zMiIsIkFOIjoiTWFpbCIsIldUIjoyfQ%3D%3D%7C0%7C%7C%7C&amp;sdata=oCAdS8tBdHP5hwXW7LUhcV5BHI3KzQckTD2XtgDmRXM%3D&amp;reserved=0"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9271-D6D7-4172-816B-FF37AD487014}">
  <sheetPr>
    <tabColor theme="4"/>
  </sheetPr>
  <dimension ref="A1:B38"/>
  <sheetViews>
    <sheetView zoomScale="90" zoomScaleNormal="90" workbookViewId="0">
      <selection activeCell="A2" sqref="A2"/>
    </sheetView>
  </sheetViews>
  <sheetFormatPr defaultColWidth="0" defaultRowHeight="15" zeroHeight="1"/>
  <cols>
    <col min="1" max="1" width="211.85546875" bestFit="1" customWidth="1"/>
    <col min="2" max="2" width="8.7109375" customWidth="1"/>
    <col min="3" max="16384" width="8.7109375" hidden="1"/>
  </cols>
  <sheetData>
    <row r="1" spans="1:2" s="38" customFormat="1">
      <c r="A1" s="239" t="s">
        <v>15</v>
      </c>
    </row>
    <row r="2" spans="1:2" s="38" customFormat="1">
      <c r="A2" s="240" t="s">
        <v>16</v>
      </c>
    </row>
    <row r="3" spans="1:2" s="38" customFormat="1" ht="30">
      <c r="A3" s="239" t="s">
        <v>62</v>
      </c>
      <c r="B3" s="137" t="s">
        <v>17</v>
      </c>
    </row>
    <row r="4" spans="1:2" ht="18.75">
      <c r="A4" s="241" t="s">
        <v>18</v>
      </c>
    </row>
    <row r="5" spans="1:2" s="38" customFormat="1">
      <c r="A5" s="242"/>
    </row>
    <row r="6" spans="1:2" s="38" customFormat="1">
      <c r="A6" s="243" t="s">
        <v>182</v>
      </c>
    </row>
    <row r="7" spans="1:2" s="38" customFormat="1">
      <c r="A7" s="244" t="s">
        <v>69</v>
      </c>
    </row>
    <row r="8" spans="1:2" s="38" customFormat="1">
      <c r="A8" s="245"/>
    </row>
    <row r="9" spans="1:2" s="38" customFormat="1">
      <c r="A9" s="243" t="s">
        <v>123</v>
      </c>
    </row>
    <row r="10" spans="1:2" s="38" customFormat="1" ht="30">
      <c r="A10" s="240" t="s">
        <v>70</v>
      </c>
      <c r="B10" s="138"/>
    </row>
    <row r="11" spans="1:2" s="38" customFormat="1">
      <c r="A11" s="245"/>
    </row>
    <row r="12" spans="1:2" s="38" customFormat="1">
      <c r="A12" s="243" t="s">
        <v>124</v>
      </c>
    </row>
    <row r="13" spans="1:2" s="38" customFormat="1" ht="30">
      <c r="A13" s="240" t="s">
        <v>70</v>
      </c>
    </row>
    <row r="14" spans="1:2" s="38" customFormat="1">
      <c r="A14" s="245"/>
    </row>
    <row r="15" spans="1:2" s="38" customFormat="1">
      <c r="A15" s="243" t="s">
        <v>183</v>
      </c>
    </row>
    <row r="16" spans="1:2" s="38" customFormat="1">
      <c r="A16" s="242" t="s">
        <v>82</v>
      </c>
    </row>
    <row r="17" spans="1:2" s="38" customFormat="1">
      <c r="A17" s="242" t="s">
        <v>109</v>
      </c>
    </row>
    <row r="18" spans="1:2" s="38" customFormat="1">
      <c r="A18" s="224"/>
    </row>
    <row r="19" spans="1:2" ht="18.75">
      <c r="A19" s="246" t="s">
        <v>193</v>
      </c>
    </row>
    <row r="20" spans="1:2">
      <c r="A20" s="247"/>
      <c r="B20" s="38"/>
    </row>
    <row r="33" customFormat="1" hidden="1"/>
    <row r="34" customFormat="1" hidden="1"/>
    <row r="35" customFormat="1" hidden="1"/>
    <row r="36" customFormat="1" hidden="1"/>
    <row r="37" customFormat="1" hidden="1"/>
    <row r="38" customFormat="1" hidden="1"/>
  </sheetData>
  <sheetProtection algorithmName="SHA-512" hashValue="IvUsuwhj72DV18QlLRnjVRwWD85wab8O3hpvIkVqWi+WvTpXcgjTyGij1/nL+PECxvykS/MSS5bAD5P0eT/r5Q==" saltValue="CrNk/pRS1IoICwtA22p6+Q=="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4B60-4384-436C-97B7-601B95ECED9B}">
  <sheetPr>
    <tabColor rgb="FFFFFF99"/>
  </sheetPr>
  <dimension ref="A1:J122"/>
  <sheetViews>
    <sheetView showGridLines="0" topLeftCell="A14" workbookViewId="0">
      <selection activeCell="H34" sqref="H34"/>
    </sheetView>
  </sheetViews>
  <sheetFormatPr defaultColWidth="0" defaultRowHeight="14.45" customHeight="1" zeroHeight="1"/>
  <cols>
    <col min="1" max="1" width="4.140625" style="1" customWidth="1"/>
    <col min="2" max="2" width="27.5703125" style="2" customWidth="1"/>
    <col min="3" max="3" width="35" style="2" customWidth="1"/>
    <col min="4" max="4" width="14.85546875" style="3" customWidth="1"/>
    <col min="5" max="5" width="33.140625" style="3" bestFit="1" customWidth="1"/>
    <col min="6" max="6" width="15" style="3" customWidth="1"/>
    <col min="7" max="7" width="32.28515625" style="3" customWidth="1"/>
    <col min="8" max="8" width="21.28515625" style="3" customWidth="1"/>
    <col min="9" max="9" width="2.28515625" style="4" customWidth="1"/>
    <col min="10" max="10" width="9.140625" style="4" customWidth="1"/>
    <col min="11" max="16384" width="9.140625" style="4" hidden="1"/>
  </cols>
  <sheetData>
    <row r="1" spans="1:8" ht="18.75" thickBot="1">
      <c r="A1" s="459" t="s">
        <v>140</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ht="15">
      <c r="A3" s="463"/>
      <c r="B3" s="114" t="s">
        <v>47</v>
      </c>
      <c r="C3" s="421">
        <f>'Stap 1 Basisgegevens begroting'!C16</f>
        <v>0</v>
      </c>
      <c r="D3" s="421"/>
      <c r="E3" s="422"/>
      <c r="F3" s="429"/>
      <c r="G3" s="430"/>
      <c r="H3" s="431"/>
    </row>
    <row r="4" spans="1:8" ht="15.75" thickBot="1">
      <c r="A4" s="463"/>
      <c r="B4" s="114" t="s">
        <v>29</v>
      </c>
      <c r="C4" s="421" t="str">
        <f>'Stap 1 Basisgegevens begroting'!E16</f>
        <v>[maak keuze]</v>
      </c>
      <c r="D4" s="421"/>
      <c r="E4" s="422"/>
      <c r="F4" s="429"/>
      <c r="G4" s="430"/>
      <c r="H4" s="431"/>
    </row>
    <row r="5" spans="1:8" ht="15" customHeight="1" thickBot="1">
      <c r="A5" s="464"/>
      <c r="B5" s="115" t="s">
        <v>102</v>
      </c>
      <c r="C5" s="423" t="str">
        <f>'Stap 1 Basisgegevens begroting'!D16</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209</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63</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494">
        <f>F17*G17</f>
        <v>0</v>
      </c>
    </row>
    <row r="18" spans="1:8" ht="15">
      <c r="A18" s="341"/>
      <c r="B18" s="349"/>
      <c r="C18" s="349"/>
      <c r="D18" s="347"/>
      <c r="E18" s="82"/>
      <c r="F18" s="81"/>
      <c r="G18" s="83"/>
      <c r="H18" s="99">
        <f t="shared" ref="H18:H27" si="0">F18*G18</f>
        <v>0</v>
      </c>
    </row>
    <row r="19" spans="1:8" ht="15">
      <c r="A19" s="341"/>
      <c r="B19" s="349"/>
      <c r="C19" s="349"/>
      <c r="D19" s="347"/>
      <c r="E19" s="82"/>
      <c r="F19" s="81"/>
      <c r="G19" s="83"/>
      <c r="H19" s="99">
        <f t="shared" si="0"/>
        <v>0</v>
      </c>
    </row>
    <row r="20" spans="1:8" ht="15">
      <c r="A20" s="341"/>
      <c r="B20" s="349"/>
      <c r="C20" s="349"/>
      <c r="D20" s="347"/>
      <c r="E20" s="82"/>
      <c r="F20" s="81"/>
      <c r="G20" s="83"/>
      <c r="H20" s="99">
        <f t="shared" si="0"/>
        <v>0</v>
      </c>
    </row>
    <row r="21" spans="1:8" ht="15">
      <c r="A21" s="341"/>
      <c r="B21" s="349"/>
      <c r="C21" s="349"/>
      <c r="D21" s="347"/>
      <c r="E21" s="82"/>
      <c r="F21" s="81"/>
      <c r="G21" s="83"/>
      <c r="H21" s="99">
        <f t="shared" si="0"/>
        <v>0</v>
      </c>
    </row>
    <row r="22" spans="1:8" ht="15">
      <c r="A22" s="341"/>
      <c r="B22" s="349"/>
      <c r="C22" s="349"/>
      <c r="D22" s="347"/>
      <c r="E22" s="82"/>
      <c r="F22" s="81"/>
      <c r="G22" s="83"/>
      <c r="H22" s="99">
        <f t="shared" si="0"/>
        <v>0</v>
      </c>
    </row>
    <row r="23" spans="1:8" ht="15">
      <c r="A23" s="341"/>
      <c r="B23" s="349"/>
      <c r="C23" s="349"/>
      <c r="D23" s="347"/>
      <c r="E23" s="82"/>
      <c r="F23" s="81"/>
      <c r="G23" s="83"/>
      <c r="H23" s="99">
        <f t="shared" si="0"/>
        <v>0</v>
      </c>
    </row>
    <row r="24" spans="1:8" ht="15">
      <c r="A24" s="341"/>
      <c r="B24" s="349"/>
      <c r="C24" s="349"/>
      <c r="D24" s="347"/>
      <c r="E24" s="82"/>
      <c r="F24" s="81"/>
      <c r="G24" s="83"/>
      <c r="H24" s="99">
        <f t="shared" si="0"/>
        <v>0</v>
      </c>
    </row>
    <row r="25" spans="1:8" ht="15">
      <c r="A25" s="341"/>
      <c r="B25" s="349"/>
      <c r="C25" s="349"/>
      <c r="D25" s="347"/>
      <c r="E25" s="82"/>
      <c r="F25" s="81"/>
      <c r="G25" s="83"/>
      <c r="H25" s="99">
        <f t="shared" si="0"/>
        <v>0</v>
      </c>
    </row>
    <row r="26" spans="1:8" ht="15">
      <c r="A26" s="341"/>
      <c r="B26" s="349"/>
      <c r="C26" s="349"/>
      <c r="D26" s="347"/>
      <c r="E26" s="82"/>
      <c r="F26" s="81"/>
      <c r="G26" s="83"/>
      <c r="H26" s="99">
        <f t="shared" si="0"/>
        <v>0</v>
      </c>
    </row>
    <row r="27" spans="1:8" ht="15.75" thickBot="1">
      <c r="A27" s="341"/>
      <c r="B27" s="351"/>
      <c r="C27" s="351"/>
      <c r="D27" s="352"/>
      <c r="E27" s="87"/>
      <c r="F27" s="86"/>
      <c r="G27" s="88"/>
      <c r="H27" s="495">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494">
        <f>E34*F34*G34</f>
        <v>0</v>
      </c>
    </row>
    <row r="35" spans="1:8" ht="15">
      <c r="A35" s="341"/>
      <c r="B35" s="363"/>
      <c r="C35" s="364"/>
      <c r="D35" s="364"/>
      <c r="E35" s="109"/>
      <c r="F35" s="110"/>
      <c r="G35" s="83"/>
      <c r="H35" s="99">
        <f t="shared" ref="H35:H41" si="1">E35*F35*G35</f>
        <v>0</v>
      </c>
    </row>
    <row r="36" spans="1:8" ht="15">
      <c r="A36" s="341"/>
      <c r="B36" s="363"/>
      <c r="C36" s="364"/>
      <c r="D36" s="364"/>
      <c r="E36" s="109"/>
      <c r="F36" s="110"/>
      <c r="G36" s="83"/>
      <c r="H36" s="99">
        <f t="shared" si="1"/>
        <v>0</v>
      </c>
    </row>
    <row r="37" spans="1:8" ht="15">
      <c r="A37" s="341"/>
      <c r="B37" s="363"/>
      <c r="C37" s="364"/>
      <c r="D37" s="364"/>
      <c r="E37" s="109"/>
      <c r="F37" s="110"/>
      <c r="G37" s="83"/>
      <c r="H37" s="99">
        <f t="shared" si="1"/>
        <v>0</v>
      </c>
    </row>
    <row r="38" spans="1:8" ht="15">
      <c r="A38" s="341"/>
      <c r="B38" s="363"/>
      <c r="C38" s="364"/>
      <c r="D38" s="364"/>
      <c r="E38" s="109"/>
      <c r="F38" s="110"/>
      <c r="G38" s="83"/>
      <c r="H38" s="99">
        <f t="shared" si="1"/>
        <v>0</v>
      </c>
    </row>
    <row r="39" spans="1:8" ht="15">
      <c r="A39" s="341"/>
      <c r="B39" s="363"/>
      <c r="C39" s="364"/>
      <c r="D39" s="364"/>
      <c r="E39" s="109"/>
      <c r="F39" s="110"/>
      <c r="G39" s="83"/>
      <c r="H39" s="99">
        <f t="shared" si="1"/>
        <v>0</v>
      </c>
    </row>
    <row r="40" spans="1:8" ht="15">
      <c r="A40" s="341"/>
      <c r="B40" s="363"/>
      <c r="C40" s="364"/>
      <c r="D40" s="364"/>
      <c r="E40" s="109"/>
      <c r="F40" s="110"/>
      <c r="G40" s="83"/>
      <c r="H40" s="99">
        <f t="shared" si="1"/>
        <v>0</v>
      </c>
    </row>
    <row r="41" spans="1:8" ht="15.75" thickBot="1">
      <c r="A41" s="341"/>
      <c r="B41" s="367"/>
      <c r="C41" s="368"/>
      <c r="D41" s="368"/>
      <c r="E41" s="111"/>
      <c r="F41" s="112"/>
      <c r="G41" s="88"/>
      <c r="H41" s="495">
        <f t="shared" si="1"/>
        <v>0</v>
      </c>
    </row>
    <row r="42" spans="1:8" ht="16.5" thickTop="1" thickBot="1">
      <c r="A42" s="342"/>
      <c r="B42" s="103"/>
      <c r="C42" s="16"/>
      <c r="D42" s="108"/>
      <c r="E42" s="17"/>
      <c r="F42" s="17"/>
      <c r="G42" s="113" t="s">
        <v>196</v>
      </c>
      <c r="H42" s="117">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ht="15">
      <c r="A47" s="341"/>
      <c r="B47" s="363"/>
      <c r="C47" s="364"/>
      <c r="D47" s="364"/>
      <c r="E47" s="364"/>
      <c r="F47" s="364"/>
      <c r="G47" s="364"/>
      <c r="H47" s="119">
        <v>0</v>
      </c>
    </row>
    <row r="48" spans="1:8" ht="15">
      <c r="A48" s="341"/>
      <c r="B48" s="363"/>
      <c r="C48" s="364"/>
      <c r="D48" s="364"/>
      <c r="E48" s="364"/>
      <c r="F48" s="364"/>
      <c r="G48" s="364"/>
      <c r="H48" s="119">
        <v>0</v>
      </c>
    </row>
    <row r="49" spans="1:8" ht="15">
      <c r="A49" s="341"/>
      <c r="B49" s="348"/>
      <c r="C49" s="349"/>
      <c r="D49" s="349"/>
      <c r="E49" s="347"/>
      <c r="F49" s="346"/>
      <c r="G49" s="347"/>
      <c r="H49" s="119">
        <v>0</v>
      </c>
    </row>
    <row r="50" spans="1:8" ht="15">
      <c r="A50" s="341"/>
      <c r="B50" s="363"/>
      <c r="C50" s="364"/>
      <c r="D50" s="364"/>
      <c r="E50" s="364"/>
      <c r="F50" s="364"/>
      <c r="G50" s="364"/>
      <c r="H50" s="119">
        <v>0</v>
      </c>
    </row>
    <row r="51" spans="1:8" ht="15">
      <c r="A51" s="341"/>
      <c r="B51" s="363"/>
      <c r="C51" s="364"/>
      <c r="D51" s="364"/>
      <c r="E51" s="364"/>
      <c r="F51" s="364"/>
      <c r="G51" s="364"/>
      <c r="H51" s="119">
        <v>0</v>
      </c>
    </row>
    <row r="52" spans="1:8" ht="15">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192</v>
      </c>
      <c r="C55" s="458"/>
      <c r="D55" s="458"/>
      <c r="E55" s="458"/>
      <c r="F55" s="455" t="s">
        <v>165</v>
      </c>
      <c r="G55" s="455"/>
      <c r="H55" s="160" t="s">
        <v>163</v>
      </c>
    </row>
    <row r="56" spans="1:8" ht="15">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ht="15">
      <c r="A64" s="341"/>
      <c r="B64" s="363"/>
      <c r="C64" s="364"/>
      <c r="D64" s="364"/>
      <c r="E64" s="364"/>
      <c r="F64" s="364"/>
      <c r="G64" s="364"/>
      <c r="H64" s="124">
        <v>0</v>
      </c>
    </row>
    <row r="65" spans="1:8" ht="15">
      <c r="A65" s="341"/>
      <c r="B65" s="363"/>
      <c r="C65" s="364"/>
      <c r="D65" s="364"/>
      <c r="E65" s="364"/>
      <c r="F65" s="364"/>
      <c r="G65" s="364"/>
      <c r="H65" s="124">
        <v>0</v>
      </c>
    </row>
    <row r="66" spans="1:8" ht="15">
      <c r="A66" s="341"/>
      <c r="B66" s="363"/>
      <c r="C66" s="364"/>
      <c r="D66" s="364"/>
      <c r="E66" s="364"/>
      <c r="F66" s="364"/>
      <c r="G66" s="364"/>
      <c r="H66" s="124">
        <v>0</v>
      </c>
    </row>
    <row r="67" spans="1:8" ht="15">
      <c r="A67" s="341"/>
      <c r="B67" s="363"/>
      <c r="C67" s="364"/>
      <c r="D67" s="364"/>
      <c r="E67" s="364"/>
      <c r="F67" s="364"/>
      <c r="G67" s="364"/>
      <c r="H67" s="124">
        <v>0</v>
      </c>
    </row>
    <row r="68" spans="1:8" ht="15">
      <c r="A68" s="341"/>
      <c r="B68" s="363"/>
      <c r="C68" s="364"/>
      <c r="D68" s="364"/>
      <c r="E68" s="364"/>
      <c r="F68" s="364"/>
      <c r="G68" s="364"/>
      <c r="H68" s="124">
        <v>0</v>
      </c>
    </row>
    <row r="69" spans="1:8" ht="15">
      <c r="A69" s="341"/>
      <c r="B69" s="363"/>
      <c r="C69" s="364"/>
      <c r="D69" s="364"/>
      <c r="E69" s="364"/>
      <c r="F69" s="364"/>
      <c r="G69" s="364"/>
      <c r="H69" s="124">
        <v>0</v>
      </c>
    </row>
    <row r="70" spans="1:8" ht="15.75" thickBot="1">
      <c r="A70" s="341"/>
      <c r="B70" s="367"/>
      <c r="C70" s="368"/>
      <c r="D70" s="368"/>
      <c r="E70" s="368"/>
      <c r="F70" s="368"/>
      <c r="G70" s="368"/>
      <c r="H70" s="125"/>
    </row>
    <row r="71" spans="1:8" ht="16.5" thickTop="1" thickBot="1">
      <c r="A71" s="342"/>
      <c r="B71" s="478" t="s">
        <v>39</v>
      </c>
      <c r="C71" s="479"/>
      <c r="D71" s="479"/>
      <c r="E71" s="479"/>
      <c r="F71" s="482" t="s">
        <v>164</v>
      </c>
      <c r="G71" s="482"/>
      <c r="H71" s="165">
        <f>SUM(H63:H70)</f>
        <v>0</v>
      </c>
    </row>
    <row r="72" spans="1:8" ht="15">
      <c r="A72" s="340" t="s">
        <v>170</v>
      </c>
      <c r="B72" s="475" t="s">
        <v>166</v>
      </c>
      <c r="C72" s="476"/>
      <c r="D72" s="476"/>
      <c r="E72" s="476"/>
      <c r="F72" s="385" t="s">
        <v>194</v>
      </c>
      <c r="G72" s="385"/>
      <c r="H72" s="166" t="s">
        <v>195</v>
      </c>
    </row>
    <row r="73" spans="1:8" ht="15">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13"/>
      <c r="C84" s="10"/>
      <c r="D84" s="15"/>
      <c r="E84" s="15"/>
      <c r="F84" s="23"/>
      <c r="G84" s="24"/>
      <c r="H84" s="126"/>
    </row>
    <row r="85" spans="1:8" ht="15.75" thickBot="1">
      <c r="A85" s="341"/>
      <c r="B85" s="167" t="s">
        <v>173</v>
      </c>
      <c r="C85" s="168"/>
      <c r="D85" s="168"/>
      <c r="E85" s="168"/>
      <c r="F85" s="168"/>
      <c r="G85" s="405">
        <v>1</v>
      </c>
      <c r="H85" s="406"/>
    </row>
    <row r="86" spans="1:8" ht="15">
      <c r="A86" s="341"/>
      <c r="B86" s="10"/>
      <c r="C86" s="10"/>
      <c r="D86" s="15"/>
      <c r="E86" s="26"/>
      <c r="F86" s="18"/>
      <c r="G86" s="24" t="s">
        <v>43</v>
      </c>
      <c r="H86" s="9"/>
    </row>
    <row r="87" spans="1:8" ht="15">
      <c r="A87" s="341"/>
      <c r="B87" s="19" t="s">
        <v>203</v>
      </c>
      <c r="C87" s="19"/>
      <c r="D87" s="20"/>
      <c r="E87" s="25"/>
      <c r="F87" s="21" t="s">
        <v>34</v>
      </c>
      <c r="G87" s="407">
        <f>G83*G85</f>
        <v>0</v>
      </c>
      <c r="H87" s="408"/>
    </row>
    <row r="88" spans="1:8" ht="15">
      <c r="A88" s="341"/>
      <c r="B88" s="10"/>
      <c r="C88" s="10"/>
      <c r="D88" s="15"/>
      <c r="E88" s="15"/>
      <c r="F88" s="483" t="str">
        <f>'Werkblad rekenen'!F6</f>
        <v>Geen invoer</v>
      </c>
      <c r="G88" s="483"/>
      <c r="H88" s="484"/>
    </row>
    <row r="89" spans="1:8" ht="24.75" customHeight="1">
      <c r="A89" s="341"/>
      <c r="B89" s="19"/>
      <c r="C89" s="19"/>
      <c r="D89" s="20"/>
      <c r="E89" s="20"/>
      <c r="F89" s="485"/>
      <c r="G89" s="485"/>
      <c r="H89" s="486"/>
    </row>
    <row r="90" spans="1:8" ht="24.75" customHeight="1">
      <c r="A90" s="341"/>
      <c r="B90" s="10"/>
      <c r="C90" s="10"/>
      <c r="D90" s="15"/>
      <c r="E90" s="15"/>
      <c r="F90" s="153"/>
      <c r="G90" s="153"/>
      <c r="H90" s="154"/>
    </row>
    <row r="91" spans="1:8" ht="15">
      <c r="A91" s="341"/>
      <c r="B91" s="10" t="str">
        <f>_xlfn.CONCAT("Totale kosten  ",C3,": ")</f>
        <v xml:space="preserve">Totale kosten  0: </v>
      </c>
      <c r="C91" s="13"/>
      <c r="D91" s="29">
        <f>G81</f>
        <v>0</v>
      </c>
      <c r="E91" s="15"/>
      <c r="F91" s="18"/>
      <c r="G91" s="24"/>
      <c r="H91" s="126"/>
    </row>
    <row r="92" spans="1:8" ht="15">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487" t="s">
        <v>44</v>
      </c>
      <c r="C95" s="488"/>
      <c r="D95" s="488"/>
      <c r="E95" s="488"/>
      <c r="F95" s="488"/>
      <c r="G95" s="488"/>
      <c r="H95" s="489"/>
    </row>
    <row r="96" spans="1:8" ht="15.75" thickTop="1">
      <c r="A96" s="389"/>
      <c r="B96" s="391"/>
      <c r="C96" s="392"/>
      <c r="D96" s="392"/>
      <c r="E96" s="392"/>
      <c r="F96" s="392"/>
      <c r="G96" s="392"/>
      <c r="H96" s="393"/>
    </row>
    <row r="97" spans="1:8" ht="15">
      <c r="A97" s="389"/>
      <c r="B97" s="394"/>
      <c r="C97" s="395"/>
      <c r="D97" s="395"/>
      <c r="E97" s="395"/>
      <c r="F97" s="395"/>
      <c r="G97" s="395"/>
      <c r="H97" s="396"/>
    </row>
    <row r="98" spans="1:8" ht="15">
      <c r="A98" s="389"/>
      <c r="B98" s="394"/>
      <c r="C98" s="395"/>
      <c r="D98" s="395"/>
      <c r="E98" s="395"/>
      <c r="F98" s="395"/>
      <c r="G98" s="395"/>
      <c r="H98" s="396"/>
    </row>
    <row r="99" spans="1:8" ht="15">
      <c r="A99" s="389"/>
      <c r="B99" s="394"/>
      <c r="C99" s="395"/>
      <c r="D99" s="395"/>
      <c r="E99" s="395"/>
      <c r="F99" s="395"/>
      <c r="G99" s="395"/>
      <c r="H99" s="396"/>
    </row>
    <row r="100" spans="1:8" ht="15">
      <c r="A100" s="389"/>
      <c r="B100" s="394"/>
      <c r="C100" s="395"/>
      <c r="D100" s="395"/>
      <c r="E100" s="395"/>
      <c r="F100" s="395"/>
      <c r="G100" s="395"/>
      <c r="H100" s="396"/>
    </row>
    <row r="101" spans="1:8" ht="15">
      <c r="A101" s="389"/>
      <c r="B101" s="394"/>
      <c r="C101" s="395"/>
      <c r="D101" s="395"/>
      <c r="E101" s="395"/>
      <c r="F101" s="395"/>
      <c r="G101" s="395"/>
      <c r="H101" s="396"/>
    </row>
    <row r="102" spans="1:8" ht="15">
      <c r="A102" s="389"/>
      <c r="B102" s="394"/>
      <c r="C102" s="395"/>
      <c r="D102" s="395"/>
      <c r="E102" s="395"/>
      <c r="F102" s="395"/>
      <c r="G102" s="395"/>
      <c r="H102" s="396"/>
    </row>
    <row r="103" spans="1:8" ht="15">
      <c r="A103" s="389"/>
      <c r="B103" s="394"/>
      <c r="C103" s="395"/>
      <c r="D103" s="395"/>
      <c r="E103" s="395"/>
      <c r="F103" s="395"/>
      <c r="G103" s="395"/>
      <c r="H103" s="396"/>
    </row>
    <row r="104" spans="1:8" ht="15">
      <c r="A104" s="389"/>
      <c r="B104" s="394"/>
      <c r="C104" s="395"/>
      <c r="D104" s="395"/>
      <c r="E104" s="395"/>
      <c r="F104" s="395"/>
      <c r="G104" s="395"/>
      <c r="H104" s="396"/>
    </row>
    <row r="105" spans="1:8" ht="15">
      <c r="A105" s="389"/>
      <c r="B105" s="394"/>
      <c r="C105" s="395"/>
      <c r="D105" s="395"/>
      <c r="E105" s="395"/>
      <c r="F105" s="395"/>
      <c r="G105" s="395"/>
      <c r="H105" s="396"/>
    </row>
    <row r="106" spans="1:8" ht="15">
      <c r="A106" s="389"/>
      <c r="B106" s="394"/>
      <c r="C106" s="395"/>
      <c r="D106" s="395"/>
      <c r="E106" s="395"/>
      <c r="F106" s="395"/>
      <c r="G106" s="395"/>
      <c r="H106" s="396"/>
    </row>
    <row r="107" spans="1:8" ht="15.75" thickBot="1">
      <c r="A107" s="390"/>
      <c r="B107" s="397"/>
      <c r="C107" s="398"/>
      <c r="D107" s="398"/>
      <c r="E107" s="398"/>
      <c r="F107" s="398"/>
      <c r="G107" s="398"/>
      <c r="H107" s="399"/>
    </row>
    <row r="108" spans="1:8" ht="15">
      <c r="B108" s="5"/>
      <c r="C108" s="5"/>
      <c r="D108" s="6"/>
      <c r="E108" s="6"/>
      <c r="F108" s="6"/>
      <c r="G108" s="6"/>
      <c r="H108" s="6"/>
    </row>
    <row r="109" spans="1:8" ht="15" hidden="1">
      <c r="B109" s="5"/>
      <c r="C109" s="5"/>
      <c r="D109" s="6"/>
      <c r="E109" s="6"/>
      <c r="F109" s="6"/>
      <c r="G109" s="6"/>
      <c r="H109" s="6"/>
    </row>
    <row r="110" spans="1:8" ht="15" hidden="1">
      <c r="B110" s="5"/>
      <c r="C110" s="5"/>
      <c r="D110" s="6"/>
      <c r="E110" s="6"/>
      <c r="F110" s="6"/>
      <c r="G110" s="6"/>
      <c r="H110" s="6"/>
    </row>
    <row r="111" spans="1:8" ht="15" hidden="1">
      <c r="B111" s="5"/>
      <c r="C111" s="5"/>
      <c r="D111" s="6"/>
      <c r="E111" s="6"/>
      <c r="F111" s="6"/>
      <c r="G111" s="6"/>
      <c r="H111" s="6"/>
    </row>
    <row r="112" spans="1:8" ht="15" hidden="1">
      <c r="B112" s="5"/>
      <c r="C112" s="5"/>
      <c r="D112" s="6"/>
      <c r="E112" s="6"/>
      <c r="F112" s="6"/>
      <c r="G112" s="6"/>
      <c r="H112" s="6"/>
    </row>
    <row r="113" spans="2:8" ht="15" hidden="1">
      <c r="B113" s="5"/>
      <c r="C113" s="5"/>
      <c r="D113" s="6"/>
      <c r="E113" s="6"/>
      <c r="F113" s="6"/>
      <c r="G113" s="6"/>
      <c r="H113" s="6"/>
    </row>
    <row r="114" spans="2:8" ht="15" hidden="1">
      <c r="B114" s="5"/>
      <c r="C114" s="5"/>
      <c r="D114" s="6"/>
      <c r="E114" s="6"/>
      <c r="F114" s="6"/>
      <c r="G114" s="6"/>
      <c r="H114" s="6"/>
    </row>
    <row r="115" spans="2:8" ht="15" hidden="1">
      <c r="B115" s="5"/>
      <c r="C115" s="5"/>
      <c r="D115" s="6"/>
      <c r="E115" s="6"/>
      <c r="F115" s="6"/>
      <c r="G115" s="6"/>
      <c r="H115" s="6"/>
    </row>
    <row r="116" spans="2:8" ht="15" hidden="1">
      <c r="B116" s="5"/>
      <c r="C116" s="5"/>
      <c r="D116" s="6"/>
      <c r="E116" s="6"/>
      <c r="F116" s="6"/>
      <c r="G116" s="6"/>
      <c r="H116" s="6"/>
    </row>
    <row r="117" spans="2:8" ht="15" hidden="1">
      <c r="B117" s="5"/>
      <c r="C117" s="5"/>
      <c r="D117" s="6"/>
      <c r="E117" s="6"/>
      <c r="F117" s="6"/>
      <c r="G117" s="6"/>
      <c r="H117" s="6"/>
    </row>
    <row r="118" spans="2:8" ht="15" hidden="1">
      <c r="B118" s="5"/>
      <c r="C118" s="5"/>
      <c r="D118" s="6"/>
      <c r="E118" s="6"/>
      <c r="F118" s="6"/>
      <c r="G118" s="6"/>
      <c r="H118" s="6"/>
    </row>
    <row r="119" spans="2:8" ht="15"/>
    <row r="120" spans="2:8" ht="15"/>
    <row r="121" spans="2:8" ht="15"/>
    <row r="122" spans="2:8" ht="15"/>
  </sheetData>
  <sheetProtection algorithmName="SHA-512" hashValue="TxX4qolUkSMz1Vxs4bIx/LlQ4P8nlnx7CYxFRNa6JBruJEp5rDW0MTfpopAEUa0xfZRSGyxK5pAEBBZWKytv7g==" saltValue="rtw0NLat0pl8Wug3V99yog==" spinCount="100000" sheet="1" objects="1" scenarios="1"/>
  <mergeCells count="124">
    <mergeCell ref="A94:H94"/>
    <mergeCell ref="A72:A75"/>
    <mergeCell ref="A95:A107"/>
    <mergeCell ref="B95:H95"/>
    <mergeCell ref="B96:H107"/>
    <mergeCell ref="A78:A93"/>
    <mergeCell ref="B78:H78"/>
    <mergeCell ref="F79:G79"/>
    <mergeCell ref="H80:H82"/>
    <mergeCell ref="B81:C81"/>
    <mergeCell ref="B82:C82"/>
    <mergeCell ref="B83:C83"/>
    <mergeCell ref="G85:H85"/>
    <mergeCell ref="G87:H87"/>
    <mergeCell ref="F88:H89"/>
    <mergeCell ref="B75:E75"/>
    <mergeCell ref="F75:G75"/>
    <mergeCell ref="F65:G65"/>
    <mergeCell ref="F69:G69"/>
    <mergeCell ref="B72:E72"/>
    <mergeCell ref="B76:E76"/>
    <mergeCell ref="F76:G76"/>
    <mergeCell ref="A77:H77"/>
    <mergeCell ref="F72:G72"/>
    <mergeCell ref="B73:E73"/>
    <mergeCell ref="F73:G73"/>
    <mergeCell ref="B74:E74"/>
    <mergeCell ref="F74:G74"/>
    <mergeCell ref="A62:A71"/>
    <mergeCell ref="B66:E66"/>
    <mergeCell ref="F66:G66"/>
    <mergeCell ref="B67:E67"/>
    <mergeCell ref="F67:G67"/>
    <mergeCell ref="B68:E68"/>
    <mergeCell ref="F68:G68"/>
    <mergeCell ref="B69:E69"/>
    <mergeCell ref="B70:E70"/>
    <mergeCell ref="F70:G70"/>
    <mergeCell ref="B71:E71"/>
    <mergeCell ref="F71:G71"/>
    <mergeCell ref="B64:E64"/>
    <mergeCell ref="F64:G64"/>
    <mergeCell ref="B65:E65"/>
    <mergeCell ref="B50:E50"/>
    <mergeCell ref="F50:G50"/>
    <mergeCell ref="B51:E51"/>
    <mergeCell ref="F51:G51"/>
    <mergeCell ref="B52:E52"/>
    <mergeCell ref="F52:G52"/>
    <mergeCell ref="B59:F59"/>
    <mergeCell ref="A60:H60"/>
    <mergeCell ref="B61:H61"/>
    <mergeCell ref="A55:A58"/>
    <mergeCell ref="B55:E55"/>
    <mergeCell ref="F55:G55"/>
    <mergeCell ref="B56:E56"/>
    <mergeCell ref="F56:G56"/>
    <mergeCell ref="B63:E63"/>
    <mergeCell ref="F63:G63"/>
    <mergeCell ref="B57:E57"/>
    <mergeCell ref="F57:G57"/>
    <mergeCell ref="B58:E58"/>
    <mergeCell ref="F58:G58"/>
    <mergeCell ref="B62:E62"/>
    <mergeCell ref="F62:G62"/>
    <mergeCell ref="B21:D21"/>
    <mergeCell ref="B23:D23"/>
    <mergeCell ref="B24:D24"/>
    <mergeCell ref="B25:D25"/>
    <mergeCell ref="B26:D26"/>
    <mergeCell ref="B27:D27"/>
    <mergeCell ref="B28:G28"/>
    <mergeCell ref="A45:A54"/>
    <mergeCell ref="B54:E54"/>
    <mergeCell ref="F54:G54"/>
    <mergeCell ref="A32:A42"/>
    <mergeCell ref="B32:H32"/>
    <mergeCell ref="B34:D34"/>
    <mergeCell ref="B35:D35"/>
    <mergeCell ref="B36:D36"/>
    <mergeCell ref="B37:D37"/>
    <mergeCell ref="B38:D38"/>
    <mergeCell ref="B39:D39"/>
    <mergeCell ref="B40:D40"/>
    <mergeCell ref="B41:D41"/>
    <mergeCell ref="B33:C33"/>
    <mergeCell ref="B53:E53"/>
    <mergeCell ref="F53:G53"/>
    <mergeCell ref="A43:H43"/>
    <mergeCell ref="A1:H1"/>
    <mergeCell ref="A2:A5"/>
    <mergeCell ref="C2:E2"/>
    <mergeCell ref="F2:H4"/>
    <mergeCell ref="C3:E3"/>
    <mergeCell ref="C4:E4"/>
    <mergeCell ref="C5:E5"/>
    <mergeCell ref="F5:H5"/>
    <mergeCell ref="B22:D22"/>
    <mergeCell ref="A6:H6"/>
    <mergeCell ref="A7:A30"/>
    <mergeCell ref="B7:E7"/>
    <mergeCell ref="B8:E8"/>
    <mergeCell ref="B9:E9"/>
    <mergeCell ref="B10:E10"/>
    <mergeCell ref="B11:E11"/>
    <mergeCell ref="B13:H13"/>
    <mergeCell ref="B14:E14"/>
    <mergeCell ref="F14:H14"/>
    <mergeCell ref="B16:D16"/>
    <mergeCell ref="B17:D17"/>
    <mergeCell ref="B18:D18"/>
    <mergeCell ref="B19:D19"/>
    <mergeCell ref="B20:D20"/>
    <mergeCell ref="B49:E49"/>
    <mergeCell ref="F49:G49"/>
    <mergeCell ref="B44:H44"/>
    <mergeCell ref="B45:E45"/>
    <mergeCell ref="F45:G45"/>
    <mergeCell ref="B46:E46"/>
    <mergeCell ref="F46:G46"/>
    <mergeCell ref="B47:E47"/>
    <mergeCell ref="F47:G47"/>
    <mergeCell ref="B48:E48"/>
    <mergeCell ref="F48:G48"/>
  </mergeCells>
  <conditionalFormatting sqref="B13">
    <cfRule type="cellIs" dxfId="41" priority="3" stopIfTrue="1" operator="equal">
      <formula>"Kies eerst uw systematiek voor de berekening van de subsidiabele kosten"</formula>
    </cfRule>
  </conditionalFormatting>
  <conditionalFormatting sqref="C4:E5">
    <cfRule type="containsText" dxfId="40" priority="1" operator="containsText" text="[maak keuze]">
      <formula>NOT(ISERROR(SEARCH("[maak keuze]",C4)))</formula>
    </cfRule>
  </conditionalFormatting>
  <conditionalFormatting sqref="G29">
    <cfRule type="cellIs" dxfId="36"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218E2535-5F93-4E5C-9051-6782E7AACAC9}">
            <xm:f>NOT(ISERROR(SEARCH('Werkblad rekenen'!$B$16,F88)))</xm:f>
            <xm:f>'Werkblad rekenen'!$B$16</xm:f>
            <x14:dxf>
              <font>
                <color auto="1"/>
              </font>
            </x14:dxf>
          </x14:cfRule>
          <x14:cfRule type="containsText" priority="5" operator="containsText" id="{0B69F42C-0550-451F-8D64-A58C19C4BBEC}">
            <xm:f>NOT(ISERROR(SEARCH('Werkblad rekenen'!$B$15,F88)))</xm:f>
            <xm:f>'Werkblad rekenen'!$B$15</xm:f>
            <x14:dxf>
              <font>
                <color rgb="FFFF0000"/>
              </font>
            </x14:dxf>
          </x14:cfRule>
          <x14:cfRule type="containsText" priority="6" operator="containsText" id="{3DD375CF-7FF0-4E06-BEFC-A3F06EEC3215}">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1D79CA66-B8B6-4D43-91FD-7AE2098542F2}">
          <x14:formula1>
            <xm:f>'Werkblad menu'!$A$1:$A$5</xm:f>
          </x14:formula1>
          <xm:sqref>F14:F15 G15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2106-0F34-457B-91FA-DB5D754D0C43}">
  <sheetPr>
    <tabColor rgb="FFFFFF99"/>
  </sheetPr>
  <dimension ref="A1:J122"/>
  <sheetViews>
    <sheetView showGridLines="0" topLeftCell="A14" workbookViewId="0">
      <selection activeCell="H25" sqref="H25"/>
    </sheetView>
  </sheetViews>
  <sheetFormatPr defaultColWidth="0" defaultRowHeight="14.45" customHeight="1" zeroHeight="1"/>
  <cols>
    <col min="1" max="1" width="4.140625" style="1" customWidth="1"/>
    <col min="2" max="2" width="27.5703125" style="2" customWidth="1"/>
    <col min="3" max="3" width="35" style="2" customWidth="1"/>
    <col min="4" max="4" width="14.85546875" style="3" customWidth="1"/>
    <col min="5" max="5" width="33.140625" style="3" bestFit="1" customWidth="1"/>
    <col min="6" max="6" width="15" style="3" customWidth="1"/>
    <col min="7" max="7" width="29" style="3" customWidth="1"/>
    <col min="8" max="8" width="16.85546875" style="3" customWidth="1"/>
    <col min="9" max="9" width="2.28515625" style="4" customWidth="1"/>
    <col min="10" max="10" width="9.140625" style="4" customWidth="1"/>
    <col min="11" max="16384" width="9.140625" style="4" hidden="1"/>
  </cols>
  <sheetData>
    <row r="1" spans="1:8" ht="18.75" thickBot="1">
      <c r="A1" s="459" t="s">
        <v>141</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ht="15">
      <c r="A3" s="463"/>
      <c r="B3" s="114" t="s">
        <v>48</v>
      </c>
      <c r="C3" s="421">
        <f>'Stap 1 Basisgegevens begroting'!C17</f>
        <v>0</v>
      </c>
      <c r="D3" s="421"/>
      <c r="E3" s="422"/>
      <c r="F3" s="429"/>
      <c r="G3" s="430"/>
      <c r="H3" s="431"/>
    </row>
    <row r="4" spans="1:8" ht="15.75" thickBot="1">
      <c r="A4" s="463"/>
      <c r="B4" s="114" t="s">
        <v>29</v>
      </c>
      <c r="C4" s="421" t="str">
        <f>'Stap 1 Basisgegevens begroting'!E17</f>
        <v>[maak keuze]</v>
      </c>
      <c r="D4" s="421"/>
      <c r="E4" s="422"/>
      <c r="F4" s="429"/>
      <c r="G4" s="430"/>
      <c r="H4" s="431"/>
    </row>
    <row r="5" spans="1:8" ht="15" customHeight="1" thickBot="1">
      <c r="A5" s="464"/>
      <c r="B5" s="115" t="s">
        <v>102</v>
      </c>
      <c r="C5" s="423" t="str">
        <f>'Stap 1 Basisgegevens begroting'!D17</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209</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63</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494">
        <f>F17*G17</f>
        <v>0</v>
      </c>
    </row>
    <row r="18" spans="1:8" ht="15">
      <c r="A18" s="341"/>
      <c r="B18" s="349"/>
      <c r="C18" s="349"/>
      <c r="D18" s="347"/>
      <c r="E18" s="82"/>
      <c r="F18" s="81"/>
      <c r="G18" s="83"/>
      <c r="H18" s="99">
        <f t="shared" ref="H18:H27" si="0">F18*G18</f>
        <v>0</v>
      </c>
    </row>
    <row r="19" spans="1:8" ht="15">
      <c r="A19" s="341"/>
      <c r="B19" s="349"/>
      <c r="C19" s="349"/>
      <c r="D19" s="347"/>
      <c r="E19" s="82"/>
      <c r="F19" s="81"/>
      <c r="G19" s="83"/>
      <c r="H19" s="99">
        <f t="shared" si="0"/>
        <v>0</v>
      </c>
    </row>
    <row r="20" spans="1:8" ht="15">
      <c r="A20" s="341"/>
      <c r="B20" s="349"/>
      <c r="C20" s="349"/>
      <c r="D20" s="347"/>
      <c r="E20" s="82"/>
      <c r="F20" s="81"/>
      <c r="G20" s="83"/>
      <c r="H20" s="99">
        <f t="shared" si="0"/>
        <v>0</v>
      </c>
    </row>
    <row r="21" spans="1:8" ht="15">
      <c r="A21" s="341"/>
      <c r="B21" s="349"/>
      <c r="C21" s="349"/>
      <c r="D21" s="347"/>
      <c r="E21" s="82"/>
      <c r="F21" s="81"/>
      <c r="G21" s="83"/>
      <c r="H21" s="99">
        <f t="shared" si="0"/>
        <v>0</v>
      </c>
    </row>
    <row r="22" spans="1:8" ht="15">
      <c r="A22" s="341"/>
      <c r="B22" s="349"/>
      <c r="C22" s="349"/>
      <c r="D22" s="347"/>
      <c r="E22" s="82"/>
      <c r="F22" s="81"/>
      <c r="G22" s="83"/>
      <c r="H22" s="99">
        <f t="shared" si="0"/>
        <v>0</v>
      </c>
    </row>
    <row r="23" spans="1:8" ht="15">
      <c r="A23" s="341"/>
      <c r="B23" s="349"/>
      <c r="C23" s="349"/>
      <c r="D23" s="347"/>
      <c r="E23" s="82"/>
      <c r="F23" s="81"/>
      <c r="G23" s="83"/>
      <c r="H23" s="99">
        <f t="shared" si="0"/>
        <v>0</v>
      </c>
    </row>
    <row r="24" spans="1:8" ht="15">
      <c r="A24" s="341"/>
      <c r="B24" s="349"/>
      <c r="C24" s="349"/>
      <c r="D24" s="347"/>
      <c r="E24" s="82"/>
      <c r="F24" s="81"/>
      <c r="G24" s="83"/>
      <c r="H24" s="99">
        <f t="shared" si="0"/>
        <v>0</v>
      </c>
    </row>
    <row r="25" spans="1:8" ht="15">
      <c r="A25" s="341"/>
      <c r="B25" s="349"/>
      <c r="C25" s="349"/>
      <c r="D25" s="347"/>
      <c r="E25" s="82"/>
      <c r="F25" s="81"/>
      <c r="G25" s="83"/>
      <c r="H25" s="99">
        <f t="shared" si="0"/>
        <v>0</v>
      </c>
    </row>
    <row r="26" spans="1:8" ht="15">
      <c r="A26" s="341"/>
      <c r="B26" s="349"/>
      <c r="C26" s="349"/>
      <c r="D26" s="347"/>
      <c r="E26" s="82"/>
      <c r="F26" s="81"/>
      <c r="G26" s="83"/>
      <c r="H26" s="99">
        <f t="shared" si="0"/>
        <v>0</v>
      </c>
    </row>
    <row r="27" spans="1:8" ht="15.75" thickBot="1">
      <c r="A27" s="341"/>
      <c r="B27" s="351"/>
      <c r="C27" s="351"/>
      <c r="D27" s="352"/>
      <c r="E27" s="87"/>
      <c r="F27" s="86"/>
      <c r="G27" s="88"/>
      <c r="H27" s="495">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494">
        <f>E34*F34*G34</f>
        <v>0</v>
      </c>
    </row>
    <row r="35" spans="1:8" ht="15">
      <c r="A35" s="341"/>
      <c r="B35" s="363"/>
      <c r="C35" s="364"/>
      <c r="D35" s="364"/>
      <c r="E35" s="109"/>
      <c r="F35" s="110"/>
      <c r="G35" s="83"/>
      <c r="H35" s="99">
        <f t="shared" ref="H35:H41" si="1">E35*F35*G35</f>
        <v>0</v>
      </c>
    </row>
    <row r="36" spans="1:8" ht="15">
      <c r="A36" s="341"/>
      <c r="B36" s="363"/>
      <c r="C36" s="364"/>
      <c r="D36" s="364"/>
      <c r="E36" s="109"/>
      <c r="F36" s="110"/>
      <c r="G36" s="83"/>
      <c r="H36" s="99">
        <f t="shared" si="1"/>
        <v>0</v>
      </c>
    </row>
    <row r="37" spans="1:8" ht="15">
      <c r="A37" s="341"/>
      <c r="B37" s="363"/>
      <c r="C37" s="364"/>
      <c r="D37" s="364"/>
      <c r="E37" s="109"/>
      <c r="F37" s="110"/>
      <c r="G37" s="83"/>
      <c r="H37" s="99">
        <f t="shared" si="1"/>
        <v>0</v>
      </c>
    </row>
    <row r="38" spans="1:8" ht="15">
      <c r="A38" s="341"/>
      <c r="B38" s="363"/>
      <c r="C38" s="364"/>
      <c r="D38" s="364"/>
      <c r="E38" s="109"/>
      <c r="F38" s="110"/>
      <c r="G38" s="83"/>
      <c r="H38" s="99">
        <f t="shared" si="1"/>
        <v>0</v>
      </c>
    </row>
    <row r="39" spans="1:8" ht="15">
      <c r="A39" s="341"/>
      <c r="B39" s="363"/>
      <c r="C39" s="364"/>
      <c r="D39" s="364"/>
      <c r="E39" s="109"/>
      <c r="F39" s="110"/>
      <c r="G39" s="83"/>
      <c r="H39" s="99">
        <f t="shared" si="1"/>
        <v>0</v>
      </c>
    </row>
    <row r="40" spans="1:8" ht="15">
      <c r="A40" s="341"/>
      <c r="B40" s="363"/>
      <c r="C40" s="364"/>
      <c r="D40" s="364"/>
      <c r="E40" s="109"/>
      <c r="F40" s="110"/>
      <c r="G40" s="83"/>
      <c r="H40" s="99">
        <f t="shared" si="1"/>
        <v>0</v>
      </c>
    </row>
    <row r="41" spans="1:8" ht="15.75" thickBot="1">
      <c r="A41" s="341"/>
      <c r="B41" s="367"/>
      <c r="C41" s="368"/>
      <c r="D41" s="368"/>
      <c r="E41" s="111"/>
      <c r="F41" s="112"/>
      <c r="G41" s="88"/>
      <c r="H41" s="495">
        <f t="shared" si="1"/>
        <v>0</v>
      </c>
    </row>
    <row r="42" spans="1:8" ht="16.5" thickTop="1" thickBot="1">
      <c r="A42" s="342"/>
      <c r="B42" s="103"/>
      <c r="C42" s="16"/>
      <c r="D42" s="108"/>
      <c r="E42" s="17"/>
      <c r="F42" s="17"/>
      <c r="G42" s="113" t="s">
        <v>196</v>
      </c>
      <c r="H42" s="117">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ht="15">
      <c r="A47" s="341"/>
      <c r="B47" s="363"/>
      <c r="C47" s="364"/>
      <c r="D47" s="364"/>
      <c r="E47" s="364"/>
      <c r="F47" s="364"/>
      <c r="G47" s="364"/>
      <c r="H47" s="119">
        <v>0</v>
      </c>
    </row>
    <row r="48" spans="1:8" ht="15">
      <c r="A48" s="341"/>
      <c r="B48" s="363"/>
      <c r="C48" s="364"/>
      <c r="D48" s="364"/>
      <c r="E48" s="364"/>
      <c r="F48" s="364"/>
      <c r="G48" s="364"/>
      <c r="H48" s="119">
        <v>0</v>
      </c>
    </row>
    <row r="49" spans="1:8" ht="15">
      <c r="A49" s="341"/>
      <c r="B49" s="348"/>
      <c r="C49" s="349"/>
      <c r="D49" s="349"/>
      <c r="E49" s="347"/>
      <c r="F49" s="346"/>
      <c r="G49" s="347"/>
      <c r="H49" s="119">
        <v>0</v>
      </c>
    </row>
    <row r="50" spans="1:8" ht="15">
      <c r="A50" s="341"/>
      <c r="B50" s="363"/>
      <c r="C50" s="364"/>
      <c r="D50" s="364"/>
      <c r="E50" s="364"/>
      <c r="F50" s="364"/>
      <c r="G50" s="364"/>
      <c r="H50" s="119">
        <v>0</v>
      </c>
    </row>
    <row r="51" spans="1:8" ht="15">
      <c r="A51" s="341"/>
      <c r="B51" s="363"/>
      <c r="C51" s="364"/>
      <c r="D51" s="364"/>
      <c r="E51" s="364"/>
      <c r="F51" s="364"/>
      <c r="G51" s="364"/>
      <c r="H51" s="119">
        <v>0</v>
      </c>
    </row>
    <row r="52" spans="1:8" ht="15">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192</v>
      </c>
      <c r="C55" s="458"/>
      <c r="D55" s="458"/>
      <c r="E55" s="458"/>
      <c r="F55" s="455" t="s">
        <v>165</v>
      </c>
      <c r="G55" s="455"/>
      <c r="H55" s="160" t="s">
        <v>163</v>
      </c>
    </row>
    <row r="56" spans="1:8" ht="15">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ht="15">
      <c r="A64" s="341"/>
      <c r="B64" s="363"/>
      <c r="C64" s="364"/>
      <c r="D64" s="364"/>
      <c r="E64" s="364"/>
      <c r="F64" s="364"/>
      <c r="G64" s="364"/>
      <c r="H64" s="124">
        <v>0</v>
      </c>
    </row>
    <row r="65" spans="1:8" ht="15">
      <c r="A65" s="341"/>
      <c r="B65" s="363"/>
      <c r="C65" s="364"/>
      <c r="D65" s="364"/>
      <c r="E65" s="364"/>
      <c r="F65" s="364"/>
      <c r="G65" s="364"/>
      <c r="H65" s="124">
        <v>0</v>
      </c>
    </row>
    <row r="66" spans="1:8" ht="15">
      <c r="A66" s="341"/>
      <c r="B66" s="363"/>
      <c r="C66" s="364"/>
      <c r="D66" s="364"/>
      <c r="E66" s="364"/>
      <c r="F66" s="364"/>
      <c r="G66" s="364"/>
      <c r="H66" s="124">
        <v>0</v>
      </c>
    </row>
    <row r="67" spans="1:8" ht="15">
      <c r="A67" s="341"/>
      <c r="B67" s="363"/>
      <c r="C67" s="364"/>
      <c r="D67" s="364"/>
      <c r="E67" s="364"/>
      <c r="F67" s="364"/>
      <c r="G67" s="364"/>
      <c r="H67" s="124">
        <v>0</v>
      </c>
    </row>
    <row r="68" spans="1:8" ht="15">
      <c r="A68" s="341"/>
      <c r="B68" s="363"/>
      <c r="C68" s="364"/>
      <c r="D68" s="364"/>
      <c r="E68" s="364"/>
      <c r="F68" s="364"/>
      <c r="G68" s="364"/>
      <c r="H68" s="124">
        <v>0</v>
      </c>
    </row>
    <row r="69" spans="1:8" ht="15">
      <c r="A69" s="341"/>
      <c r="B69" s="363"/>
      <c r="C69" s="364"/>
      <c r="D69" s="364"/>
      <c r="E69" s="364"/>
      <c r="F69" s="364"/>
      <c r="G69" s="364"/>
      <c r="H69" s="124">
        <v>0</v>
      </c>
    </row>
    <row r="70" spans="1:8" ht="15.75" thickBot="1">
      <c r="A70" s="341"/>
      <c r="B70" s="367"/>
      <c r="C70" s="368"/>
      <c r="D70" s="368"/>
      <c r="E70" s="368"/>
      <c r="F70" s="368"/>
      <c r="G70" s="368"/>
      <c r="H70" s="125">
        <v>0</v>
      </c>
    </row>
    <row r="71" spans="1:8" ht="16.5" thickTop="1" thickBot="1">
      <c r="A71" s="342"/>
      <c r="B71" s="478" t="s">
        <v>39</v>
      </c>
      <c r="C71" s="479"/>
      <c r="D71" s="479"/>
      <c r="E71" s="479"/>
      <c r="F71" s="482" t="s">
        <v>164</v>
      </c>
      <c r="G71" s="482"/>
      <c r="H71" s="165">
        <f>SUM(H63:H70)</f>
        <v>0</v>
      </c>
    </row>
    <row r="72" spans="1:8" ht="15">
      <c r="A72" s="340" t="s">
        <v>170</v>
      </c>
      <c r="B72" s="475" t="s">
        <v>166</v>
      </c>
      <c r="C72" s="476"/>
      <c r="D72" s="476"/>
      <c r="E72" s="476"/>
      <c r="F72" s="385" t="s">
        <v>194</v>
      </c>
      <c r="G72" s="385"/>
      <c r="H72" s="166" t="s">
        <v>195</v>
      </c>
    </row>
    <row r="73" spans="1:8" ht="15">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13"/>
      <c r="C84" s="10"/>
      <c r="D84" s="15"/>
      <c r="E84" s="15"/>
      <c r="F84" s="23"/>
      <c r="G84" s="24"/>
      <c r="H84" s="126"/>
    </row>
    <row r="85" spans="1:8" ht="15.75" thickBot="1">
      <c r="A85" s="341"/>
      <c r="B85" s="167" t="s">
        <v>173</v>
      </c>
      <c r="C85" s="168"/>
      <c r="D85" s="168"/>
      <c r="E85" s="168"/>
      <c r="F85" s="168"/>
      <c r="G85" s="405">
        <v>1</v>
      </c>
      <c r="H85" s="406"/>
    </row>
    <row r="86" spans="1:8" ht="15">
      <c r="A86" s="341"/>
      <c r="B86" s="10"/>
      <c r="C86" s="10"/>
      <c r="D86" s="15"/>
      <c r="E86" s="26"/>
      <c r="F86" s="18"/>
      <c r="G86" s="24" t="s">
        <v>43</v>
      </c>
      <c r="H86" s="9"/>
    </row>
    <row r="87" spans="1:8" ht="15">
      <c r="A87" s="341"/>
      <c r="B87" s="19" t="s">
        <v>203</v>
      </c>
      <c r="C87" s="19"/>
      <c r="D87" s="20"/>
      <c r="E87" s="25"/>
      <c r="F87" s="21" t="s">
        <v>34</v>
      </c>
      <c r="G87" s="407">
        <f>G83*G85</f>
        <v>0</v>
      </c>
      <c r="H87" s="408"/>
    </row>
    <row r="88" spans="1:8" ht="15">
      <c r="A88" s="341"/>
      <c r="B88" s="10"/>
      <c r="C88" s="10"/>
      <c r="D88" s="15"/>
      <c r="E88" s="15"/>
      <c r="F88" s="483" t="str">
        <f>'Werkblad rekenen'!F7</f>
        <v>Geen invoer</v>
      </c>
      <c r="G88" s="483"/>
      <c r="H88" s="484"/>
    </row>
    <row r="89" spans="1:8" ht="24.75" customHeight="1">
      <c r="A89" s="341"/>
      <c r="B89" s="19"/>
      <c r="C89" s="19"/>
      <c r="D89" s="20"/>
      <c r="E89" s="20"/>
      <c r="F89" s="485"/>
      <c r="G89" s="485"/>
      <c r="H89" s="486"/>
    </row>
    <row r="90" spans="1:8" ht="24.75" customHeight="1">
      <c r="A90" s="341"/>
      <c r="B90" s="10"/>
      <c r="C90" s="10"/>
      <c r="D90" s="15"/>
      <c r="E90" s="15"/>
      <c r="F90" s="153"/>
      <c r="G90" s="153"/>
      <c r="H90" s="154"/>
    </row>
    <row r="91" spans="1:8" ht="15">
      <c r="A91" s="341"/>
      <c r="B91" s="10" t="str">
        <f>_xlfn.CONCAT("Totale kosten  ",C3,": ")</f>
        <v xml:space="preserve">Totale kosten  0: </v>
      </c>
      <c r="C91" s="13"/>
      <c r="D91" s="29">
        <f>G81</f>
        <v>0</v>
      </c>
      <c r="E91" s="15"/>
      <c r="F91" s="18"/>
      <c r="G91" s="24"/>
      <c r="H91" s="126"/>
    </row>
    <row r="92" spans="1:8" ht="15">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487" t="s">
        <v>44</v>
      </c>
      <c r="C95" s="488"/>
      <c r="D95" s="488"/>
      <c r="E95" s="488"/>
      <c r="F95" s="488"/>
      <c r="G95" s="488"/>
      <c r="H95" s="489"/>
    </row>
    <row r="96" spans="1:8" ht="15.75" thickTop="1">
      <c r="A96" s="389"/>
      <c r="B96" s="391"/>
      <c r="C96" s="392"/>
      <c r="D96" s="392"/>
      <c r="E96" s="392"/>
      <c r="F96" s="392"/>
      <c r="G96" s="392"/>
      <c r="H96" s="393"/>
    </row>
    <row r="97" spans="1:8" ht="15">
      <c r="A97" s="389"/>
      <c r="B97" s="394"/>
      <c r="C97" s="395"/>
      <c r="D97" s="395"/>
      <c r="E97" s="395"/>
      <c r="F97" s="395"/>
      <c r="G97" s="395"/>
      <c r="H97" s="396"/>
    </row>
    <row r="98" spans="1:8" ht="15">
      <c r="A98" s="389"/>
      <c r="B98" s="394"/>
      <c r="C98" s="395"/>
      <c r="D98" s="395"/>
      <c r="E98" s="395"/>
      <c r="F98" s="395"/>
      <c r="G98" s="395"/>
      <c r="H98" s="396"/>
    </row>
    <row r="99" spans="1:8" ht="15">
      <c r="A99" s="389"/>
      <c r="B99" s="394"/>
      <c r="C99" s="395"/>
      <c r="D99" s="395"/>
      <c r="E99" s="395"/>
      <c r="F99" s="395"/>
      <c r="G99" s="395"/>
      <c r="H99" s="396"/>
    </row>
    <row r="100" spans="1:8" ht="15">
      <c r="A100" s="389"/>
      <c r="B100" s="394"/>
      <c r="C100" s="395"/>
      <c r="D100" s="395"/>
      <c r="E100" s="395"/>
      <c r="F100" s="395"/>
      <c r="G100" s="395"/>
      <c r="H100" s="396"/>
    </row>
    <row r="101" spans="1:8" ht="15">
      <c r="A101" s="389"/>
      <c r="B101" s="394"/>
      <c r="C101" s="395"/>
      <c r="D101" s="395"/>
      <c r="E101" s="395"/>
      <c r="F101" s="395"/>
      <c r="G101" s="395"/>
      <c r="H101" s="396"/>
    </row>
    <row r="102" spans="1:8" ht="15">
      <c r="A102" s="389"/>
      <c r="B102" s="394"/>
      <c r="C102" s="395"/>
      <c r="D102" s="395"/>
      <c r="E102" s="395"/>
      <c r="F102" s="395"/>
      <c r="G102" s="395"/>
      <c r="H102" s="396"/>
    </row>
    <row r="103" spans="1:8" ht="15">
      <c r="A103" s="389"/>
      <c r="B103" s="394"/>
      <c r="C103" s="395"/>
      <c r="D103" s="395"/>
      <c r="E103" s="395"/>
      <c r="F103" s="395"/>
      <c r="G103" s="395"/>
      <c r="H103" s="396"/>
    </row>
    <row r="104" spans="1:8" ht="15">
      <c r="A104" s="389"/>
      <c r="B104" s="394"/>
      <c r="C104" s="395"/>
      <c r="D104" s="395"/>
      <c r="E104" s="395"/>
      <c r="F104" s="395"/>
      <c r="G104" s="395"/>
      <c r="H104" s="396"/>
    </row>
    <row r="105" spans="1:8" ht="15">
      <c r="A105" s="389"/>
      <c r="B105" s="394"/>
      <c r="C105" s="395"/>
      <c r="D105" s="395"/>
      <c r="E105" s="395"/>
      <c r="F105" s="395"/>
      <c r="G105" s="395"/>
      <c r="H105" s="396"/>
    </row>
    <row r="106" spans="1:8" ht="15">
      <c r="A106" s="389"/>
      <c r="B106" s="394"/>
      <c r="C106" s="395"/>
      <c r="D106" s="395"/>
      <c r="E106" s="395"/>
      <c r="F106" s="395"/>
      <c r="G106" s="395"/>
      <c r="H106" s="396"/>
    </row>
    <row r="107" spans="1:8" ht="15.75" thickBot="1">
      <c r="A107" s="390"/>
      <c r="B107" s="397"/>
      <c r="C107" s="398"/>
      <c r="D107" s="398"/>
      <c r="E107" s="398"/>
      <c r="F107" s="398"/>
      <c r="G107" s="398"/>
      <c r="H107" s="399"/>
    </row>
    <row r="108" spans="1:8" ht="15">
      <c r="B108" s="5"/>
      <c r="C108" s="5"/>
      <c r="D108" s="6"/>
      <c r="E108" s="6"/>
      <c r="F108" s="6"/>
      <c r="G108" s="6"/>
      <c r="H108" s="6"/>
    </row>
    <row r="109" spans="1:8" ht="15" hidden="1">
      <c r="B109" s="5"/>
      <c r="C109" s="5"/>
      <c r="D109" s="6"/>
      <c r="E109" s="6"/>
      <c r="F109" s="6"/>
      <c r="G109" s="6"/>
      <c r="H109" s="6"/>
    </row>
    <row r="110" spans="1:8" ht="15" hidden="1">
      <c r="B110" s="5"/>
      <c r="C110" s="5"/>
      <c r="D110" s="6"/>
      <c r="E110" s="6"/>
      <c r="F110" s="6"/>
      <c r="G110" s="6"/>
      <c r="H110" s="6"/>
    </row>
    <row r="111" spans="1:8" ht="15" hidden="1">
      <c r="B111" s="5"/>
      <c r="C111" s="5"/>
      <c r="D111" s="6"/>
      <c r="E111" s="6"/>
      <c r="F111" s="6"/>
      <c r="G111" s="6"/>
      <c r="H111" s="6"/>
    </row>
    <row r="112" spans="1:8" ht="15" hidden="1">
      <c r="B112" s="5"/>
      <c r="C112" s="5"/>
      <c r="D112" s="6"/>
      <c r="E112" s="6"/>
      <c r="F112" s="6"/>
      <c r="G112" s="6"/>
      <c r="H112" s="6"/>
    </row>
    <row r="113" spans="2:8" ht="15" hidden="1">
      <c r="B113" s="5"/>
      <c r="C113" s="5"/>
      <c r="D113" s="6"/>
      <c r="E113" s="6"/>
      <c r="F113" s="6"/>
      <c r="G113" s="6"/>
      <c r="H113" s="6"/>
    </row>
    <row r="114" spans="2:8" ht="15" hidden="1">
      <c r="B114" s="5"/>
      <c r="C114" s="5"/>
      <c r="D114" s="6"/>
      <c r="E114" s="6"/>
      <c r="F114" s="6"/>
      <c r="G114" s="6"/>
      <c r="H114" s="6"/>
    </row>
    <row r="115" spans="2:8" ht="15" hidden="1">
      <c r="B115" s="5"/>
      <c r="C115" s="5"/>
      <c r="D115" s="6"/>
      <c r="E115" s="6"/>
      <c r="F115" s="6"/>
      <c r="G115" s="6"/>
      <c r="H115" s="6"/>
    </row>
    <row r="116" spans="2:8" ht="15" hidden="1">
      <c r="B116" s="5"/>
      <c r="C116" s="5"/>
      <c r="D116" s="6"/>
      <c r="E116" s="6"/>
      <c r="F116" s="6"/>
      <c r="G116" s="6"/>
      <c r="H116" s="6"/>
    </row>
    <row r="117" spans="2:8" ht="15" hidden="1">
      <c r="B117" s="5"/>
      <c r="C117" s="5"/>
      <c r="D117" s="6"/>
      <c r="E117" s="6"/>
      <c r="F117" s="6"/>
      <c r="G117" s="6"/>
      <c r="H117" s="6"/>
    </row>
    <row r="118" spans="2:8" ht="15" hidden="1">
      <c r="B118" s="5"/>
      <c r="C118" s="5"/>
      <c r="D118" s="6"/>
      <c r="E118" s="6"/>
      <c r="F118" s="6"/>
      <c r="G118" s="6"/>
      <c r="H118" s="6"/>
    </row>
    <row r="119" spans="2:8" ht="15"/>
    <row r="120" spans="2:8" ht="15"/>
    <row r="121" spans="2:8" ht="15"/>
    <row r="122" spans="2:8" ht="15"/>
  </sheetData>
  <sheetProtection algorithmName="SHA-512" hashValue="mhYdMEWCajMNYEPEUZbjub35riOyIVsfhejHvLbslRhjtV55orSJIV0Q0BYoQ1VvkrvUOi8n1QvZgJ1u7FHkBw==" saltValue="adPTPG86lMk2wb07WltpwA==" spinCount="100000" sheet="1" objects="1" scenarios="1"/>
  <mergeCells count="124">
    <mergeCell ref="A94:H94"/>
    <mergeCell ref="A72:A75"/>
    <mergeCell ref="A95:A107"/>
    <mergeCell ref="B95:H95"/>
    <mergeCell ref="B96:H107"/>
    <mergeCell ref="A78:A93"/>
    <mergeCell ref="B78:H78"/>
    <mergeCell ref="F79:G79"/>
    <mergeCell ref="H80:H82"/>
    <mergeCell ref="B81:C81"/>
    <mergeCell ref="B82:C82"/>
    <mergeCell ref="B83:C83"/>
    <mergeCell ref="G85:H85"/>
    <mergeCell ref="G87:H87"/>
    <mergeCell ref="F88:H89"/>
    <mergeCell ref="B75:E75"/>
    <mergeCell ref="F75:G75"/>
    <mergeCell ref="F65:G65"/>
    <mergeCell ref="F69:G69"/>
    <mergeCell ref="B72:E72"/>
    <mergeCell ref="B76:E76"/>
    <mergeCell ref="F76:G76"/>
    <mergeCell ref="A77:H77"/>
    <mergeCell ref="F72:G72"/>
    <mergeCell ref="B73:E73"/>
    <mergeCell ref="F73:G73"/>
    <mergeCell ref="B74:E74"/>
    <mergeCell ref="F74:G74"/>
    <mergeCell ref="A62:A71"/>
    <mergeCell ref="B66:E66"/>
    <mergeCell ref="F66:G66"/>
    <mergeCell ref="B67:E67"/>
    <mergeCell ref="F67:G67"/>
    <mergeCell ref="B68:E68"/>
    <mergeCell ref="F68:G68"/>
    <mergeCell ref="B69:E69"/>
    <mergeCell ref="B70:E70"/>
    <mergeCell ref="F70:G70"/>
    <mergeCell ref="B71:E71"/>
    <mergeCell ref="F71:G71"/>
    <mergeCell ref="B64:E64"/>
    <mergeCell ref="F64:G64"/>
    <mergeCell ref="B65:E65"/>
    <mergeCell ref="B50:E50"/>
    <mergeCell ref="F50:G50"/>
    <mergeCell ref="B51:E51"/>
    <mergeCell ref="F51:G51"/>
    <mergeCell ref="B52:E52"/>
    <mergeCell ref="F52:G52"/>
    <mergeCell ref="B59:F59"/>
    <mergeCell ref="A60:H60"/>
    <mergeCell ref="B61:H61"/>
    <mergeCell ref="A55:A58"/>
    <mergeCell ref="B55:E55"/>
    <mergeCell ref="F55:G55"/>
    <mergeCell ref="B56:E56"/>
    <mergeCell ref="F56:G56"/>
    <mergeCell ref="B63:E63"/>
    <mergeCell ref="F63:G63"/>
    <mergeCell ref="B57:E57"/>
    <mergeCell ref="F57:G57"/>
    <mergeCell ref="B58:E58"/>
    <mergeCell ref="F58:G58"/>
    <mergeCell ref="B62:E62"/>
    <mergeCell ref="F62:G62"/>
    <mergeCell ref="B21:D21"/>
    <mergeCell ref="B23:D23"/>
    <mergeCell ref="B24:D24"/>
    <mergeCell ref="B25:D25"/>
    <mergeCell ref="B26:D26"/>
    <mergeCell ref="B27:D27"/>
    <mergeCell ref="B28:G28"/>
    <mergeCell ref="A45:A54"/>
    <mergeCell ref="B54:E54"/>
    <mergeCell ref="F54:G54"/>
    <mergeCell ref="A32:A42"/>
    <mergeCell ref="B32:H32"/>
    <mergeCell ref="B34:D34"/>
    <mergeCell ref="B35:D35"/>
    <mergeCell ref="B36:D36"/>
    <mergeCell ref="B37:D37"/>
    <mergeCell ref="B38:D38"/>
    <mergeCell ref="B39:D39"/>
    <mergeCell ref="B40:D40"/>
    <mergeCell ref="B41:D41"/>
    <mergeCell ref="B33:C33"/>
    <mergeCell ref="B53:E53"/>
    <mergeCell ref="F53:G53"/>
    <mergeCell ref="A43:H43"/>
    <mergeCell ref="A1:H1"/>
    <mergeCell ref="A2:A5"/>
    <mergeCell ref="C2:E2"/>
    <mergeCell ref="F2:H4"/>
    <mergeCell ref="C3:E3"/>
    <mergeCell ref="C4:E4"/>
    <mergeCell ref="C5:E5"/>
    <mergeCell ref="F5:H5"/>
    <mergeCell ref="B22:D22"/>
    <mergeCell ref="A6:H6"/>
    <mergeCell ref="A7:A30"/>
    <mergeCell ref="B7:E7"/>
    <mergeCell ref="B8:E8"/>
    <mergeCell ref="B9:E9"/>
    <mergeCell ref="B10:E10"/>
    <mergeCell ref="B11:E11"/>
    <mergeCell ref="B13:H13"/>
    <mergeCell ref="B14:E14"/>
    <mergeCell ref="F14:H14"/>
    <mergeCell ref="B16:D16"/>
    <mergeCell ref="B17:D17"/>
    <mergeCell ref="B18:D18"/>
    <mergeCell ref="B19:D19"/>
    <mergeCell ref="B20:D20"/>
    <mergeCell ref="B49:E49"/>
    <mergeCell ref="F49:G49"/>
    <mergeCell ref="B44:H44"/>
    <mergeCell ref="B45:E45"/>
    <mergeCell ref="F45:G45"/>
    <mergeCell ref="B46:E46"/>
    <mergeCell ref="F46:G46"/>
    <mergeCell ref="B47:E47"/>
    <mergeCell ref="F47:G47"/>
    <mergeCell ref="B48:E48"/>
    <mergeCell ref="F48:G48"/>
  </mergeCells>
  <conditionalFormatting sqref="B13">
    <cfRule type="cellIs" dxfId="35" priority="3" stopIfTrue="1" operator="equal">
      <formula>"Kies eerst uw systematiek voor de berekening van de subsidiabele kosten"</formula>
    </cfRule>
  </conditionalFormatting>
  <conditionalFormatting sqref="C4:E5">
    <cfRule type="containsText" dxfId="34" priority="1" operator="containsText" text="[maak keuze]">
      <formula>NOT(ISERROR(SEARCH("[maak keuze]",C4)))</formula>
    </cfRule>
  </conditionalFormatting>
  <conditionalFormatting sqref="G29">
    <cfRule type="cellIs" dxfId="30"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919C4C30-24E6-4F95-A385-5BC7EF5E8D47}">
            <xm:f>NOT(ISERROR(SEARCH('Werkblad rekenen'!$B$16,F88)))</xm:f>
            <xm:f>'Werkblad rekenen'!$B$16</xm:f>
            <x14:dxf>
              <font>
                <color auto="1"/>
              </font>
            </x14:dxf>
          </x14:cfRule>
          <x14:cfRule type="containsText" priority="5" operator="containsText" id="{7F013388-2678-40A2-BC71-CB4CBE11894C}">
            <xm:f>NOT(ISERROR(SEARCH('Werkblad rekenen'!$B$15,F88)))</xm:f>
            <xm:f>'Werkblad rekenen'!$B$15</xm:f>
            <x14:dxf>
              <font>
                <color rgb="FFFF0000"/>
              </font>
            </x14:dxf>
          </x14:cfRule>
          <x14:cfRule type="containsText" priority="6" operator="containsText" id="{3B50CF4B-F26F-4C09-A588-A83A88F68B7C}">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5A8FFF95-DCBE-4138-885C-9684604C9C37}">
          <x14:formula1>
            <xm:f>'Werkblad menu'!$A$1:$A$5</xm:f>
          </x14:formula1>
          <xm:sqref>F14:F15 G15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291E-35BE-4B68-BFA8-5F06198E6D87}">
  <sheetPr>
    <tabColor rgb="FFFFFF99"/>
  </sheetPr>
  <dimension ref="A1:J122"/>
  <sheetViews>
    <sheetView showGridLines="0" tabSelected="1" topLeftCell="A12" workbookViewId="0">
      <selection activeCell="H25" sqref="H25"/>
    </sheetView>
  </sheetViews>
  <sheetFormatPr defaultColWidth="0" defaultRowHeight="14.45" customHeight="1" zeroHeight="1"/>
  <cols>
    <col min="1" max="1" width="4.140625" style="1" customWidth="1"/>
    <col min="2" max="2" width="27.5703125" style="2" customWidth="1"/>
    <col min="3" max="3" width="35" style="2" customWidth="1"/>
    <col min="4" max="4" width="14.85546875" style="3" customWidth="1"/>
    <col min="5" max="5" width="33.140625" style="3" bestFit="1" customWidth="1"/>
    <col min="6" max="6" width="15" style="3" customWidth="1"/>
    <col min="7" max="7" width="29.85546875" style="3" customWidth="1"/>
    <col min="8" max="8" width="17.7109375" style="3" customWidth="1"/>
    <col min="9" max="9" width="2.28515625" style="4" customWidth="1"/>
    <col min="10" max="10" width="9.140625" style="4" customWidth="1"/>
    <col min="11" max="16384" width="9.140625" style="4" hidden="1"/>
  </cols>
  <sheetData>
    <row r="1" spans="1:8" ht="18.75" thickBot="1">
      <c r="A1" s="459" t="s">
        <v>142</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ht="15">
      <c r="A3" s="463"/>
      <c r="B3" s="114" t="s">
        <v>49</v>
      </c>
      <c r="C3" s="421">
        <f>'Stap 1 Basisgegevens begroting'!C18</f>
        <v>0</v>
      </c>
      <c r="D3" s="421"/>
      <c r="E3" s="422"/>
      <c r="F3" s="429"/>
      <c r="G3" s="430"/>
      <c r="H3" s="431"/>
    </row>
    <row r="4" spans="1:8" ht="15.75" thickBot="1">
      <c r="A4" s="463"/>
      <c r="B4" s="114" t="s">
        <v>29</v>
      </c>
      <c r="C4" s="421" t="str">
        <f>'Stap 1 Basisgegevens begroting'!E18</f>
        <v>[maak keuze]</v>
      </c>
      <c r="D4" s="421"/>
      <c r="E4" s="422"/>
      <c r="F4" s="429"/>
      <c r="G4" s="430"/>
      <c r="H4" s="431"/>
    </row>
    <row r="5" spans="1:8" ht="15" customHeight="1" thickBot="1">
      <c r="A5" s="464"/>
      <c r="B5" s="115" t="s">
        <v>102</v>
      </c>
      <c r="C5" s="423" t="str">
        <f>'Stap 1 Basisgegevens begroting'!D18</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209</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63</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494">
        <f>F17*G17</f>
        <v>0</v>
      </c>
    </row>
    <row r="18" spans="1:8" ht="15">
      <c r="A18" s="341"/>
      <c r="B18" s="349"/>
      <c r="C18" s="349"/>
      <c r="D18" s="347"/>
      <c r="E18" s="82"/>
      <c r="F18" s="81"/>
      <c r="G18" s="83"/>
      <c r="H18" s="99">
        <f t="shared" ref="H18:H27" si="0">F18*G18</f>
        <v>0</v>
      </c>
    </row>
    <row r="19" spans="1:8" ht="15">
      <c r="A19" s="341"/>
      <c r="B19" s="349"/>
      <c r="C19" s="349"/>
      <c r="D19" s="347"/>
      <c r="E19" s="82"/>
      <c r="F19" s="81"/>
      <c r="G19" s="83"/>
      <c r="H19" s="99">
        <f t="shared" si="0"/>
        <v>0</v>
      </c>
    </row>
    <row r="20" spans="1:8" ht="15">
      <c r="A20" s="341"/>
      <c r="B20" s="349"/>
      <c r="C20" s="349"/>
      <c r="D20" s="347"/>
      <c r="E20" s="82"/>
      <c r="F20" s="81"/>
      <c r="G20" s="83"/>
      <c r="H20" s="99">
        <f t="shared" si="0"/>
        <v>0</v>
      </c>
    </row>
    <row r="21" spans="1:8" ht="15">
      <c r="A21" s="341"/>
      <c r="B21" s="349"/>
      <c r="C21" s="349"/>
      <c r="D21" s="347"/>
      <c r="E21" s="82"/>
      <c r="F21" s="81"/>
      <c r="G21" s="83"/>
      <c r="H21" s="99">
        <f t="shared" si="0"/>
        <v>0</v>
      </c>
    </row>
    <row r="22" spans="1:8" ht="15">
      <c r="A22" s="341"/>
      <c r="B22" s="349"/>
      <c r="C22" s="349"/>
      <c r="D22" s="347"/>
      <c r="E22" s="82"/>
      <c r="F22" s="81"/>
      <c r="G22" s="83"/>
      <c r="H22" s="99">
        <f t="shared" si="0"/>
        <v>0</v>
      </c>
    </row>
    <row r="23" spans="1:8" ht="15">
      <c r="A23" s="341"/>
      <c r="B23" s="349"/>
      <c r="C23" s="349"/>
      <c r="D23" s="347"/>
      <c r="E23" s="82"/>
      <c r="F23" s="81"/>
      <c r="G23" s="83"/>
      <c r="H23" s="99">
        <f t="shared" si="0"/>
        <v>0</v>
      </c>
    </row>
    <row r="24" spans="1:8" ht="15">
      <c r="A24" s="341"/>
      <c r="B24" s="349"/>
      <c r="C24" s="349"/>
      <c r="D24" s="347"/>
      <c r="E24" s="82"/>
      <c r="F24" s="81"/>
      <c r="G24" s="83"/>
      <c r="H24" s="99">
        <f t="shared" si="0"/>
        <v>0</v>
      </c>
    </row>
    <row r="25" spans="1:8" ht="15">
      <c r="A25" s="341"/>
      <c r="B25" s="349"/>
      <c r="C25" s="349"/>
      <c r="D25" s="347"/>
      <c r="E25" s="82"/>
      <c r="F25" s="81"/>
      <c r="G25" s="83"/>
      <c r="H25" s="99">
        <f t="shared" si="0"/>
        <v>0</v>
      </c>
    </row>
    <row r="26" spans="1:8" ht="15">
      <c r="A26" s="341"/>
      <c r="B26" s="349"/>
      <c r="C26" s="349"/>
      <c r="D26" s="347"/>
      <c r="E26" s="82"/>
      <c r="F26" s="81"/>
      <c r="G26" s="83"/>
      <c r="H26" s="99">
        <f t="shared" si="0"/>
        <v>0</v>
      </c>
    </row>
    <row r="27" spans="1:8" ht="15.75" thickBot="1">
      <c r="A27" s="341"/>
      <c r="B27" s="351"/>
      <c r="C27" s="351"/>
      <c r="D27" s="352"/>
      <c r="E27" s="87"/>
      <c r="F27" s="86"/>
      <c r="G27" s="88"/>
      <c r="H27" s="495">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494">
        <f>E34*F34*G34</f>
        <v>0</v>
      </c>
    </row>
    <row r="35" spans="1:8" ht="15">
      <c r="A35" s="341"/>
      <c r="B35" s="363"/>
      <c r="C35" s="364"/>
      <c r="D35" s="364"/>
      <c r="E35" s="109"/>
      <c r="F35" s="110"/>
      <c r="G35" s="83"/>
      <c r="H35" s="99">
        <f t="shared" ref="H35:H41" si="1">E35*F35*G35</f>
        <v>0</v>
      </c>
    </row>
    <row r="36" spans="1:8" ht="15">
      <c r="A36" s="341"/>
      <c r="B36" s="363"/>
      <c r="C36" s="364"/>
      <c r="D36" s="364"/>
      <c r="E36" s="109"/>
      <c r="F36" s="110"/>
      <c r="G36" s="83"/>
      <c r="H36" s="99">
        <f t="shared" si="1"/>
        <v>0</v>
      </c>
    </row>
    <row r="37" spans="1:8" ht="15">
      <c r="A37" s="341"/>
      <c r="B37" s="363"/>
      <c r="C37" s="364"/>
      <c r="D37" s="364"/>
      <c r="E37" s="109"/>
      <c r="F37" s="110"/>
      <c r="G37" s="83"/>
      <c r="H37" s="99">
        <f t="shared" si="1"/>
        <v>0</v>
      </c>
    </row>
    <row r="38" spans="1:8" ht="15">
      <c r="A38" s="341"/>
      <c r="B38" s="363"/>
      <c r="C38" s="364"/>
      <c r="D38" s="364"/>
      <c r="E38" s="109"/>
      <c r="F38" s="110"/>
      <c r="G38" s="83"/>
      <c r="H38" s="99">
        <f t="shared" si="1"/>
        <v>0</v>
      </c>
    </row>
    <row r="39" spans="1:8" ht="15">
      <c r="A39" s="341"/>
      <c r="B39" s="363"/>
      <c r="C39" s="364"/>
      <c r="D39" s="364"/>
      <c r="E39" s="109"/>
      <c r="F39" s="110"/>
      <c r="G39" s="83"/>
      <c r="H39" s="99">
        <f t="shared" si="1"/>
        <v>0</v>
      </c>
    </row>
    <row r="40" spans="1:8" ht="15">
      <c r="A40" s="341"/>
      <c r="B40" s="363"/>
      <c r="C40" s="364"/>
      <c r="D40" s="364"/>
      <c r="E40" s="109"/>
      <c r="F40" s="110"/>
      <c r="G40" s="83"/>
      <c r="H40" s="99">
        <f t="shared" si="1"/>
        <v>0</v>
      </c>
    </row>
    <row r="41" spans="1:8" ht="15.75" thickBot="1">
      <c r="A41" s="341"/>
      <c r="B41" s="367"/>
      <c r="C41" s="368"/>
      <c r="D41" s="368"/>
      <c r="E41" s="111"/>
      <c r="F41" s="112"/>
      <c r="G41" s="88"/>
      <c r="H41" s="495">
        <f t="shared" si="1"/>
        <v>0</v>
      </c>
    </row>
    <row r="42" spans="1:8" ht="16.5" thickTop="1" thickBot="1">
      <c r="A42" s="342"/>
      <c r="B42" s="103"/>
      <c r="C42" s="16"/>
      <c r="D42" s="108"/>
      <c r="E42" s="17"/>
      <c r="F42" s="17"/>
      <c r="G42" s="113" t="s">
        <v>196</v>
      </c>
      <c r="H42" s="117">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ht="15">
      <c r="A47" s="341"/>
      <c r="B47" s="363"/>
      <c r="C47" s="364"/>
      <c r="D47" s="364"/>
      <c r="E47" s="364"/>
      <c r="F47" s="364"/>
      <c r="G47" s="364"/>
      <c r="H47" s="119">
        <v>0</v>
      </c>
    </row>
    <row r="48" spans="1:8" ht="15">
      <c r="A48" s="341"/>
      <c r="B48" s="363"/>
      <c r="C48" s="364"/>
      <c r="D48" s="364"/>
      <c r="E48" s="364"/>
      <c r="F48" s="364"/>
      <c r="G48" s="364"/>
      <c r="H48" s="119">
        <v>0</v>
      </c>
    </row>
    <row r="49" spans="1:8" ht="15">
      <c r="A49" s="341"/>
      <c r="B49" s="348"/>
      <c r="C49" s="349"/>
      <c r="D49" s="349"/>
      <c r="E49" s="347"/>
      <c r="F49" s="346"/>
      <c r="G49" s="347"/>
      <c r="H49" s="119">
        <v>0</v>
      </c>
    </row>
    <row r="50" spans="1:8" ht="15">
      <c r="A50" s="341"/>
      <c r="B50" s="363"/>
      <c r="C50" s="364"/>
      <c r="D50" s="364"/>
      <c r="E50" s="364"/>
      <c r="F50" s="364"/>
      <c r="G50" s="364"/>
      <c r="H50" s="119">
        <v>0</v>
      </c>
    </row>
    <row r="51" spans="1:8" ht="15">
      <c r="A51" s="341"/>
      <c r="B51" s="363"/>
      <c r="C51" s="364"/>
      <c r="D51" s="364"/>
      <c r="E51" s="364"/>
      <c r="F51" s="364"/>
      <c r="G51" s="364"/>
      <c r="H51" s="119">
        <v>0</v>
      </c>
    </row>
    <row r="52" spans="1:8" ht="15">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192</v>
      </c>
      <c r="C55" s="458"/>
      <c r="D55" s="458"/>
      <c r="E55" s="458"/>
      <c r="F55" s="455" t="s">
        <v>165</v>
      </c>
      <c r="G55" s="455"/>
      <c r="H55" s="160" t="s">
        <v>163</v>
      </c>
    </row>
    <row r="56" spans="1:8" ht="15">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ht="15">
      <c r="A64" s="341"/>
      <c r="B64" s="363"/>
      <c r="C64" s="364"/>
      <c r="D64" s="364"/>
      <c r="E64" s="364"/>
      <c r="F64" s="364"/>
      <c r="G64" s="364"/>
      <c r="H64" s="124">
        <v>0</v>
      </c>
    </row>
    <row r="65" spans="1:8" ht="15">
      <c r="A65" s="341"/>
      <c r="B65" s="363"/>
      <c r="C65" s="364"/>
      <c r="D65" s="364"/>
      <c r="E65" s="364"/>
      <c r="F65" s="364"/>
      <c r="G65" s="364"/>
      <c r="H65" s="124">
        <v>0</v>
      </c>
    </row>
    <row r="66" spans="1:8" ht="15">
      <c r="A66" s="341"/>
      <c r="B66" s="363"/>
      <c r="C66" s="364"/>
      <c r="D66" s="364"/>
      <c r="E66" s="364"/>
      <c r="F66" s="364"/>
      <c r="G66" s="364"/>
      <c r="H66" s="124">
        <v>0</v>
      </c>
    </row>
    <row r="67" spans="1:8" ht="15">
      <c r="A67" s="341"/>
      <c r="B67" s="363"/>
      <c r="C67" s="364"/>
      <c r="D67" s="364"/>
      <c r="E67" s="364"/>
      <c r="F67" s="364"/>
      <c r="G67" s="364"/>
      <c r="H67" s="124">
        <v>0</v>
      </c>
    </row>
    <row r="68" spans="1:8" ht="15">
      <c r="A68" s="341"/>
      <c r="B68" s="363"/>
      <c r="C68" s="364"/>
      <c r="D68" s="364"/>
      <c r="E68" s="364"/>
      <c r="F68" s="364"/>
      <c r="G68" s="364"/>
      <c r="H68" s="124">
        <v>0</v>
      </c>
    </row>
    <row r="69" spans="1:8" ht="15">
      <c r="A69" s="341"/>
      <c r="B69" s="363"/>
      <c r="C69" s="364"/>
      <c r="D69" s="364"/>
      <c r="E69" s="364"/>
      <c r="F69" s="364"/>
      <c r="G69" s="364"/>
      <c r="H69" s="124">
        <v>0</v>
      </c>
    </row>
    <row r="70" spans="1:8" ht="15.75" thickBot="1">
      <c r="A70" s="341"/>
      <c r="B70" s="367"/>
      <c r="C70" s="368"/>
      <c r="D70" s="368"/>
      <c r="E70" s="368"/>
      <c r="F70" s="368"/>
      <c r="G70" s="368"/>
      <c r="H70" s="125">
        <v>0</v>
      </c>
    </row>
    <row r="71" spans="1:8" ht="16.5" thickTop="1" thickBot="1">
      <c r="A71" s="342"/>
      <c r="B71" s="478" t="s">
        <v>39</v>
      </c>
      <c r="C71" s="479"/>
      <c r="D71" s="479"/>
      <c r="E71" s="479"/>
      <c r="F71" s="482" t="s">
        <v>164</v>
      </c>
      <c r="G71" s="482"/>
      <c r="H71" s="165">
        <f>SUM(H63:H70)</f>
        <v>0</v>
      </c>
    </row>
    <row r="72" spans="1:8" ht="15">
      <c r="A72" s="340" t="s">
        <v>170</v>
      </c>
      <c r="B72" s="475" t="s">
        <v>166</v>
      </c>
      <c r="C72" s="476"/>
      <c r="D72" s="476"/>
      <c r="E72" s="476"/>
      <c r="F72" s="385" t="s">
        <v>194</v>
      </c>
      <c r="G72" s="385"/>
      <c r="H72" s="166" t="s">
        <v>195</v>
      </c>
    </row>
    <row r="73" spans="1:8" ht="15">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13"/>
      <c r="C84" s="10"/>
      <c r="D84" s="15"/>
      <c r="E84" s="15"/>
      <c r="F84" s="23"/>
      <c r="G84" s="24"/>
      <c r="H84" s="126"/>
    </row>
    <row r="85" spans="1:8" ht="15.75" thickBot="1">
      <c r="A85" s="341"/>
      <c r="B85" s="167" t="s">
        <v>173</v>
      </c>
      <c r="C85" s="168"/>
      <c r="D85" s="168"/>
      <c r="E85" s="168"/>
      <c r="F85" s="168"/>
      <c r="G85" s="405">
        <v>1</v>
      </c>
      <c r="H85" s="406"/>
    </row>
    <row r="86" spans="1:8" ht="15">
      <c r="A86" s="341"/>
      <c r="B86" s="10"/>
      <c r="C86" s="10"/>
      <c r="D86" s="15"/>
      <c r="E86" s="26"/>
      <c r="F86" s="18"/>
      <c r="G86" s="24" t="s">
        <v>43</v>
      </c>
      <c r="H86" s="9"/>
    </row>
    <row r="87" spans="1:8" ht="15">
      <c r="A87" s="341"/>
      <c r="B87" s="19" t="s">
        <v>203</v>
      </c>
      <c r="C87" s="19"/>
      <c r="D87" s="20"/>
      <c r="E87" s="25"/>
      <c r="F87" s="21" t="s">
        <v>34</v>
      </c>
      <c r="G87" s="407">
        <f>G83*G85</f>
        <v>0</v>
      </c>
      <c r="H87" s="408"/>
    </row>
    <row r="88" spans="1:8" ht="15">
      <c r="A88" s="341"/>
      <c r="B88" s="10"/>
      <c r="C88" s="10"/>
      <c r="D88" s="15"/>
      <c r="E88" s="15"/>
      <c r="F88" s="483" t="str">
        <f>'Werkblad rekenen'!F8</f>
        <v>Geen invoer</v>
      </c>
      <c r="G88" s="483"/>
      <c r="H88" s="484"/>
    </row>
    <row r="89" spans="1:8" ht="24.75" customHeight="1">
      <c r="A89" s="341"/>
      <c r="B89" s="19"/>
      <c r="C89" s="19"/>
      <c r="D89" s="20"/>
      <c r="E89" s="20"/>
      <c r="F89" s="485"/>
      <c r="G89" s="485"/>
      <c r="H89" s="486"/>
    </row>
    <row r="90" spans="1:8" ht="24.75" customHeight="1">
      <c r="A90" s="341"/>
      <c r="B90" s="10"/>
      <c r="C90" s="10"/>
      <c r="D90" s="15"/>
      <c r="E90" s="15"/>
      <c r="F90" s="153"/>
      <c r="G90" s="153"/>
      <c r="H90" s="154"/>
    </row>
    <row r="91" spans="1:8" ht="15">
      <c r="A91" s="341"/>
      <c r="B91" s="10" t="str">
        <f>_xlfn.CONCAT("Totale kosten  ",C3,": ")</f>
        <v xml:space="preserve">Totale kosten  0: </v>
      </c>
      <c r="C91" s="13"/>
      <c r="D91" s="29">
        <f>G81</f>
        <v>0</v>
      </c>
      <c r="E91" s="15"/>
      <c r="F91" s="18"/>
      <c r="G91" s="24"/>
      <c r="H91" s="126"/>
    </row>
    <row r="92" spans="1:8" ht="15">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487" t="s">
        <v>44</v>
      </c>
      <c r="C95" s="488"/>
      <c r="D95" s="488"/>
      <c r="E95" s="488"/>
      <c r="F95" s="488"/>
      <c r="G95" s="488"/>
      <c r="H95" s="489"/>
    </row>
    <row r="96" spans="1:8" ht="15.75" thickTop="1">
      <c r="A96" s="389"/>
      <c r="B96" s="391"/>
      <c r="C96" s="392"/>
      <c r="D96" s="392"/>
      <c r="E96" s="392"/>
      <c r="F96" s="392"/>
      <c r="G96" s="392"/>
      <c r="H96" s="393"/>
    </row>
    <row r="97" spans="1:8" ht="15">
      <c r="A97" s="389"/>
      <c r="B97" s="394"/>
      <c r="C97" s="395"/>
      <c r="D97" s="395"/>
      <c r="E97" s="395"/>
      <c r="F97" s="395"/>
      <c r="G97" s="395"/>
      <c r="H97" s="396"/>
    </row>
    <row r="98" spans="1:8" ht="15">
      <c r="A98" s="389"/>
      <c r="B98" s="394"/>
      <c r="C98" s="395"/>
      <c r="D98" s="395"/>
      <c r="E98" s="395"/>
      <c r="F98" s="395"/>
      <c r="G98" s="395"/>
      <c r="H98" s="396"/>
    </row>
    <row r="99" spans="1:8" ht="15">
      <c r="A99" s="389"/>
      <c r="B99" s="394"/>
      <c r="C99" s="395"/>
      <c r="D99" s="395"/>
      <c r="E99" s="395"/>
      <c r="F99" s="395"/>
      <c r="G99" s="395"/>
      <c r="H99" s="396"/>
    </row>
    <row r="100" spans="1:8" ht="15">
      <c r="A100" s="389"/>
      <c r="B100" s="394"/>
      <c r="C100" s="395"/>
      <c r="D100" s="395"/>
      <c r="E100" s="395"/>
      <c r="F100" s="395"/>
      <c r="G100" s="395"/>
      <c r="H100" s="396"/>
    </row>
    <row r="101" spans="1:8" ht="15">
      <c r="A101" s="389"/>
      <c r="B101" s="394"/>
      <c r="C101" s="395"/>
      <c r="D101" s="395"/>
      <c r="E101" s="395"/>
      <c r="F101" s="395"/>
      <c r="G101" s="395"/>
      <c r="H101" s="396"/>
    </row>
    <row r="102" spans="1:8" ht="15">
      <c r="A102" s="389"/>
      <c r="B102" s="394"/>
      <c r="C102" s="395"/>
      <c r="D102" s="395"/>
      <c r="E102" s="395"/>
      <c r="F102" s="395"/>
      <c r="G102" s="395"/>
      <c r="H102" s="396"/>
    </row>
    <row r="103" spans="1:8" ht="15">
      <c r="A103" s="389"/>
      <c r="B103" s="394"/>
      <c r="C103" s="395"/>
      <c r="D103" s="395"/>
      <c r="E103" s="395"/>
      <c r="F103" s="395"/>
      <c r="G103" s="395"/>
      <c r="H103" s="396"/>
    </row>
    <row r="104" spans="1:8" ht="15">
      <c r="A104" s="389"/>
      <c r="B104" s="394"/>
      <c r="C104" s="395"/>
      <c r="D104" s="395"/>
      <c r="E104" s="395"/>
      <c r="F104" s="395"/>
      <c r="G104" s="395"/>
      <c r="H104" s="396"/>
    </row>
    <row r="105" spans="1:8" ht="15">
      <c r="A105" s="389"/>
      <c r="B105" s="394"/>
      <c r="C105" s="395"/>
      <c r="D105" s="395"/>
      <c r="E105" s="395"/>
      <c r="F105" s="395"/>
      <c r="G105" s="395"/>
      <c r="H105" s="396"/>
    </row>
    <row r="106" spans="1:8" ht="15">
      <c r="A106" s="389"/>
      <c r="B106" s="394"/>
      <c r="C106" s="395"/>
      <c r="D106" s="395"/>
      <c r="E106" s="395"/>
      <c r="F106" s="395"/>
      <c r="G106" s="395"/>
      <c r="H106" s="396"/>
    </row>
    <row r="107" spans="1:8" ht="15.75" thickBot="1">
      <c r="A107" s="390"/>
      <c r="B107" s="397"/>
      <c r="C107" s="398"/>
      <c r="D107" s="398"/>
      <c r="E107" s="398"/>
      <c r="F107" s="398"/>
      <c r="G107" s="398"/>
      <c r="H107" s="399"/>
    </row>
    <row r="108" spans="1:8" ht="15">
      <c r="B108" s="5"/>
      <c r="C108" s="5"/>
      <c r="D108" s="6"/>
      <c r="E108" s="6"/>
      <c r="F108" s="6"/>
      <c r="G108" s="6"/>
      <c r="H108" s="6"/>
    </row>
    <row r="109" spans="1:8" ht="15" hidden="1">
      <c r="B109" s="5"/>
      <c r="C109" s="5"/>
      <c r="D109" s="6"/>
      <c r="E109" s="6"/>
      <c r="F109" s="6"/>
      <c r="G109" s="6"/>
      <c r="H109" s="6"/>
    </row>
    <row r="110" spans="1:8" ht="15" hidden="1">
      <c r="B110" s="5"/>
      <c r="C110" s="5"/>
      <c r="D110" s="6"/>
      <c r="E110" s="6"/>
      <c r="F110" s="6"/>
      <c r="G110" s="6"/>
      <c r="H110" s="6"/>
    </row>
    <row r="111" spans="1:8" ht="15" hidden="1">
      <c r="B111" s="5"/>
      <c r="C111" s="5"/>
      <c r="D111" s="6"/>
      <c r="E111" s="6"/>
      <c r="F111" s="6"/>
      <c r="G111" s="6"/>
      <c r="H111" s="6"/>
    </row>
    <row r="112" spans="1:8" ht="15" hidden="1">
      <c r="B112" s="5"/>
      <c r="C112" s="5"/>
      <c r="D112" s="6"/>
      <c r="E112" s="6"/>
      <c r="F112" s="6"/>
      <c r="G112" s="6"/>
      <c r="H112" s="6"/>
    </row>
    <row r="113" spans="2:8" ht="15" hidden="1">
      <c r="B113" s="5"/>
      <c r="C113" s="5"/>
      <c r="D113" s="6"/>
      <c r="E113" s="6"/>
      <c r="F113" s="6"/>
      <c r="G113" s="6"/>
      <c r="H113" s="6"/>
    </row>
    <row r="114" spans="2:8" ht="15" hidden="1">
      <c r="B114" s="5"/>
      <c r="C114" s="5"/>
      <c r="D114" s="6"/>
      <c r="E114" s="6"/>
      <c r="F114" s="6"/>
      <c r="G114" s="6"/>
      <c r="H114" s="6"/>
    </row>
    <row r="115" spans="2:8" ht="15" hidden="1">
      <c r="B115" s="5"/>
      <c r="C115" s="5"/>
      <c r="D115" s="6"/>
      <c r="E115" s="6"/>
      <c r="F115" s="6"/>
      <c r="G115" s="6"/>
      <c r="H115" s="6"/>
    </row>
    <row r="116" spans="2:8" ht="15" hidden="1">
      <c r="B116" s="5"/>
      <c r="C116" s="5"/>
      <c r="D116" s="6"/>
      <c r="E116" s="6"/>
      <c r="F116" s="6"/>
      <c r="G116" s="6"/>
      <c r="H116" s="6"/>
    </row>
    <row r="117" spans="2:8" ht="15" hidden="1">
      <c r="B117" s="5"/>
      <c r="C117" s="5"/>
      <c r="D117" s="6"/>
      <c r="E117" s="6"/>
      <c r="F117" s="6"/>
      <c r="G117" s="6"/>
      <c r="H117" s="6"/>
    </row>
    <row r="118" spans="2:8" ht="15" hidden="1">
      <c r="B118" s="5"/>
      <c r="C118" s="5"/>
      <c r="D118" s="6"/>
      <c r="E118" s="6"/>
      <c r="F118" s="6"/>
      <c r="G118" s="6"/>
      <c r="H118" s="6"/>
    </row>
    <row r="119" spans="2:8" ht="15"/>
    <row r="120" spans="2:8" ht="15"/>
    <row r="121" spans="2:8" ht="15"/>
    <row r="122" spans="2:8" ht="15"/>
  </sheetData>
  <sheetProtection algorithmName="SHA-512" hashValue="HkbTXQZkcVCSZZOzgojQnPDSJg9ZlBJpKiqW2i04T9QxriM1PYcj6/T1H6nqqTZ0ga1+I1qTWCnPOd0mMCuRMQ==" saltValue="tBfAiDCiD9JkZZbLZd038A==" spinCount="100000" sheet="1" objects="1" scenarios="1"/>
  <mergeCells count="124">
    <mergeCell ref="A94:H94"/>
    <mergeCell ref="A72:A75"/>
    <mergeCell ref="A95:A107"/>
    <mergeCell ref="B95:H95"/>
    <mergeCell ref="B96:H107"/>
    <mergeCell ref="A78:A93"/>
    <mergeCell ref="B78:H78"/>
    <mergeCell ref="F79:G79"/>
    <mergeCell ref="H80:H82"/>
    <mergeCell ref="B81:C81"/>
    <mergeCell ref="B82:C82"/>
    <mergeCell ref="B83:C83"/>
    <mergeCell ref="G85:H85"/>
    <mergeCell ref="G87:H87"/>
    <mergeCell ref="F88:H89"/>
    <mergeCell ref="B75:E75"/>
    <mergeCell ref="F75:G75"/>
    <mergeCell ref="F65:G65"/>
    <mergeCell ref="F69:G69"/>
    <mergeCell ref="B72:E72"/>
    <mergeCell ref="B76:E76"/>
    <mergeCell ref="F76:G76"/>
    <mergeCell ref="A77:H77"/>
    <mergeCell ref="F72:G72"/>
    <mergeCell ref="B73:E73"/>
    <mergeCell ref="F73:G73"/>
    <mergeCell ref="B74:E74"/>
    <mergeCell ref="F74:G74"/>
    <mergeCell ref="A62:A71"/>
    <mergeCell ref="B66:E66"/>
    <mergeCell ref="F66:G66"/>
    <mergeCell ref="B67:E67"/>
    <mergeCell ref="F67:G67"/>
    <mergeCell ref="B68:E68"/>
    <mergeCell ref="F68:G68"/>
    <mergeCell ref="B69:E69"/>
    <mergeCell ref="B70:E70"/>
    <mergeCell ref="F70:G70"/>
    <mergeCell ref="B71:E71"/>
    <mergeCell ref="F71:G71"/>
    <mergeCell ref="B64:E64"/>
    <mergeCell ref="F64:G64"/>
    <mergeCell ref="B65:E65"/>
    <mergeCell ref="B50:E50"/>
    <mergeCell ref="F50:G50"/>
    <mergeCell ref="B51:E51"/>
    <mergeCell ref="F51:G51"/>
    <mergeCell ref="B52:E52"/>
    <mergeCell ref="F52:G52"/>
    <mergeCell ref="B59:F59"/>
    <mergeCell ref="A60:H60"/>
    <mergeCell ref="B61:H61"/>
    <mergeCell ref="A55:A58"/>
    <mergeCell ref="B55:E55"/>
    <mergeCell ref="F55:G55"/>
    <mergeCell ref="B56:E56"/>
    <mergeCell ref="F56:G56"/>
    <mergeCell ref="B63:E63"/>
    <mergeCell ref="F63:G63"/>
    <mergeCell ref="B57:E57"/>
    <mergeCell ref="F57:G57"/>
    <mergeCell ref="B58:E58"/>
    <mergeCell ref="F58:G58"/>
    <mergeCell ref="B62:E62"/>
    <mergeCell ref="F62:G62"/>
    <mergeCell ref="B21:D21"/>
    <mergeCell ref="B23:D23"/>
    <mergeCell ref="B24:D24"/>
    <mergeCell ref="B25:D25"/>
    <mergeCell ref="B26:D26"/>
    <mergeCell ref="B27:D27"/>
    <mergeCell ref="B28:G28"/>
    <mergeCell ref="A45:A54"/>
    <mergeCell ref="B54:E54"/>
    <mergeCell ref="F54:G54"/>
    <mergeCell ref="A32:A42"/>
    <mergeCell ref="B32:H32"/>
    <mergeCell ref="B34:D34"/>
    <mergeCell ref="B35:D35"/>
    <mergeCell ref="B36:D36"/>
    <mergeCell ref="B37:D37"/>
    <mergeCell ref="B38:D38"/>
    <mergeCell ref="B39:D39"/>
    <mergeCell ref="B40:D40"/>
    <mergeCell ref="B41:D41"/>
    <mergeCell ref="B33:C33"/>
    <mergeCell ref="B53:E53"/>
    <mergeCell ref="F53:G53"/>
    <mergeCell ref="A43:H43"/>
    <mergeCell ref="A1:H1"/>
    <mergeCell ref="A2:A5"/>
    <mergeCell ref="C2:E2"/>
    <mergeCell ref="F2:H4"/>
    <mergeCell ref="C3:E3"/>
    <mergeCell ref="C4:E4"/>
    <mergeCell ref="C5:E5"/>
    <mergeCell ref="F5:H5"/>
    <mergeCell ref="B22:D22"/>
    <mergeCell ref="A6:H6"/>
    <mergeCell ref="A7:A30"/>
    <mergeCell ref="B7:E7"/>
    <mergeCell ref="B8:E8"/>
    <mergeCell ref="B9:E9"/>
    <mergeCell ref="B10:E10"/>
    <mergeCell ref="B11:E11"/>
    <mergeCell ref="B13:H13"/>
    <mergeCell ref="B14:E14"/>
    <mergeCell ref="F14:H14"/>
    <mergeCell ref="B16:D16"/>
    <mergeCell ref="B17:D17"/>
    <mergeCell ref="B18:D18"/>
    <mergeCell ref="B19:D19"/>
    <mergeCell ref="B20:D20"/>
    <mergeCell ref="B49:E49"/>
    <mergeCell ref="F49:G49"/>
    <mergeCell ref="B44:H44"/>
    <mergeCell ref="B45:E45"/>
    <mergeCell ref="F45:G45"/>
    <mergeCell ref="B46:E46"/>
    <mergeCell ref="F46:G46"/>
    <mergeCell ref="B47:E47"/>
    <mergeCell ref="F47:G47"/>
    <mergeCell ref="B48:E48"/>
    <mergeCell ref="F48:G48"/>
  </mergeCells>
  <conditionalFormatting sqref="B13">
    <cfRule type="cellIs" dxfId="29" priority="3" stopIfTrue="1" operator="equal">
      <formula>"Kies eerst uw systematiek voor de berekening van de subsidiabele kosten"</formula>
    </cfRule>
  </conditionalFormatting>
  <conditionalFormatting sqref="C4:E5">
    <cfRule type="containsText" dxfId="28" priority="1" operator="containsText" text="[maak keuze]">
      <formula>NOT(ISERROR(SEARCH("[maak keuze]",C4)))</formula>
    </cfRule>
  </conditionalFormatting>
  <conditionalFormatting sqref="G29">
    <cfRule type="cellIs" dxfId="24"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790F3E4B-6B47-41AF-90B5-7578822B518B}">
            <xm:f>NOT(ISERROR(SEARCH('Werkblad rekenen'!$B$16,F88)))</xm:f>
            <xm:f>'Werkblad rekenen'!$B$16</xm:f>
            <x14:dxf>
              <font>
                <color auto="1"/>
              </font>
            </x14:dxf>
          </x14:cfRule>
          <x14:cfRule type="containsText" priority="5" operator="containsText" id="{A00715F6-2BD5-4E5D-A5C1-B0E55EE3DE5A}">
            <xm:f>NOT(ISERROR(SEARCH('Werkblad rekenen'!$B$15,F88)))</xm:f>
            <xm:f>'Werkblad rekenen'!$B$15</xm:f>
            <x14:dxf>
              <font>
                <color rgb="FFFF0000"/>
              </font>
            </x14:dxf>
          </x14:cfRule>
          <x14:cfRule type="containsText" priority="6" operator="containsText" id="{B45D0738-FB4E-48D0-9C12-45C8448E2C29}">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04D0C125-0EA1-4D3D-A497-E8AA70D37D1F}">
          <x14:formula1>
            <xm:f>'Werkblad menu'!$A$1:$A$5</xm:f>
          </x14:formula1>
          <xm:sqref>F14:F15 G15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0BDE-6336-4F56-9F40-DFFE7E2AF8F7}">
  <sheetPr>
    <tabColor rgb="FFFFFF99"/>
  </sheetPr>
  <dimension ref="A1:J122"/>
  <sheetViews>
    <sheetView showGridLines="0" topLeftCell="A9" workbookViewId="0">
      <selection activeCell="J28" sqref="J28"/>
    </sheetView>
  </sheetViews>
  <sheetFormatPr defaultColWidth="0" defaultRowHeight="14.45" customHeight="1" zeroHeight="1"/>
  <cols>
    <col min="1" max="1" width="4.140625" style="1" customWidth="1"/>
    <col min="2" max="2" width="27.5703125" style="2" customWidth="1"/>
    <col min="3" max="3" width="35" style="2" customWidth="1"/>
    <col min="4" max="4" width="14.85546875" style="3" customWidth="1"/>
    <col min="5" max="5" width="33.140625" style="3" bestFit="1" customWidth="1"/>
    <col min="6" max="6" width="15" style="3" customWidth="1"/>
    <col min="7" max="7" width="28.85546875" style="3" customWidth="1"/>
    <col min="8" max="8" width="17.5703125" style="3" customWidth="1"/>
    <col min="9" max="9" width="2.28515625" style="4" customWidth="1"/>
    <col min="10" max="10" width="9.140625" style="4" customWidth="1"/>
    <col min="11" max="16384" width="9.140625" style="4" hidden="1"/>
  </cols>
  <sheetData>
    <row r="1" spans="1:8" ht="18.75" thickBot="1">
      <c r="A1" s="459" t="s">
        <v>143</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ht="15">
      <c r="A3" s="463"/>
      <c r="B3" s="114" t="s">
        <v>50</v>
      </c>
      <c r="C3" s="421">
        <f>'Stap 1 Basisgegevens begroting'!C19</f>
        <v>0</v>
      </c>
      <c r="D3" s="421"/>
      <c r="E3" s="422"/>
      <c r="F3" s="429"/>
      <c r="G3" s="430"/>
      <c r="H3" s="431"/>
    </row>
    <row r="4" spans="1:8" ht="15.75" thickBot="1">
      <c r="A4" s="463"/>
      <c r="B4" s="114" t="s">
        <v>29</v>
      </c>
      <c r="C4" s="421" t="str">
        <f>'Stap 1 Basisgegevens begroting'!E19</f>
        <v>[maak keuze]</v>
      </c>
      <c r="D4" s="421"/>
      <c r="E4" s="422"/>
      <c r="F4" s="429"/>
      <c r="G4" s="430"/>
      <c r="H4" s="431"/>
    </row>
    <row r="5" spans="1:8" ht="15" customHeight="1" thickBot="1">
      <c r="A5" s="464"/>
      <c r="B5" s="115" t="s">
        <v>102</v>
      </c>
      <c r="C5" s="423" t="str">
        <f>'Stap 1 Basisgegevens begroting'!D19</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209</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63</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494">
        <f>F17*G17</f>
        <v>0</v>
      </c>
    </row>
    <row r="18" spans="1:8" ht="15">
      <c r="A18" s="341"/>
      <c r="B18" s="349"/>
      <c r="C18" s="349"/>
      <c r="D18" s="347"/>
      <c r="E18" s="82"/>
      <c r="F18" s="81"/>
      <c r="G18" s="83"/>
      <c r="H18" s="99">
        <f t="shared" ref="H18:H27" si="0">F18*G18</f>
        <v>0</v>
      </c>
    </row>
    <row r="19" spans="1:8" ht="15">
      <c r="A19" s="341"/>
      <c r="B19" s="349"/>
      <c r="C19" s="349"/>
      <c r="D19" s="347"/>
      <c r="E19" s="82"/>
      <c r="F19" s="81"/>
      <c r="G19" s="83"/>
      <c r="H19" s="99">
        <f t="shared" si="0"/>
        <v>0</v>
      </c>
    </row>
    <row r="20" spans="1:8" ht="15">
      <c r="A20" s="341"/>
      <c r="B20" s="349"/>
      <c r="C20" s="349"/>
      <c r="D20" s="347"/>
      <c r="E20" s="82"/>
      <c r="F20" s="81"/>
      <c r="G20" s="83"/>
      <c r="H20" s="99">
        <f t="shared" si="0"/>
        <v>0</v>
      </c>
    </row>
    <row r="21" spans="1:8" ht="15">
      <c r="A21" s="341"/>
      <c r="B21" s="349"/>
      <c r="C21" s="349"/>
      <c r="D21" s="347"/>
      <c r="E21" s="82"/>
      <c r="F21" s="81"/>
      <c r="G21" s="83"/>
      <c r="H21" s="99">
        <f t="shared" si="0"/>
        <v>0</v>
      </c>
    </row>
    <row r="22" spans="1:8" ht="15">
      <c r="A22" s="341"/>
      <c r="B22" s="349"/>
      <c r="C22" s="349"/>
      <c r="D22" s="347"/>
      <c r="E22" s="82"/>
      <c r="F22" s="81"/>
      <c r="G22" s="83"/>
      <c r="H22" s="99">
        <f t="shared" si="0"/>
        <v>0</v>
      </c>
    </row>
    <row r="23" spans="1:8" ht="15">
      <c r="A23" s="341"/>
      <c r="B23" s="349"/>
      <c r="C23" s="349"/>
      <c r="D23" s="347"/>
      <c r="E23" s="82"/>
      <c r="F23" s="81"/>
      <c r="G23" s="83"/>
      <c r="H23" s="99">
        <f t="shared" si="0"/>
        <v>0</v>
      </c>
    </row>
    <row r="24" spans="1:8" ht="15">
      <c r="A24" s="341"/>
      <c r="B24" s="349"/>
      <c r="C24" s="349"/>
      <c r="D24" s="347"/>
      <c r="E24" s="82"/>
      <c r="F24" s="81"/>
      <c r="G24" s="83"/>
      <c r="H24" s="99">
        <f t="shared" si="0"/>
        <v>0</v>
      </c>
    </row>
    <row r="25" spans="1:8" ht="15">
      <c r="A25" s="341"/>
      <c r="B25" s="349"/>
      <c r="C25" s="349"/>
      <c r="D25" s="347"/>
      <c r="E25" s="82"/>
      <c r="F25" s="81"/>
      <c r="G25" s="83"/>
      <c r="H25" s="99">
        <f t="shared" si="0"/>
        <v>0</v>
      </c>
    </row>
    <row r="26" spans="1:8" ht="15">
      <c r="A26" s="341"/>
      <c r="B26" s="349"/>
      <c r="C26" s="349"/>
      <c r="D26" s="347"/>
      <c r="E26" s="82"/>
      <c r="F26" s="81"/>
      <c r="G26" s="83"/>
      <c r="H26" s="99">
        <f t="shared" si="0"/>
        <v>0</v>
      </c>
    </row>
    <row r="27" spans="1:8" ht="15.75" thickBot="1">
      <c r="A27" s="341"/>
      <c r="B27" s="351"/>
      <c r="C27" s="351"/>
      <c r="D27" s="352"/>
      <c r="E27" s="87"/>
      <c r="F27" s="86"/>
      <c r="G27" s="88"/>
      <c r="H27" s="495">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494">
        <f>E34*F34*G34</f>
        <v>0</v>
      </c>
    </row>
    <row r="35" spans="1:8" ht="15">
      <c r="A35" s="341"/>
      <c r="B35" s="363"/>
      <c r="C35" s="364"/>
      <c r="D35" s="364"/>
      <c r="E35" s="109"/>
      <c r="F35" s="110"/>
      <c r="G35" s="83"/>
      <c r="H35" s="99">
        <f t="shared" ref="H35:H41" si="1">E35*F35*G35</f>
        <v>0</v>
      </c>
    </row>
    <row r="36" spans="1:8" ht="15">
      <c r="A36" s="341"/>
      <c r="B36" s="363"/>
      <c r="C36" s="364"/>
      <c r="D36" s="364"/>
      <c r="E36" s="109"/>
      <c r="F36" s="110"/>
      <c r="G36" s="83"/>
      <c r="H36" s="99">
        <f t="shared" si="1"/>
        <v>0</v>
      </c>
    </row>
    <row r="37" spans="1:8" ht="15">
      <c r="A37" s="341"/>
      <c r="B37" s="363"/>
      <c r="C37" s="364"/>
      <c r="D37" s="364"/>
      <c r="E37" s="109"/>
      <c r="F37" s="110"/>
      <c r="G37" s="83"/>
      <c r="H37" s="99">
        <f t="shared" si="1"/>
        <v>0</v>
      </c>
    </row>
    <row r="38" spans="1:8" ht="15">
      <c r="A38" s="341"/>
      <c r="B38" s="363"/>
      <c r="C38" s="364"/>
      <c r="D38" s="364"/>
      <c r="E38" s="109"/>
      <c r="F38" s="110"/>
      <c r="G38" s="83"/>
      <c r="H38" s="99">
        <f t="shared" si="1"/>
        <v>0</v>
      </c>
    </row>
    <row r="39" spans="1:8" ht="15">
      <c r="A39" s="341"/>
      <c r="B39" s="363"/>
      <c r="C39" s="364"/>
      <c r="D39" s="364"/>
      <c r="E39" s="109"/>
      <c r="F39" s="110"/>
      <c r="G39" s="83"/>
      <c r="H39" s="99">
        <f t="shared" si="1"/>
        <v>0</v>
      </c>
    </row>
    <row r="40" spans="1:8" ht="15">
      <c r="A40" s="341"/>
      <c r="B40" s="363"/>
      <c r="C40" s="364"/>
      <c r="D40" s="364"/>
      <c r="E40" s="109"/>
      <c r="F40" s="110"/>
      <c r="G40" s="83"/>
      <c r="H40" s="99">
        <f t="shared" si="1"/>
        <v>0</v>
      </c>
    </row>
    <row r="41" spans="1:8" ht="15.75" thickBot="1">
      <c r="A41" s="341"/>
      <c r="B41" s="367"/>
      <c r="C41" s="368"/>
      <c r="D41" s="368"/>
      <c r="E41" s="111"/>
      <c r="F41" s="112"/>
      <c r="G41" s="88"/>
      <c r="H41" s="495">
        <f t="shared" si="1"/>
        <v>0</v>
      </c>
    </row>
    <row r="42" spans="1:8" ht="16.5" thickTop="1" thickBot="1">
      <c r="A42" s="342"/>
      <c r="B42" s="103"/>
      <c r="C42" s="16"/>
      <c r="D42" s="108"/>
      <c r="E42" s="17"/>
      <c r="F42" s="17"/>
      <c r="G42" s="113" t="s">
        <v>196</v>
      </c>
      <c r="H42" s="117">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ht="15">
      <c r="A47" s="341"/>
      <c r="B47" s="363"/>
      <c r="C47" s="364"/>
      <c r="D47" s="364"/>
      <c r="E47" s="364"/>
      <c r="F47" s="364"/>
      <c r="G47" s="364"/>
      <c r="H47" s="119">
        <v>0</v>
      </c>
    </row>
    <row r="48" spans="1:8" ht="15">
      <c r="A48" s="341"/>
      <c r="B48" s="363"/>
      <c r="C48" s="364"/>
      <c r="D48" s="364"/>
      <c r="E48" s="364"/>
      <c r="F48" s="364"/>
      <c r="G48" s="364"/>
      <c r="H48" s="119">
        <v>0</v>
      </c>
    </row>
    <row r="49" spans="1:8" ht="15">
      <c r="A49" s="341"/>
      <c r="B49" s="348"/>
      <c r="C49" s="349"/>
      <c r="D49" s="349"/>
      <c r="E49" s="347"/>
      <c r="F49" s="346"/>
      <c r="G49" s="347"/>
      <c r="H49" s="119">
        <v>0</v>
      </c>
    </row>
    <row r="50" spans="1:8" ht="15">
      <c r="A50" s="341"/>
      <c r="B50" s="363"/>
      <c r="C50" s="364"/>
      <c r="D50" s="364"/>
      <c r="E50" s="364"/>
      <c r="F50" s="364"/>
      <c r="G50" s="364"/>
      <c r="H50" s="119">
        <v>0</v>
      </c>
    </row>
    <row r="51" spans="1:8" ht="15">
      <c r="A51" s="341"/>
      <c r="B51" s="363"/>
      <c r="C51" s="364"/>
      <c r="D51" s="364"/>
      <c r="E51" s="364"/>
      <c r="F51" s="364"/>
      <c r="G51" s="364"/>
      <c r="H51" s="119">
        <v>0</v>
      </c>
    </row>
    <row r="52" spans="1:8" ht="15">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191</v>
      </c>
      <c r="C55" s="458"/>
      <c r="D55" s="458"/>
      <c r="E55" s="458"/>
      <c r="F55" s="455" t="s">
        <v>165</v>
      </c>
      <c r="G55" s="455"/>
      <c r="H55" s="160" t="s">
        <v>163</v>
      </c>
    </row>
    <row r="56" spans="1:8" ht="15">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ht="15">
      <c r="A64" s="341"/>
      <c r="B64" s="363"/>
      <c r="C64" s="364"/>
      <c r="D64" s="364"/>
      <c r="E64" s="364"/>
      <c r="F64" s="364"/>
      <c r="G64" s="364"/>
      <c r="H64" s="124">
        <v>0</v>
      </c>
    </row>
    <row r="65" spans="1:8" ht="15">
      <c r="A65" s="341"/>
      <c r="B65" s="363"/>
      <c r="C65" s="364"/>
      <c r="D65" s="364"/>
      <c r="E65" s="364"/>
      <c r="F65" s="364"/>
      <c r="G65" s="364"/>
      <c r="H65" s="124">
        <v>0</v>
      </c>
    </row>
    <row r="66" spans="1:8" ht="15">
      <c r="A66" s="341"/>
      <c r="B66" s="363"/>
      <c r="C66" s="364"/>
      <c r="D66" s="364"/>
      <c r="E66" s="364"/>
      <c r="F66" s="364"/>
      <c r="G66" s="364"/>
      <c r="H66" s="124">
        <v>0</v>
      </c>
    </row>
    <row r="67" spans="1:8" ht="15">
      <c r="A67" s="341"/>
      <c r="B67" s="363"/>
      <c r="C67" s="364"/>
      <c r="D67" s="364"/>
      <c r="E67" s="364"/>
      <c r="F67" s="364"/>
      <c r="G67" s="364"/>
      <c r="H67" s="124">
        <v>0</v>
      </c>
    </row>
    <row r="68" spans="1:8" ht="15">
      <c r="A68" s="341"/>
      <c r="B68" s="363"/>
      <c r="C68" s="364"/>
      <c r="D68" s="364"/>
      <c r="E68" s="364"/>
      <c r="F68" s="364"/>
      <c r="G68" s="364"/>
      <c r="H68" s="124">
        <v>0</v>
      </c>
    </row>
    <row r="69" spans="1:8" ht="15">
      <c r="A69" s="341"/>
      <c r="B69" s="363"/>
      <c r="C69" s="364"/>
      <c r="D69" s="364"/>
      <c r="E69" s="364"/>
      <c r="F69" s="364"/>
      <c r="G69" s="364"/>
      <c r="H69" s="124">
        <v>0</v>
      </c>
    </row>
    <row r="70" spans="1:8" ht="15.75" thickBot="1">
      <c r="A70" s="341"/>
      <c r="B70" s="367"/>
      <c r="C70" s="368"/>
      <c r="D70" s="368"/>
      <c r="E70" s="368"/>
      <c r="F70" s="368"/>
      <c r="G70" s="368"/>
      <c r="H70" s="125">
        <v>0</v>
      </c>
    </row>
    <row r="71" spans="1:8" ht="16.5" thickTop="1" thickBot="1">
      <c r="A71" s="342"/>
      <c r="B71" s="478" t="s">
        <v>39</v>
      </c>
      <c r="C71" s="479"/>
      <c r="D71" s="479"/>
      <c r="E71" s="479"/>
      <c r="F71" s="482" t="s">
        <v>164</v>
      </c>
      <c r="G71" s="482"/>
      <c r="H71" s="165">
        <f>SUM(H63:H70)</f>
        <v>0</v>
      </c>
    </row>
    <row r="72" spans="1:8" ht="15">
      <c r="A72" s="340" t="s">
        <v>170</v>
      </c>
      <c r="B72" s="475" t="s">
        <v>166</v>
      </c>
      <c r="C72" s="476"/>
      <c r="D72" s="476"/>
      <c r="E72" s="476"/>
      <c r="F72" s="385" t="s">
        <v>194</v>
      </c>
      <c r="G72" s="385"/>
      <c r="H72" s="166" t="s">
        <v>195</v>
      </c>
    </row>
    <row r="73" spans="1:8" ht="15">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13"/>
      <c r="C84" s="10"/>
      <c r="D84" s="15"/>
      <c r="E84" s="15"/>
      <c r="F84" s="23"/>
      <c r="G84" s="24"/>
      <c r="H84" s="126"/>
    </row>
    <row r="85" spans="1:8" ht="15.75" thickBot="1">
      <c r="A85" s="341"/>
      <c r="B85" s="167" t="s">
        <v>173</v>
      </c>
      <c r="C85" s="168"/>
      <c r="D85" s="168"/>
      <c r="E85" s="168"/>
      <c r="F85" s="168"/>
      <c r="G85" s="405">
        <v>1</v>
      </c>
      <c r="H85" s="406"/>
    </row>
    <row r="86" spans="1:8" ht="15">
      <c r="A86" s="341"/>
      <c r="B86" s="10"/>
      <c r="C86" s="10"/>
      <c r="D86" s="15"/>
      <c r="E86" s="26"/>
      <c r="F86" s="18"/>
      <c r="G86" s="24" t="s">
        <v>43</v>
      </c>
      <c r="H86" s="9"/>
    </row>
    <row r="87" spans="1:8" ht="15">
      <c r="A87" s="341"/>
      <c r="B87" s="19" t="s">
        <v>203</v>
      </c>
      <c r="C87" s="19"/>
      <c r="D87" s="20"/>
      <c r="E87" s="25"/>
      <c r="F87" s="21" t="s">
        <v>34</v>
      </c>
      <c r="G87" s="407">
        <f>G83*G85</f>
        <v>0</v>
      </c>
      <c r="H87" s="408"/>
    </row>
    <row r="88" spans="1:8" ht="15">
      <c r="A88" s="341"/>
      <c r="B88" s="10"/>
      <c r="C88" s="10"/>
      <c r="D88" s="15"/>
      <c r="E88" s="15"/>
      <c r="F88" s="490" t="str">
        <f>'Werkblad rekenen'!F9</f>
        <v>Geen invoer</v>
      </c>
      <c r="G88" s="490"/>
      <c r="H88" s="491"/>
    </row>
    <row r="89" spans="1:8" ht="24.75" customHeight="1">
      <c r="A89" s="341"/>
      <c r="B89" s="19"/>
      <c r="C89" s="19"/>
      <c r="D89" s="20"/>
      <c r="E89" s="20"/>
      <c r="F89" s="492"/>
      <c r="G89" s="492"/>
      <c r="H89" s="493"/>
    </row>
    <row r="90" spans="1:8" ht="24.75" customHeight="1">
      <c r="A90" s="341"/>
      <c r="B90" s="10"/>
      <c r="C90" s="10"/>
      <c r="D90" s="15"/>
      <c r="E90" s="15"/>
      <c r="F90" s="153"/>
      <c r="G90" s="153"/>
      <c r="H90" s="154"/>
    </row>
    <row r="91" spans="1:8" ht="15">
      <c r="A91" s="341"/>
      <c r="B91" s="10" t="str">
        <f>_xlfn.CONCAT("Totale kosten  ",C3,": ")</f>
        <v xml:space="preserve">Totale kosten  0: </v>
      </c>
      <c r="C91" s="13"/>
      <c r="D91" s="29">
        <f>G81</f>
        <v>0</v>
      </c>
      <c r="E91" s="15"/>
      <c r="F91" s="18"/>
      <c r="G91" s="24"/>
      <c r="H91" s="126"/>
    </row>
    <row r="92" spans="1:8" ht="15">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487" t="s">
        <v>44</v>
      </c>
      <c r="C95" s="488"/>
      <c r="D95" s="488"/>
      <c r="E95" s="488"/>
      <c r="F95" s="488"/>
      <c r="G95" s="488"/>
      <c r="H95" s="489"/>
    </row>
    <row r="96" spans="1:8" ht="15.75" thickTop="1">
      <c r="A96" s="389"/>
      <c r="B96" s="391"/>
      <c r="C96" s="392"/>
      <c r="D96" s="392"/>
      <c r="E96" s="392"/>
      <c r="F96" s="392"/>
      <c r="G96" s="392"/>
      <c r="H96" s="393"/>
    </row>
    <row r="97" spans="1:8" ht="15">
      <c r="A97" s="389"/>
      <c r="B97" s="394"/>
      <c r="C97" s="395"/>
      <c r="D97" s="395"/>
      <c r="E97" s="395"/>
      <c r="F97" s="395"/>
      <c r="G97" s="395"/>
      <c r="H97" s="396"/>
    </row>
    <row r="98" spans="1:8" ht="15">
      <c r="A98" s="389"/>
      <c r="B98" s="394"/>
      <c r="C98" s="395"/>
      <c r="D98" s="395"/>
      <c r="E98" s="395"/>
      <c r="F98" s="395"/>
      <c r="G98" s="395"/>
      <c r="H98" s="396"/>
    </row>
    <row r="99" spans="1:8" ht="15">
      <c r="A99" s="389"/>
      <c r="B99" s="394"/>
      <c r="C99" s="395"/>
      <c r="D99" s="395"/>
      <c r="E99" s="395"/>
      <c r="F99" s="395"/>
      <c r="G99" s="395"/>
      <c r="H99" s="396"/>
    </row>
    <row r="100" spans="1:8" ht="15">
      <c r="A100" s="389"/>
      <c r="B100" s="394"/>
      <c r="C100" s="395"/>
      <c r="D100" s="395"/>
      <c r="E100" s="395"/>
      <c r="F100" s="395"/>
      <c r="G100" s="395"/>
      <c r="H100" s="396"/>
    </row>
    <row r="101" spans="1:8" ht="15">
      <c r="A101" s="389"/>
      <c r="B101" s="394"/>
      <c r="C101" s="395"/>
      <c r="D101" s="395"/>
      <c r="E101" s="395"/>
      <c r="F101" s="395"/>
      <c r="G101" s="395"/>
      <c r="H101" s="396"/>
    </row>
    <row r="102" spans="1:8" ht="15">
      <c r="A102" s="389"/>
      <c r="B102" s="394"/>
      <c r="C102" s="395"/>
      <c r="D102" s="395"/>
      <c r="E102" s="395"/>
      <c r="F102" s="395"/>
      <c r="G102" s="395"/>
      <c r="H102" s="396"/>
    </row>
    <row r="103" spans="1:8" ht="15">
      <c r="A103" s="389"/>
      <c r="B103" s="394"/>
      <c r="C103" s="395"/>
      <c r="D103" s="395"/>
      <c r="E103" s="395"/>
      <c r="F103" s="395"/>
      <c r="G103" s="395"/>
      <c r="H103" s="396"/>
    </row>
    <row r="104" spans="1:8" ht="15">
      <c r="A104" s="389"/>
      <c r="B104" s="394"/>
      <c r="C104" s="395"/>
      <c r="D104" s="395"/>
      <c r="E104" s="395"/>
      <c r="F104" s="395"/>
      <c r="G104" s="395"/>
      <c r="H104" s="396"/>
    </row>
    <row r="105" spans="1:8" ht="15">
      <c r="A105" s="389"/>
      <c r="B105" s="394"/>
      <c r="C105" s="395"/>
      <c r="D105" s="395"/>
      <c r="E105" s="395"/>
      <c r="F105" s="395"/>
      <c r="G105" s="395"/>
      <c r="H105" s="396"/>
    </row>
    <row r="106" spans="1:8" ht="15">
      <c r="A106" s="389"/>
      <c r="B106" s="394"/>
      <c r="C106" s="395"/>
      <c r="D106" s="395"/>
      <c r="E106" s="395"/>
      <c r="F106" s="395"/>
      <c r="G106" s="395"/>
      <c r="H106" s="396"/>
    </row>
    <row r="107" spans="1:8" ht="15.75" thickBot="1">
      <c r="A107" s="390"/>
      <c r="B107" s="397"/>
      <c r="C107" s="398"/>
      <c r="D107" s="398"/>
      <c r="E107" s="398"/>
      <c r="F107" s="398"/>
      <c r="G107" s="398"/>
      <c r="H107" s="399"/>
    </row>
    <row r="108" spans="1:8" ht="15">
      <c r="B108" s="5"/>
      <c r="C108" s="5"/>
      <c r="D108" s="6"/>
      <c r="E108" s="6"/>
      <c r="F108" s="6"/>
      <c r="G108" s="6"/>
      <c r="H108" s="6"/>
    </row>
    <row r="109" spans="1:8" ht="15" hidden="1">
      <c r="B109" s="5"/>
      <c r="C109" s="5"/>
      <c r="D109" s="6"/>
      <c r="E109" s="6"/>
      <c r="F109" s="6"/>
      <c r="G109" s="6"/>
      <c r="H109" s="6"/>
    </row>
    <row r="110" spans="1:8" ht="15" hidden="1">
      <c r="B110" s="5"/>
      <c r="C110" s="5"/>
      <c r="D110" s="6"/>
      <c r="E110" s="6"/>
      <c r="F110" s="6"/>
      <c r="G110" s="6"/>
      <c r="H110" s="6"/>
    </row>
    <row r="111" spans="1:8" ht="15" hidden="1">
      <c r="B111" s="5"/>
      <c r="C111" s="5"/>
      <c r="D111" s="6"/>
      <c r="E111" s="6"/>
      <c r="F111" s="6"/>
      <c r="G111" s="6"/>
      <c r="H111" s="6"/>
    </row>
    <row r="112" spans="1:8" ht="15" hidden="1">
      <c r="B112" s="5"/>
      <c r="C112" s="5"/>
      <c r="D112" s="6"/>
      <c r="E112" s="6"/>
      <c r="F112" s="6"/>
      <c r="G112" s="6"/>
      <c r="H112" s="6"/>
    </row>
    <row r="113" spans="2:8" ht="15" hidden="1">
      <c r="B113" s="5"/>
      <c r="C113" s="5"/>
      <c r="D113" s="6"/>
      <c r="E113" s="6"/>
      <c r="F113" s="6"/>
      <c r="G113" s="6"/>
      <c r="H113" s="6"/>
    </row>
    <row r="114" spans="2:8" ht="15" hidden="1">
      <c r="B114" s="5"/>
      <c r="C114" s="5"/>
      <c r="D114" s="6"/>
      <c r="E114" s="6"/>
      <c r="F114" s="6"/>
      <c r="G114" s="6"/>
      <c r="H114" s="6"/>
    </row>
    <row r="115" spans="2:8" ht="15" hidden="1">
      <c r="B115" s="5"/>
      <c r="C115" s="5"/>
      <c r="D115" s="6"/>
      <c r="E115" s="6"/>
      <c r="F115" s="6"/>
      <c r="G115" s="6"/>
      <c r="H115" s="6"/>
    </row>
    <row r="116" spans="2:8" ht="15" hidden="1">
      <c r="B116" s="5"/>
      <c r="C116" s="5"/>
      <c r="D116" s="6"/>
      <c r="E116" s="6"/>
      <c r="F116" s="6"/>
      <c r="G116" s="6"/>
      <c r="H116" s="6"/>
    </row>
    <row r="117" spans="2:8" ht="15" hidden="1">
      <c r="B117" s="5"/>
      <c r="C117" s="5"/>
      <c r="D117" s="6"/>
      <c r="E117" s="6"/>
      <c r="F117" s="6"/>
      <c r="G117" s="6"/>
      <c r="H117" s="6"/>
    </row>
    <row r="118" spans="2:8" ht="15" hidden="1">
      <c r="B118" s="5"/>
      <c r="C118" s="5"/>
      <c r="D118" s="6"/>
      <c r="E118" s="6"/>
      <c r="F118" s="6"/>
      <c r="G118" s="6"/>
      <c r="H118" s="6"/>
    </row>
    <row r="119" spans="2:8" ht="15"/>
    <row r="120" spans="2:8" ht="15"/>
    <row r="121" spans="2:8" ht="15"/>
    <row r="122" spans="2:8" ht="15"/>
  </sheetData>
  <sheetProtection algorithmName="SHA-512" hashValue="UTHZsZ+QxZljlr6SL2BU8Z5n9Sq2G/HvReSGUnEx+MtON2VolMxmjxshb+gqnF2tOarTB6X5j+lEEoS1KW67Rw==" saltValue="UzlZ59bmgpW3YgXzSvj3tg==" spinCount="100000" sheet="1" objects="1" scenarios="1"/>
  <mergeCells count="124">
    <mergeCell ref="A94:H94"/>
    <mergeCell ref="A72:A75"/>
    <mergeCell ref="A95:A107"/>
    <mergeCell ref="B95:H95"/>
    <mergeCell ref="B96:H107"/>
    <mergeCell ref="A78:A93"/>
    <mergeCell ref="B78:H78"/>
    <mergeCell ref="F79:G79"/>
    <mergeCell ref="H80:H82"/>
    <mergeCell ref="B81:C81"/>
    <mergeCell ref="B82:C82"/>
    <mergeCell ref="B83:C83"/>
    <mergeCell ref="G85:H85"/>
    <mergeCell ref="G87:H87"/>
    <mergeCell ref="F88:H89"/>
    <mergeCell ref="B75:E75"/>
    <mergeCell ref="F75:G75"/>
    <mergeCell ref="F65:G65"/>
    <mergeCell ref="F69:G69"/>
    <mergeCell ref="B72:E72"/>
    <mergeCell ref="B76:E76"/>
    <mergeCell ref="F76:G76"/>
    <mergeCell ref="A77:H77"/>
    <mergeCell ref="F72:G72"/>
    <mergeCell ref="B73:E73"/>
    <mergeCell ref="F73:G73"/>
    <mergeCell ref="B74:E74"/>
    <mergeCell ref="F74:G74"/>
    <mergeCell ref="A62:A71"/>
    <mergeCell ref="B66:E66"/>
    <mergeCell ref="F66:G66"/>
    <mergeCell ref="B67:E67"/>
    <mergeCell ref="F67:G67"/>
    <mergeCell ref="B68:E68"/>
    <mergeCell ref="F68:G68"/>
    <mergeCell ref="B69:E69"/>
    <mergeCell ref="B70:E70"/>
    <mergeCell ref="F70:G70"/>
    <mergeCell ref="B71:E71"/>
    <mergeCell ref="F71:G71"/>
    <mergeCell ref="B64:E64"/>
    <mergeCell ref="F64:G64"/>
    <mergeCell ref="B65:E65"/>
    <mergeCell ref="B50:E50"/>
    <mergeCell ref="F50:G50"/>
    <mergeCell ref="B51:E51"/>
    <mergeCell ref="F51:G51"/>
    <mergeCell ref="B52:E52"/>
    <mergeCell ref="F52:G52"/>
    <mergeCell ref="B59:F59"/>
    <mergeCell ref="A60:H60"/>
    <mergeCell ref="B61:H61"/>
    <mergeCell ref="A55:A58"/>
    <mergeCell ref="B55:E55"/>
    <mergeCell ref="F55:G55"/>
    <mergeCell ref="B56:E56"/>
    <mergeCell ref="F56:G56"/>
    <mergeCell ref="B63:E63"/>
    <mergeCell ref="F63:G63"/>
    <mergeCell ref="B57:E57"/>
    <mergeCell ref="F57:G57"/>
    <mergeCell ref="B58:E58"/>
    <mergeCell ref="F58:G58"/>
    <mergeCell ref="B62:E62"/>
    <mergeCell ref="F62:G62"/>
    <mergeCell ref="B21:D21"/>
    <mergeCell ref="B23:D23"/>
    <mergeCell ref="B24:D24"/>
    <mergeCell ref="B25:D25"/>
    <mergeCell ref="B26:D26"/>
    <mergeCell ref="B27:D27"/>
    <mergeCell ref="B28:G28"/>
    <mergeCell ref="A45:A54"/>
    <mergeCell ref="B54:E54"/>
    <mergeCell ref="F54:G54"/>
    <mergeCell ref="A32:A42"/>
    <mergeCell ref="B32:H32"/>
    <mergeCell ref="B34:D34"/>
    <mergeCell ref="B35:D35"/>
    <mergeCell ref="B36:D36"/>
    <mergeCell ref="B37:D37"/>
    <mergeCell ref="B38:D38"/>
    <mergeCell ref="B39:D39"/>
    <mergeCell ref="B40:D40"/>
    <mergeCell ref="B41:D41"/>
    <mergeCell ref="B33:C33"/>
    <mergeCell ref="B53:E53"/>
    <mergeCell ref="F53:G53"/>
    <mergeCell ref="A43:H43"/>
    <mergeCell ref="A1:H1"/>
    <mergeCell ref="A2:A5"/>
    <mergeCell ref="C2:E2"/>
    <mergeCell ref="F2:H4"/>
    <mergeCell ref="C3:E3"/>
    <mergeCell ref="C4:E4"/>
    <mergeCell ref="C5:E5"/>
    <mergeCell ref="F5:H5"/>
    <mergeCell ref="B22:D22"/>
    <mergeCell ref="A6:H6"/>
    <mergeCell ref="A7:A30"/>
    <mergeCell ref="B7:E7"/>
    <mergeCell ref="B8:E8"/>
    <mergeCell ref="B9:E9"/>
    <mergeCell ref="B10:E10"/>
    <mergeCell ref="B11:E11"/>
    <mergeCell ref="B13:H13"/>
    <mergeCell ref="B14:E14"/>
    <mergeCell ref="F14:H14"/>
    <mergeCell ref="B16:D16"/>
    <mergeCell ref="B17:D17"/>
    <mergeCell ref="B18:D18"/>
    <mergeCell ref="B19:D19"/>
    <mergeCell ref="B20:D20"/>
    <mergeCell ref="B49:E49"/>
    <mergeCell ref="F49:G49"/>
    <mergeCell ref="B44:H44"/>
    <mergeCell ref="B45:E45"/>
    <mergeCell ref="F45:G45"/>
    <mergeCell ref="B46:E46"/>
    <mergeCell ref="F46:G46"/>
    <mergeCell ref="B47:E47"/>
    <mergeCell ref="F47:G47"/>
    <mergeCell ref="B48:E48"/>
    <mergeCell ref="F48:G48"/>
  </mergeCells>
  <conditionalFormatting sqref="B13">
    <cfRule type="cellIs" dxfId="23" priority="3" stopIfTrue="1" operator="equal">
      <formula>"Kies eerst uw systematiek voor de berekening van de subsidiabele kosten"</formula>
    </cfRule>
  </conditionalFormatting>
  <conditionalFormatting sqref="C4:E5">
    <cfRule type="containsText" dxfId="22" priority="1" operator="containsText" text="[maak keuze]">
      <formula>NOT(ISERROR(SEARCH("[maak keuze]",C4)))</formula>
    </cfRule>
  </conditionalFormatting>
  <conditionalFormatting sqref="G29">
    <cfRule type="cellIs" dxfId="18"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B100C1A6-D033-4E43-9599-48C93886D9BD}">
            <xm:f>NOT(ISERROR(SEARCH('Werkblad rekenen'!$B$16,F88)))</xm:f>
            <xm:f>'Werkblad rekenen'!$B$16</xm:f>
            <x14:dxf>
              <font>
                <color auto="1"/>
              </font>
            </x14:dxf>
          </x14:cfRule>
          <x14:cfRule type="containsText" priority="5" operator="containsText" id="{C417C36A-5192-4955-937E-87B2C73FC037}">
            <xm:f>NOT(ISERROR(SEARCH('Werkblad rekenen'!$B$15,F88)))</xm:f>
            <xm:f>'Werkblad rekenen'!$B$15</xm:f>
            <x14:dxf>
              <font>
                <color rgb="FFFF0000"/>
              </font>
            </x14:dxf>
          </x14:cfRule>
          <x14:cfRule type="containsText" priority="6" operator="containsText" id="{1F0C1130-3727-40FF-A8DA-6875D67432D7}">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FE57194F-658F-4F49-AA17-D68E26890F4E}">
          <x14:formula1>
            <xm:f>'Werkblad menu'!$A$1:$A$5</xm:f>
          </x14:formula1>
          <xm:sqref>F14:F15 G15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EAAB-C4CF-41C7-AEB3-CEE6C0FA2BA7}">
  <sheetPr>
    <tabColor rgb="FFFFFF99"/>
  </sheetPr>
  <dimension ref="A1:J122"/>
  <sheetViews>
    <sheetView showGridLines="0" topLeftCell="A16" workbookViewId="0">
      <selection activeCell="H40" sqref="H40"/>
    </sheetView>
  </sheetViews>
  <sheetFormatPr defaultColWidth="0" defaultRowHeight="14.45" customHeight="1" zeroHeight="1"/>
  <cols>
    <col min="1" max="1" width="4.140625" style="1" customWidth="1"/>
    <col min="2" max="2" width="27.5703125" style="2" customWidth="1"/>
    <col min="3" max="3" width="35" style="2" customWidth="1"/>
    <col min="4" max="4" width="14.85546875" style="3" customWidth="1"/>
    <col min="5" max="5" width="33.140625" style="3" bestFit="1" customWidth="1"/>
    <col min="6" max="6" width="15" style="3" customWidth="1"/>
    <col min="7" max="7" width="30.42578125" style="3" customWidth="1"/>
    <col min="8" max="8" width="16.85546875" style="3" customWidth="1"/>
    <col min="9" max="9" width="2.28515625" style="4" customWidth="1"/>
    <col min="10" max="10" width="9.140625" style="4" customWidth="1"/>
    <col min="11" max="16384" width="9.140625" style="4" hidden="1"/>
  </cols>
  <sheetData>
    <row r="1" spans="1:8" ht="18.75" thickBot="1">
      <c r="A1" s="459" t="s">
        <v>144</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ht="15">
      <c r="A3" s="463"/>
      <c r="B3" s="114" t="s">
        <v>51</v>
      </c>
      <c r="C3" s="421">
        <f>'Stap 1 Basisgegevens begroting'!C20</f>
        <v>0</v>
      </c>
      <c r="D3" s="421"/>
      <c r="E3" s="422"/>
      <c r="F3" s="429"/>
      <c r="G3" s="430"/>
      <c r="H3" s="431"/>
    </row>
    <row r="4" spans="1:8" ht="15.75" thickBot="1">
      <c r="A4" s="463"/>
      <c r="B4" s="114" t="s">
        <v>29</v>
      </c>
      <c r="C4" s="421" t="str">
        <f>'Stap 1 Basisgegevens begroting'!E20</f>
        <v>[maak keuze]</v>
      </c>
      <c r="D4" s="421"/>
      <c r="E4" s="422"/>
      <c r="F4" s="429"/>
      <c r="G4" s="430"/>
      <c r="H4" s="431"/>
    </row>
    <row r="5" spans="1:8" ht="15" customHeight="1" thickBot="1">
      <c r="A5" s="464"/>
      <c r="B5" s="115" t="s">
        <v>102</v>
      </c>
      <c r="C5" s="423" t="str">
        <f>'Stap 1 Basisgegevens begroting'!D20</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209</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63</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494">
        <f>F17*G17</f>
        <v>0</v>
      </c>
    </row>
    <row r="18" spans="1:8" ht="15">
      <c r="A18" s="341"/>
      <c r="B18" s="349"/>
      <c r="C18" s="349"/>
      <c r="D18" s="347"/>
      <c r="E18" s="82"/>
      <c r="F18" s="81"/>
      <c r="G18" s="83"/>
      <c r="H18" s="99">
        <f t="shared" ref="H18:H27" si="0">F18*G18</f>
        <v>0</v>
      </c>
    </row>
    <row r="19" spans="1:8" ht="15">
      <c r="A19" s="341"/>
      <c r="B19" s="349"/>
      <c r="C19" s="349"/>
      <c r="D19" s="347"/>
      <c r="E19" s="82"/>
      <c r="F19" s="81"/>
      <c r="G19" s="83"/>
      <c r="H19" s="99">
        <f t="shared" si="0"/>
        <v>0</v>
      </c>
    </row>
    <row r="20" spans="1:8" ht="15">
      <c r="A20" s="341"/>
      <c r="B20" s="349"/>
      <c r="C20" s="349"/>
      <c r="D20" s="347"/>
      <c r="E20" s="82"/>
      <c r="F20" s="81"/>
      <c r="G20" s="83"/>
      <c r="H20" s="99">
        <f t="shared" si="0"/>
        <v>0</v>
      </c>
    </row>
    <row r="21" spans="1:8" ht="15">
      <c r="A21" s="341"/>
      <c r="B21" s="349"/>
      <c r="C21" s="349"/>
      <c r="D21" s="347"/>
      <c r="E21" s="82"/>
      <c r="F21" s="81"/>
      <c r="G21" s="83"/>
      <c r="H21" s="99">
        <f t="shared" si="0"/>
        <v>0</v>
      </c>
    </row>
    <row r="22" spans="1:8" ht="15">
      <c r="A22" s="341"/>
      <c r="B22" s="349"/>
      <c r="C22" s="349"/>
      <c r="D22" s="347"/>
      <c r="E22" s="82"/>
      <c r="F22" s="81"/>
      <c r="G22" s="83"/>
      <c r="H22" s="99">
        <f t="shared" si="0"/>
        <v>0</v>
      </c>
    </row>
    <row r="23" spans="1:8" ht="15">
      <c r="A23" s="341"/>
      <c r="B23" s="349"/>
      <c r="C23" s="349"/>
      <c r="D23" s="347"/>
      <c r="E23" s="82"/>
      <c r="F23" s="81"/>
      <c r="G23" s="83"/>
      <c r="H23" s="99">
        <f t="shared" si="0"/>
        <v>0</v>
      </c>
    </row>
    <row r="24" spans="1:8" ht="15">
      <c r="A24" s="341"/>
      <c r="B24" s="349"/>
      <c r="C24" s="349"/>
      <c r="D24" s="347"/>
      <c r="E24" s="82"/>
      <c r="F24" s="81"/>
      <c r="G24" s="83"/>
      <c r="H24" s="99">
        <f t="shared" si="0"/>
        <v>0</v>
      </c>
    </row>
    <row r="25" spans="1:8" ht="15">
      <c r="A25" s="341"/>
      <c r="B25" s="349"/>
      <c r="C25" s="349"/>
      <c r="D25" s="347"/>
      <c r="E25" s="82"/>
      <c r="F25" s="81"/>
      <c r="G25" s="83"/>
      <c r="H25" s="99">
        <f t="shared" si="0"/>
        <v>0</v>
      </c>
    </row>
    <row r="26" spans="1:8" ht="15">
      <c r="A26" s="341"/>
      <c r="B26" s="349"/>
      <c r="C26" s="349"/>
      <c r="D26" s="347"/>
      <c r="E26" s="82"/>
      <c r="F26" s="81"/>
      <c r="G26" s="83"/>
      <c r="H26" s="99">
        <f t="shared" si="0"/>
        <v>0</v>
      </c>
    </row>
    <row r="27" spans="1:8" ht="15.75" thickBot="1">
      <c r="A27" s="341"/>
      <c r="B27" s="351"/>
      <c r="C27" s="351"/>
      <c r="D27" s="352"/>
      <c r="E27" s="87"/>
      <c r="F27" s="86"/>
      <c r="G27" s="88"/>
      <c r="H27" s="495">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494">
        <f>E34*F34*G34</f>
        <v>0</v>
      </c>
    </row>
    <row r="35" spans="1:8" ht="15">
      <c r="A35" s="341"/>
      <c r="B35" s="363"/>
      <c r="C35" s="364"/>
      <c r="D35" s="364"/>
      <c r="E35" s="109"/>
      <c r="F35" s="110"/>
      <c r="G35" s="83"/>
      <c r="H35" s="99">
        <f t="shared" ref="H35:H41" si="1">E35*F35*G35</f>
        <v>0</v>
      </c>
    </row>
    <row r="36" spans="1:8" ht="15">
      <c r="A36" s="341"/>
      <c r="B36" s="363"/>
      <c r="C36" s="364"/>
      <c r="D36" s="364"/>
      <c r="E36" s="109"/>
      <c r="F36" s="110"/>
      <c r="G36" s="83"/>
      <c r="H36" s="99">
        <f t="shared" si="1"/>
        <v>0</v>
      </c>
    </row>
    <row r="37" spans="1:8" ht="15">
      <c r="A37" s="341"/>
      <c r="B37" s="363"/>
      <c r="C37" s="364"/>
      <c r="D37" s="364"/>
      <c r="E37" s="109"/>
      <c r="F37" s="110"/>
      <c r="G37" s="83"/>
      <c r="H37" s="99">
        <f t="shared" si="1"/>
        <v>0</v>
      </c>
    </row>
    <row r="38" spans="1:8" ht="15">
      <c r="A38" s="341"/>
      <c r="B38" s="363"/>
      <c r="C38" s="364"/>
      <c r="D38" s="364"/>
      <c r="E38" s="109"/>
      <c r="F38" s="110"/>
      <c r="G38" s="83"/>
      <c r="H38" s="99">
        <f t="shared" si="1"/>
        <v>0</v>
      </c>
    </row>
    <row r="39" spans="1:8" ht="15">
      <c r="A39" s="341"/>
      <c r="B39" s="363"/>
      <c r="C39" s="364"/>
      <c r="D39" s="364"/>
      <c r="E39" s="109"/>
      <c r="F39" s="110"/>
      <c r="G39" s="83"/>
      <c r="H39" s="99">
        <f t="shared" si="1"/>
        <v>0</v>
      </c>
    </row>
    <row r="40" spans="1:8" ht="15">
      <c r="A40" s="341"/>
      <c r="B40" s="363"/>
      <c r="C40" s="364"/>
      <c r="D40" s="364"/>
      <c r="E40" s="109"/>
      <c r="F40" s="110"/>
      <c r="G40" s="83"/>
      <c r="H40" s="99">
        <f t="shared" si="1"/>
        <v>0</v>
      </c>
    </row>
    <row r="41" spans="1:8" ht="15.75" thickBot="1">
      <c r="A41" s="341"/>
      <c r="B41" s="367"/>
      <c r="C41" s="368"/>
      <c r="D41" s="368"/>
      <c r="E41" s="111"/>
      <c r="F41" s="112"/>
      <c r="G41" s="88"/>
      <c r="H41" s="495">
        <f t="shared" si="1"/>
        <v>0</v>
      </c>
    </row>
    <row r="42" spans="1:8" ht="16.5" thickTop="1" thickBot="1">
      <c r="A42" s="342"/>
      <c r="B42" s="103"/>
      <c r="C42" s="16"/>
      <c r="D42" s="108"/>
      <c r="E42" s="17"/>
      <c r="F42" s="17"/>
      <c r="G42" s="113" t="s">
        <v>196</v>
      </c>
      <c r="H42" s="117">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ht="15">
      <c r="A47" s="341"/>
      <c r="B47" s="363"/>
      <c r="C47" s="364"/>
      <c r="D47" s="364"/>
      <c r="E47" s="364"/>
      <c r="F47" s="364"/>
      <c r="G47" s="364"/>
      <c r="H47" s="119">
        <v>0</v>
      </c>
    </row>
    <row r="48" spans="1:8" ht="15">
      <c r="A48" s="341"/>
      <c r="B48" s="363"/>
      <c r="C48" s="364"/>
      <c r="D48" s="364"/>
      <c r="E48" s="364"/>
      <c r="F48" s="364"/>
      <c r="G48" s="364"/>
      <c r="H48" s="119">
        <v>0</v>
      </c>
    </row>
    <row r="49" spans="1:8" ht="15">
      <c r="A49" s="341"/>
      <c r="B49" s="348"/>
      <c r="C49" s="349"/>
      <c r="D49" s="349"/>
      <c r="E49" s="347"/>
      <c r="F49" s="346"/>
      <c r="G49" s="347"/>
      <c r="H49" s="119">
        <v>0</v>
      </c>
    </row>
    <row r="50" spans="1:8" ht="15">
      <c r="A50" s="341"/>
      <c r="B50" s="363"/>
      <c r="C50" s="364"/>
      <c r="D50" s="364"/>
      <c r="E50" s="364"/>
      <c r="F50" s="364"/>
      <c r="G50" s="364"/>
      <c r="H50" s="119">
        <v>0</v>
      </c>
    </row>
    <row r="51" spans="1:8" ht="15">
      <c r="A51" s="341"/>
      <c r="B51" s="363"/>
      <c r="C51" s="364"/>
      <c r="D51" s="364"/>
      <c r="E51" s="364"/>
      <c r="F51" s="364"/>
      <c r="G51" s="364"/>
      <c r="H51" s="119">
        <v>0</v>
      </c>
    </row>
    <row r="52" spans="1:8" ht="15">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192</v>
      </c>
      <c r="C55" s="458"/>
      <c r="D55" s="458"/>
      <c r="E55" s="458"/>
      <c r="F55" s="455" t="s">
        <v>165</v>
      </c>
      <c r="G55" s="455"/>
      <c r="H55" s="160" t="s">
        <v>163</v>
      </c>
    </row>
    <row r="56" spans="1:8" ht="15">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ht="15">
      <c r="A64" s="341"/>
      <c r="B64" s="363"/>
      <c r="C64" s="364"/>
      <c r="D64" s="364"/>
      <c r="E64" s="364"/>
      <c r="F64" s="364"/>
      <c r="G64" s="364"/>
      <c r="H64" s="124">
        <v>0</v>
      </c>
    </row>
    <row r="65" spans="1:8" ht="15">
      <c r="A65" s="341"/>
      <c r="B65" s="363"/>
      <c r="C65" s="364"/>
      <c r="D65" s="364"/>
      <c r="E65" s="364"/>
      <c r="F65" s="364"/>
      <c r="G65" s="364"/>
      <c r="H65" s="124">
        <v>0</v>
      </c>
    </row>
    <row r="66" spans="1:8" ht="15">
      <c r="A66" s="341"/>
      <c r="B66" s="363"/>
      <c r="C66" s="364"/>
      <c r="D66" s="364"/>
      <c r="E66" s="364"/>
      <c r="F66" s="364"/>
      <c r="G66" s="364"/>
      <c r="H66" s="124">
        <v>0</v>
      </c>
    </row>
    <row r="67" spans="1:8" ht="15">
      <c r="A67" s="341"/>
      <c r="B67" s="363"/>
      <c r="C67" s="364"/>
      <c r="D67" s="364"/>
      <c r="E67" s="364"/>
      <c r="F67" s="364"/>
      <c r="G67" s="364"/>
      <c r="H67" s="124">
        <v>0</v>
      </c>
    </row>
    <row r="68" spans="1:8" ht="15">
      <c r="A68" s="341"/>
      <c r="B68" s="363"/>
      <c r="C68" s="364"/>
      <c r="D68" s="364"/>
      <c r="E68" s="364"/>
      <c r="F68" s="364"/>
      <c r="G68" s="364"/>
      <c r="H68" s="124">
        <v>0</v>
      </c>
    </row>
    <row r="69" spans="1:8" ht="15">
      <c r="A69" s="341"/>
      <c r="B69" s="363"/>
      <c r="C69" s="364"/>
      <c r="D69" s="364"/>
      <c r="E69" s="364"/>
      <c r="F69" s="364"/>
      <c r="G69" s="364"/>
      <c r="H69" s="124">
        <v>0</v>
      </c>
    </row>
    <row r="70" spans="1:8" ht="15.75" thickBot="1">
      <c r="A70" s="341"/>
      <c r="B70" s="367"/>
      <c r="C70" s="368"/>
      <c r="D70" s="368"/>
      <c r="E70" s="368"/>
      <c r="F70" s="368"/>
      <c r="G70" s="368"/>
      <c r="H70" s="125">
        <v>0</v>
      </c>
    </row>
    <row r="71" spans="1:8" ht="16.5" thickTop="1" thickBot="1">
      <c r="A71" s="342"/>
      <c r="B71" s="478" t="s">
        <v>39</v>
      </c>
      <c r="C71" s="479"/>
      <c r="D71" s="479"/>
      <c r="E71" s="479"/>
      <c r="F71" s="482" t="s">
        <v>164</v>
      </c>
      <c r="G71" s="482"/>
      <c r="H71" s="165">
        <f>SUM(H63:H70)</f>
        <v>0</v>
      </c>
    </row>
    <row r="72" spans="1:8" ht="15">
      <c r="A72" s="340" t="s">
        <v>170</v>
      </c>
      <c r="B72" s="475" t="s">
        <v>166</v>
      </c>
      <c r="C72" s="476"/>
      <c r="D72" s="476"/>
      <c r="E72" s="476"/>
      <c r="F72" s="385" t="s">
        <v>194</v>
      </c>
      <c r="G72" s="385"/>
      <c r="H72" s="166" t="s">
        <v>195</v>
      </c>
    </row>
    <row r="73" spans="1:8" ht="15">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13"/>
      <c r="C84" s="10"/>
      <c r="D84" s="15"/>
      <c r="E84" s="15"/>
      <c r="F84" s="23"/>
      <c r="G84" s="24"/>
      <c r="H84" s="126"/>
    </row>
    <row r="85" spans="1:8" ht="15.75" thickBot="1">
      <c r="A85" s="341"/>
      <c r="B85" s="167" t="s">
        <v>173</v>
      </c>
      <c r="C85" s="168"/>
      <c r="D85" s="168"/>
      <c r="E85" s="168"/>
      <c r="F85" s="168"/>
      <c r="G85" s="405">
        <v>1</v>
      </c>
      <c r="H85" s="406"/>
    </row>
    <row r="86" spans="1:8" ht="15">
      <c r="A86" s="341"/>
      <c r="B86" s="10"/>
      <c r="C86" s="10"/>
      <c r="D86" s="15"/>
      <c r="E86" s="26"/>
      <c r="F86" s="18"/>
      <c r="G86" s="24" t="s">
        <v>43</v>
      </c>
      <c r="H86" s="9"/>
    </row>
    <row r="87" spans="1:8" ht="15">
      <c r="A87" s="341"/>
      <c r="B87" s="19" t="s">
        <v>203</v>
      </c>
      <c r="C87" s="19"/>
      <c r="D87" s="20"/>
      <c r="E87" s="25"/>
      <c r="F87" s="21" t="s">
        <v>34</v>
      </c>
      <c r="G87" s="407">
        <f>G83*G85</f>
        <v>0</v>
      </c>
      <c r="H87" s="408"/>
    </row>
    <row r="88" spans="1:8" ht="15">
      <c r="A88" s="341"/>
      <c r="B88" s="10"/>
      <c r="C88" s="10"/>
      <c r="D88" s="15"/>
      <c r="E88" s="15"/>
      <c r="F88" s="483" t="str">
        <f>'Werkblad rekenen'!F10</f>
        <v>Geen invoer</v>
      </c>
      <c r="G88" s="483"/>
      <c r="H88" s="484"/>
    </row>
    <row r="89" spans="1:8" ht="24.75" customHeight="1">
      <c r="A89" s="341"/>
      <c r="B89" s="19"/>
      <c r="C89" s="19"/>
      <c r="D89" s="20"/>
      <c r="E89" s="20"/>
      <c r="F89" s="485"/>
      <c r="G89" s="485"/>
      <c r="H89" s="486"/>
    </row>
    <row r="90" spans="1:8" ht="24.75" customHeight="1">
      <c r="A90" s="341"/>
      <c r="B90" s="10"/>
      <c r="C90" s="10"/>
      <c r="D90" s="15"/>
      <c r="E90" s="15"/>
      <c r="F90" s="153"/>
      <c r="G90" s="153"/>
      <c r="H90" s="154"/>
    </row>
    <row r="91" spans="1:8" ht="15">
      <c r="A91" s="341"/>
      <c r="B91" s="10" t="str">
        <f>_xlfn.CONCAT("Totale kosten  ",C3,": ")</f>
        <v xml:space="preserve">Totale kosten  0: </v>
      </c>
      <c r="C91" s="13"/>
      <c r="D91" s="29">
        <f>G81</f>
        <v>0</v>
      </c>
      <c r="E91" s="15"/>
      <c r="F91" s="18"/>
      <c r="G91" s="24"/>
      <c r="H91" s="126"/>
    </row>
    <row r="92" spans="1:8" ht="15">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487" t="s">
        <v>44</v>
      </c>
      <c r="C95" s="488"/>
      <c r="D95" s="488"/>
      <c r="E95" s="488"/>
      <c r="F95" s="488"/>
      <c r="G95" s="488"/>
      <c r="H95" s="489"/>
    </row>
    <row r="96" spans="1:8" ht="15.75" thickTop="1">
      <c r="A96" s="389"/>
      <c r="B96" s="391"/>
      <c r="C96" s="392"/>
      <c r="D96" s="392"/>
      <c r="E96" s="392"/>
      <c r="F96" s="392"/>
      <c r="G96" s="392"/>
      <c r="H96" s="393"/>
    </row>
    <row r="97" spans="1:8" ht="15">
      <c r="A97" s="389"/>
      <c r="B97" s="394"/>
      <c r="C97" s="395"/>
      <c r="D97" s="395"/>
      <c r="E97" s="395"/>
      <c r="F97" s="395"/>
      <c r="G97" s="395"/>
      <c r="H97" s="396"/>
    </row>
    <row r="98" spans="1:8" ht="15">
      <c r="A98" s="389"/>
      <c r="B98" s="394"/>
      <c r="C98" s="395"/>
      <c r="D98" s="395"/>
      <c r="E98" s="395"/>
      <c r="F98" s="395"/>
      <c r="G98" s="395"/>
      <c r="H98" s="396"/>
    </row>
    <row r="99" spans="1:8" ht="15">
      <c r="A99" s="389"/>
      <c r="B99" s="394"/>
      <c r="C99" s="395"/>
      <c r="D99" s="395"/>
      <c r="E99" s="395"/>
      <c r="F99" s="395"/>
      <c r="G99" s="395"/>
      <c r="H99" s="396"/>
    </row>
    <row r="100" spans="1:8" ht="15">
      <c r="A100" s="389"/>
      <c r="B100" s="394"/>
      <c r="C100" s="395"/>
      <c r="D100" s="395"/>
      <c r="E100" s="395"/>
      <c r="F100" s="395"/>
      <c r="G100" s="395"/>
      <c r="H100" s="396"/>
    </row>
    <row r="101" spans="1:8" ht="15">
      <c r="A101" s="389"/>
      <c r="B101" s="394"/>
      <c r="C101" s="395"/>
      <c r="D101" s="395"/>
      <c r="E101" s="395"/>
      <c r="F101" s="395"/>
      <c r="G101" s="395"/>
      <c r="H101" s="396"/>
    </row>
    <row r="102" spans="1:8" ht="15">
      <c r="A102" s="389"/>
      <c r="B102" s="394"/>
      <c r="C102" s="395"/>
      <c r="D102" s="395"/>
      <c r="E102" s="395"/>
      <c r="F102" s="395"/>
      <c r="G102" s="395"/>
      <c r="H102" s="396"/>
    </row>
    <row r="103" spans="1:8" ht="15">
      <c r="A103" s="389"/>
      <c r="B103" s="394"/>
      <c r="C103" s="395"/>
      <c r="D103" s="395"/>
      <c r="E103" s="395"/>
      <c r="F103" s="395"/>
      <c r="G103" s="395"/>
      <c r="H103" s="396"/>
    </row>
    <row r="104" spans="1:8" ht="15">
      <c r="A104" s="389"/>
      <c r="B104" s="394"/>
      <c r="C104" s="395"/>
      <c r="D104" s="395"/>
      <c r="E104" s="395"/>
      <c r="F104" s="395"/>
      <c r="G104" s="395"/>
      <c r="H104" s="396"/>
    </row>
    <row r="105" spans="1:8" ht="15">
      <c r="A105" s="389"/>
      <c r="B105" s="394"/>
      <c r="C105" s="395"/>
      <c r="D105" s="395"/>
      <c r="E105" s="395"/>
      <c r="F105" s="395"/>
      <c r="G105" s="395"/>
      <c r="H105" s="396"/>
    </row>
    <row r="106" spans="1:8" ht="15">
      <c r="A106" s="389"/>
      <c r="B106" s="394"/>
      <c r="C106" s="395"/>
      <c r="D106" s="395"/>
      <c r="E106" s="395"/>
      <c r="F106" s="395"/>
      <c r="G106" s="395"/>
      <c r="H106" s="396"/>
    </row>
    <row r="107" spans="1:8" ht="15.75" thickBot="1">
      <c r="A107" s="390"/>
      <c r="B107" s="397"/>
      <c r="C107" s="398"/>
      <c r="D107" s="398"/>
      <c r="E107" s="398"/>
      <c r="F107" s="398"/>
      <c r="G107" s="398"/>
      <c r="H107" s="399"/>
    </row>
    <row r="108" spans="1:8" ht="15">
      <c r="B108" s="5"/>
      <c r="C108" s="5"/>
      <c r="D108" s="6"/>
      <c r="E108" s="6"/>
      <c r="F108" s="6"/>
      <c r="G108" s="6"/>
      <c r="H108" s="6"/>
    </row>
    <row r="109" spans="1:8" ht="15" hidden="1">
      <c r="B109" s="5"/>
      <c r="C109" s="5"/>
      <c r="D109" s="6"/>
      <c r="E109" s="6"/>
      <c r="F109" s="6"/>
      <c r="G109" s="6"/>
      <c r="H109" s="6"/>
    </row>
    <row r="110" spans="1:8" ht="15" hidden="1">
      <c r="B110" s="5"/>
      <c r="C110" s="5"/>
      <c r="D110" s="6"/>
      <c r="E110" s="6"/>
      <c r="F110" s="6"/>
      <c r="G110" s="6"/>
      <c r="H110" s="6"/>
    </row>
    <row r="111" spans="1:8" ht="15" hidden="1">
      <c r="B111" s="5"/>
      <c r="C111" s="5"/>
      <c r="D111" s="6"/>
      <c r="E111" s="6"/>
      <c r="F111" s="6"/>
      <c r="G111" s="6"/>
      <c r="H111" s="6"/>
    </row>
    <row r="112" spans="1:8" ht="15" hidden="1">
      <c r="B112" s="5"/>
      <c r="C112" s="5"/>
      <c r="D112" s="6"/>
      <c r="E112" s="6"/>
      <c r="F112" s="6"/>
      <c r="G112" s="6"/>
      <c r="H112" s="6"/>
    </row>
    <row r="113" spans="2:8" ht="15" hidden="1">
      <c r="B113" s="5"/>
      <c r="C113" s="5"/>
      <c r="D113" s="6"/>
      <c r="E113" s="6"/>
      <c r="F113" s="6"/>
      <c r="G113" s="6"/>
      <c r="H113" s="6"/>
    </row>
    <row r="114" spans="2:8" ht="15" hidden="1">
      <c r="B114" s="5"/>
      <c r="C114" s="5"/>
      <c r="D114" s="6"/>
      <c r="E114" s="6"/>
      <c r="F114" s="6"/>
      <c r="G114" s="6"/>
      <c r="H114" s="6"/>
    </row>
    <row r="115" spans="2:8" ht="15" hidden="1">
      <c r="B115" s="5"/>
      <c r="C115" s="5"/>
      <c r="D115" s="6"/>
      <c r="E115" s="6"/>
      <c r="F115" s="6"/>
      <c r="G115" s="6"/>
      <c r="H115" s="6"/>
    </row>
    <row r="116" spans="2:8" ht="15" hidden="1">
      <c r="B116" s="5"/>
      <c r="C116" s="5"/>
      <c r="D116" s="6"/>
      <c r="E116" s="6"/>
      <c r="F116" s="6"/>
      <c r="G116" s="6"/>
      <c r="H116" s="6"/>
    </row>
    <row r="117" spans="2:8" ht="15" hidden="1">
      <c r="B117" s="5"/>
      <c r="C117" s="5"/>
      <c r="D117" s="6"/>
      <c r="E117" s="6"/>
      <c r="F117" s="6"/>
      <c r="G117" s="6"/>
      <c r="H117" s="6"/>
    </row>
    <row r="118" spans="2:8" ht="15" hidden="1">
      <c r="B118" s="5"/>
      <c r="C118" s="5"/>
      <c r="D118" s="6"/>
      <c r="E118" s="6"/>
      <c r="F118" s="6"/>
      <c r="G118" s="6"/>
      <c r="H118" s="6"/>
    </row>
    <row r="119" spans="2:8" ht="15"/>
    <row r="120" spans="2:8" ht="15"/>
    <row r="121" spans="2:8" ht="15"/>
    <row r="122" spans="2:8" ht="15"/>
  </sheetData>
  <sheetProtection algorithmName="SHA-512" hashValue="w8XeYEQPgmV0BVuvgfsGvxMLNDV4Ndh8BdHAS+D4XzkAkn5AJ8vdK7mcCXnwIGjR9oJ+6+AUYYiJPdjrScbpQg==" saltValue="BaiIgTxmN/a88xPgF6JMdg==" spinCount="100000" sheet="1" objects="1" scenarios="1"/>
  <mergeCells count="124">
    <mergeCell ref="A94:H94"/>
    <mergeCell ref="A72:A75"/>
    <mergeCell ref="A95:A107"/>
    <mergeCell ref="B95:H95"/>
    <mergeCell ref="B96:H107"/>
    <mergeCell ref="A78:A93"/>
    <mergeCell ref="B78:H78"/>
    <mergeCell ref="F79:G79"/>
    <mergeCell ref="H80:H82"/>
    <mergeCell ref="B81:C81"/>
    <mergeCell ref="B82:C82"/>
    <mergeCell ref="B83:C83"/>
    <mergeCell ref="G85:H85"/>
    <mergeCell ref="G87:H87"/>
    <mergeCell ref="F88:H89"/>
    <mergeCell ref="B75:E75"/>
    <mergeCell ref="F75:G75"/>
    <mergeCell ref="F65:G65"/>
    <mergeCell ref="F69:G69"/>
    <mergeCell ref="B72:E72"/>
    <mergeCell ref="B76:E76"/>
    <mergeCell ref="F76:G76"/>
    <mergeCell ref="A77:H77"/>
    <mergeCell ref="F72:G72"/>
    <mergeCell ref="B73:E73"/>
    <mergeCell ref="F73:G73"/>
    <mergeCell ref="B74:E74"/>
    <mergeCell ref="F74:G74"/>
    <mergeCell ref="A62:A71"/>
    <mergeCell ref="B66:E66"/>
    <mergeCell ref="F66:G66"/>
    <mergeCell ref="B67:E67"/>
    <mergeCell ref="F67:G67"/>
    <mergeCell ref="B68:E68"/>
    <mergeCell ref="F68:G68"/>
    <mergeCell ref="B69:E69"/>
    <mergeCell ref="B70:E70"/>
    <mergeCell ref="F70:G70"/>
    <mergeCell ref="B71:E71"/>
    <mergeCell ref="F71:G71"/>
    <mergeCell ref="B64:E64"/>
    <mergeCell ref="F64:G64"/>
    <mergeCell ref="B65:E65"/>
    <mergeCell ref="B50:E50"/>
    <mergeCell ref="F50:G50"/>
    <mergeCell ref="B51:E51"/>
    <mergeCell ref="F51:G51"/>
    <mergeCell ref="B52:E52"/>
    <mergeCell ref="F52:G52"/>
    <mergeCell ref="B59:F59"/>
    <mergeCell ref="A60:H60"/>
    <mergeCell ref="B61:H61"/>
    <mergeCell ref="A55:A58"/>
    <mergeCell ref="B55:E55"/>
    <mergeCell ref="F55:G55"/>
    <mergeCell ref="B56:E56"/>
    <mergeCell ref="F56:G56"/>
    <mergeCell ref="B63:E63"/>
    <mergeCell ref="F63:G63"/>
    <mergeCell ref="B57:E57"/>
    <mergeCell ref="F57:G57"/>
    <mergeCell ref="B58:E58"/>
    <mergeCell ref="F58:G58"/>
    <mergeCell ref="B62:E62"/>
    <mergeCell ref="F62:G62"/>
    <mergeCell ref="B21:D21"/>
    <mergeCell ref="B23:D23"/>
    <mergeCell ref="B24:D24"/>
    <mergeCell ref="B25:D25"/>
    <mergeCell ref="B26:D26"/>
    <mergeCell ref="B27:D27"/>
    <mergeCell ref="B28:G28"/>
    <mergeCell ref="A45:A54"/>
    <mergeCell ref="B54:E54"/>
    <mergeCell ref="F54:G54"/>
    <mergeCell ref="A32:A42"/>
    <mergeCell ref="B32:H32"/>
    <mergeCell ref="B34:D34"/>
    <mergeCell ref="B35:D35"/>
    <mergeCell ref="B36:D36"/>
    <mergeCell ref="B37:D37"/>
    <mergeCell ref="B38:D38"/>
    <mergeCell ref="B39:D39"/>
    <mergeCell ref="B40:D40"/>
    <mergeCell ref="B41:D41"/>
    <mergeCell ref="B33:C33"/>
    <mergeCell ref="B53:E53"/>
    <mergeCell ref="F53:G53"/>
    <mergeCell ref="A43:H43"/>
    <mergeCell ref="A1:H1"/>
    <mergeCell ref="A2:A5"/>
    <mergeCell ref="C2:E2"/>
    <mergeCell ref="F2:H4"/>
    <mergeCell ref="C3:E3"/>
    <mergeCell ref="C4:E4"/>
    <mergeCell ref="C5:E5"/>
    <mergeCell ref="F5:H5"/>
    <mergeCell ref="B22:D22"/>
    <mergeCell ref="A6:H6"/>
    <mergeCell ref="A7:A30"/>
    <mergeCell ref="B7:E7"/>
    <mergeCell ref="B8:E8"/>
    <mergeCell ref="B9:E9"/>
    <mergeCell ref="B10:E10"/>
    <mergeCell ref="B11:E11"/>
    <mergeCell ref="B13:H13"/>
    <mergeCell ref="B14:E14"/>
    <mergeCell ref="F14:H14"/>
    <mergeCell ref="B16:D16"/>
    <mergeCell ref="B17:D17"/>
    <mergeCell ref="B18:D18"/>
    <mergeCell ref="B19:D19"/>
    <mergeCell ref="B20:D20"/>
    <mergeCell ref="B49:E49"/>
    <mergeCell ref="F49:G49"/>
    <mergeCell ref="B44:H44"/>
    <mergeCell ref="B45:E45"/>
    <mergeCell ref="F45:G45"/>
    <mergeCell ref="B46:E46"/>
    <mergeCell ref="F46:G46"/>
    <mergeCell ref="B47:E47"/>
    <mergeCell ref="F47:G47"/>
    <mergeCell ref="B48:E48"/>
    <mergeCell ref="F48:G48"/>
  </mergeCells>
  <conditionalFormatting sqref="B13">
    <cfRule type="cellIs" dxfId="17" priority="3" stopIfTrue="1" operator="equal">
      <formula>"Kies eerst uw systematiek voor de berekening van de subsidiabele kosten"</formula>
    </cfRule>
  </conditionalFormatting>
  <conditionalFormatting sqref="C4:E5">
    <cfRule type="containsText" dxfId="16" priority="1" operator="containsText" text="[maak keuze]">
      <formula>NOT(ISERROR(SEARCH("[maak keuze]",C4)))</formula>
    </cfRule>
  </conditionalFormatting>
  <conditionalFormatting sqref="G29">
    <cfRule type="cellIs" dxfId="12"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AC24464D-1400-4EAD-AFAB-D4F91A45A761}">
            <xm:f>NOT(ISERROR(SEARCH('Werkblad rekenen'!$B$16,F88)))</xm:f>
            <xm:f>'Werkblad rekenen'!$B$16</xm:f>
            <x14:dxf>
              <font>
                <color auto="1"/>
              </font>
            </x14:dxf>
          </x14:cfRule>
          <x14:cfRule type="containsText" priority="5" operator="containsText" id="{627832F4-7175-48C3-A3C8-A5631806174F}">
            <xm:f>NOT(ISERROR(SEARCH('Werkblad rekenen'!$B$15,F88)))</xm:f>
            <xm:f>'Werkblad rekenen'!$B$15</xm:f>
            <x14:dxf>
              <font>
                <color rgb="FFFF0000"/>
              </font>
            </x14:dxf>
          </x14:cfRule>
          <x14:cfRule type="containsText" priority="6" operator="containsText" id="{86B5E005-AB84-4C30-BC72-57D408A7F538}">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C0E871F5-2E98-45BA-9ABF-F4E6ADD04343}">
          <x14:formula1>
            <xm:f>'Werkblad menu'!$A$1:$A$5</xm:f>
          </x14:formula1>
          <xm:sqref>F14:F15 G15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5C65-5130-4755-8E30-1BD62922CD2F}">
  <sheetPr>
    <tabColor rgb="FFFFFF99"/>
  </sheetPr>
  <dimension ref="A1:J122"/>
  <sheetViews>
    <sheetView showGridLines="0" workbookViewId="0">
      <selection activeCell="H37" sqref="H37"/>
    </sheetView>
  </sheetViews>
  <sheetFormatPr defaultColWidth="0" defaultRowHeight="14.45" customHeight="1" zeroHeight="1"/>
  <cols>
    <col min="1" max="1" width="4.140625" style="1" customWidth="1"/>
    <col min="2" max="2" width="27.5703125" style="2" customWidth="1"/>
    <col min="3" max="3" width="35" style="2" customWidth="1"/>
    <col min="4" max="4" width="14.85546875" style="3" customWidth="1"/>
    <col min="5" max="5" width="33.140625" style="3" bestFit="1" customWidth="1"/>
    <col min="6" max="6" width="15" style="3" customWidth="1"/>
    <col min="7" max="7" width="26" style="3" customWidth="1"/>
    <col min="8" max="8" width="18" style="3" customWidth="1"/>
    <col min="9" max="9" width="2.28515625" style="4" customWidth="1"/>
    <col min="10" max="10" width="9.140625" style="4" customWidth="1"/>
    <col min="11" max="16384" width="9.140625" style="4" hidden="1"/>
  </cols>
  <sheetData>
    <row r="1" spans="1:8" ht="18.75" thickBot="1">
      <c r="A1" s="459" t="s">
        <v>145</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ht="15">
      <c r="A3" s="463"/>
      <c r="B3" s="114" t="s">
        <v>52</v>
      </c>
      <c r="C3" s="421">
        <f>'Stap 1 Basisgegevens begroting'!C21</f>
        <v>0</v>
      </c>
      <c r="D3" s="421"/>
      <c r="E3" s="422"/>
      <c r="F3" s="429"/>
      <c r="G3" s="430"/>
      <c r="H3" s="431"/>
    </row>
    <row r="4" spans="1:8" ht="15.75" thickBot="1">
      <c r="A4" s="463"/>
      <c r="B4" s="114" t="s">
        <v>29</v>
      </c>
      <c r="C4" s="421" t="str">
        <f>'Stap 1 Basisgegevens begroting'!E21</f>
        <v>[maak keuze]</v>
      </c>
      <c r="D4" s="421"/>
      <c r="E4" s="422"/>
      <c r="F4" s="429"/>
      <c r="G4" s="430"/>
      <c r="H4" s="431"/>
    </row>
    <row r="5" spans="1:8" ht="15" customHeight="1" thickBot="1">
      <c r="A5" s="464"/>
      <c r="B5" s="115" t="s">
        <v>102</v>
      </c>
      <c r="C5" s="423" t="str">
        <f>'Stap 1 Basisgegevens begroting'!D21</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209</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63</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494">
        <f>F17*G17</f>
        <v>0</v>
      </c>
    </row>
    <row r="18" spans="1:8" ht="15">
      <c r="A18" s="341"/>
      <c r="B18" s="349"/>
      <c r="C18" s="349"/>
      <c r="D18" s="347"/>
      <c r="E18" s="82"/>
      <c r="F18" s="81"/>
      <c r="G18" s="83"/>
      <c r="H18" s="99">
        <f t="shared" ref="H18:H27" si="0">F18*G18</f>
        <v>0</v>
      </c>
    </row>
    <row r="19" spans="1:8" ht="15">
      <c r="A19" s="341"/>
      <c r="B19" s="349"/>
      <c r="C19" s="349"/>
      <c r="D19" s="347"/>
      <c r="E19" s="82"/>
      <c r="F19" s="81"/>
      <c r="G19" s="83"/>
      <c r="H19" s="99">
        <f t="shared" si="0"/>
        <v>0</v>
      </c>
    </row>
    <row r="20" spans="1:8" ht="15">
      <c r="A20" s="341"/>
      <c r="B20" s="349"/>
      <c r="C20" s="349"/>
      <c r="D20" s="347"/>
      <c r="E20" s="82"/>
      <c r="F20" s="81"/>
      <c r="G20" s="83"/>
      <c r="H20" s="99">
        <f t="shared" si="0"/>
        <v>0</v>
      </c>
    </row>
    <row r="21" spans="1:8" ht="15">
      <c r="A21" s="341"/>
      <c r="B21" s="349"/>
      <c r="C21" s="349"/>
      <c r="D21" s="347"/>
      <c r="E21" s="82"/>
      <c r="F21" s="81"/>
      <c r="G21" s="83"/>
      <c r="H21" s="99">
        <f t="shared" si="0"/>
        <v>0</v>
      </c>
    </row>
    <row r="22" spans="1:8" ht="15">
      <c r="A22" s="341"/>
      <c r="B22" s="349"/>
      <c r="C22" s="349"/>
      <c r="D22" s="347"/>
      <c r="E22" s="82"/>
      <c r="F22" s="81"/>
      <c r="G22" s="83"/>
      <c r="H22" s="99">
        <f t="shared" si="0"/>
        <v>0</v>
      </c>
    </row>
    <row r="23" spans="1:8" ht="15">
      <c r="A23" s="341"/>
      <c r="B23" s="349"/>
      <c r="C23" s="349"/>
      <c r="D23" s="347"/>
      <c r="E23" s="82"/>
      <c r="F23" s="81"/>
      <c r="G23" s="83"/>
      <c r="H23" s="99">
        <f t="shared" si="0"/>
        <v>0</v>
      </c>
    </row>
    <row r="24" spans="1:8" ht="15">
      <c r="A24" s="341"/>
      <c r="B24" s="349"/>
      <c r="C24" s="349"/>
      <c r="D24" s="347"/>
      <c r="E24" s="82"/>
      <c r="F24" s="81"/>
      <c r="G24" s="83"/>
      <c r="H24" s="99">
        <f t="shared" si="0"/>
        <v>0</v>
      </c>
    </row>
    <row r="25" spans="1:8" ht="15">
      <c r="A25" s="341"/>
      <c r="B25" s="349"/>
      <c r="C25" s="349"/>
      <c r="D25" s="347"/>
      <c r="E25" s="82"/>
      <c r="F25" s="81"/>
      <c r="G25" s="83"/>
      <c r="H25" s="99">
        <f t="shared" si="0"/>
        <v>0</v>
      </c>
    </row>
    <row r="26" spans="1:8" ht="15">
      <c r="A26" s="341"/>
      <c r="B26" s="349"/>
      <c r="C26" s="349"/>
      <c r="D26" s="347"/>
      <c r="E26" s="82"/>
      <c r="F26" s="81"/>
      <c r="G26" s="83"/>
      <c r="H26" s="99">
        <f t="shared" si="0"/>
        <v>0</v>
      </c>
    </row>
    <row r="27" spans="1:8" ht="15.75" thickBot="1">
      <c r="A27" s="341"/>
      <c r="B27" s="351"/>
      <c r="C27" s="351"/>
      <c r="D27" s="352"/>
      <c r="E27" s="87"/>
      <c r="F27" s="86"/>
      <c r="G27" s="88"/>
      <c r="H27" s="495">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494">
        <f>E34*F34*G34</f>
        <v>0</v>
      </c>
    </row>
    <row r="35" spans="1:8" ht="15">
      <c r="A35" s="341"/>
      <c r="B35" s="363"/>
      <c r="C35" s="364"/>
      <c r="D35" s="364"/>
      <c r="E35" s="109"/>
      <c r="F35" s="110"/>
      <c r="G35" s="83"/>
      <c r="H35" s="99">
        <f t="shared" ref="H35:H41" si="1">E35*F35*G35</f>
        <v>0</v>
      </c>
    </row>
    <row r="36" spans="1:8" ht="15">
      <c r="A36" s="341"/>
      <c r="B36" s="363"/>
      <c r="C36" s="364"/>
      <c r="D36" s="364"/>
      <c r="E36" s="109"/>
      <c r="F36" s="110"/>
      <c r="G36" s="83"/>
      <c r="H36" s="99">
        <f t="shared" si="1"/>
        <v>0</v>
      </c>
    </row>
    <row r="37" spans="1:8" ht="15">
      <c r="A37" s="341"/>
      <c r="B37" s="363"/>
      <c r="C37" s="364"/>
      <c r="D37" s="364"/>
      <c r="E37" s="109"/>
      <c r="F37" s="110"/>
      <c r="G37" s="83"/>
      <c r="H37" s="99">
        <f t="shared" si="1"/>
        <v>0</v>
      </c>
    </row>
    <row r="38" spans="1:8" ht="15">
      <c r="A38" s="341"/>
      <c r="B38" s="363"/>
      <c r="C38" s="364"/>
      <c r="D38" s="364"/>
      <c r="E38" s="109"/>
      <c r="F38" s="110"/>
      <c r="G38" s="83"/>
      <c r="H38" s="99">
        <f t="shared" si="1"/>
        <v>0</v>
      </c>
    </row>
    <row r="39" spans="1:8" ht="15">
      <c r="A39" s="341"/>
      <c r="B39" s="363"/>
      <c r="C39" s="364"/>
      <c r="D39" s="364"/>
      <c r="E39" s="109"/>
      <c r="F39" s="110"/>
      <c r="G39" s="83"/>
      <c r="H39" s="99">
        <f t="shared" si="1"/>
        <v>0</v>
      </c>
    </row>
    <row r="40" spans="1:8" ht="15">
      <c r="A40" s="341"/>
      <c r="B40" s="363"/>
      <c r="C40" s="364"/>
      <c r="D40" s="364"/>
      <c r="E40" s="109"/>
      <c r="F40" s="110"/>
      <c r="G40" s="83"/>
      <c r="H40" s="99">
        <f t="shared" si="1"/>
        <v>0</v>
      </c>
    </row>
    <row r="41" spans="1:8" ht="15.75" thickBot="1">
      <c r="A41" s="341"/>
      <c r="B41" s="367"/>
      <c r="C41" s="368"/>
      <c r="D41" s="368"/>
      <c r="E41" s="111"/>
      <c r="F41" s="112"/>
      <c r="G41" s="88"/>
      <c r="H41" s="495">
        <f t="shared" si="1"/>
        <v>0</v>
      </c>
    </row>
    <row r="42" spans="1:8" ht="16.5" thickTop="1" thickBot="1">
      <c r="A42" s="342"/>
      <c r="B42" s="103"/>
      <c r="C42" s="16"/>
      <c r="D42" s="108"/>
      <c r="E42" s="17"/>
      <c r="F42" s="17"/>
      <c r="G42" s="113" t="s">
        <v>196</v>
      </c>
      <c r="H42" s="117">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ht="15">
      <c r="A47" s="341"/>
      <c r="B47" s="363"/>
      <c r="C47" s="364"/>
      <c r="D47" s="364"/>
      <c r="E47" s="364"/>
      <c r="F47" s="364"/>
      <c r="G47" s="364"/>
      <c r="H47" s="119">
        <v>0</v>
      </c>
    </row>
    <row r="48" spans="1:8" ht="15">
      <c r="A48" s="341"/>
      <c r="B48" s="363"/>
      <c r="C48" s="364"/>
      <c r="D48" s="364"/>
      <c r="E48" s="364"/>
      <c r="F48" s="364"/>
      <c r="G48" s="364"/>
      <c r="H48" s="119">
        <v>0</v>
      </c>
    </row>
    <row r="49" spans="1:8" ht="15">
      <c r="A49" s="341"/>
      <c r="B49" s="348"/>
      <c r="C49" s="349"/>
      <c r="D49" s="349"/>
      <c r="E49" s="347"/>
      <c r="F49" s="346"/>
      <c r="G49" s="347"/>
      <c r="H49" s="119">
        <v>0</v>
      </c>
    </row>
    <row r="50" spans="1:8" ht="15">
      <c r="A50" s="341"/>
      <c r="B50" s="363"/>
      <c r="C50" s="364"/>
      <c r="D50" s="364"/>
      <c r="E50" s="364"/>
      <c r="F50" s="364"/>
      <c r="G50" s="364"/>
      <c r="H50" s="119">
        <v>0</v>
      </c>
    </row>
    <row r="51" spans="1:8" ht="15">
      <c r="A51" s="341"/>
      <c r="B51" s="363"/>
      <c r="C51" s="364"/>
      <c r="D51" s="364"/>
      <c r="E51" s="364"/>
      <c r="F51" s="364"/>
      <c r="G51" s="364"/>
      <c r="H51" s="119">
        <v>0</v>
      </c>
    </row>
    <row r="52" spans="1:8" ht="15">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191</v>
      </c>
      <c r="C55" s="458"/>
      <c r="D55" s="458"/>
      <c r="E55" s="458"/>
      <c r="F55" s="455" t="s">
        <v>165</v>
      </c>
      <c r="G55" s="455"/>
      <c r="H55" s="160" t="s">
        <v>163</v>
      </c>
    </row>
    <row r="56" spans="1:8" ht="15">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ht="15">
      <c r="A64" s="341"/>
      <c r="B64" s="363"/>
      <c r="C64" s="364"/>
      <c r="D64" s="364"/>
      <c r="E64" s="364"/>
      <c r="F64" s="364"/>
      <c r="G64" s="364"/>
      <c r="H64" s="124">
        <v>0</v>
      </c>
    </row>
    <row r="65" spans="1:8" ht="15">
      <c r="A65" s="341"/>
      <c r="B65" s="363"/>
      <c r="C65" s="364"/>
      <c r="D65" s="364"/>
      <c r="E65" s="364"/>
      <c r="F65" s="364"/>
      <c r="G65" s="364"/>
      <c r="H65" s="124">
        <v>0</v>
      </c>
    </row>
    <row r="66" spans="1:8" ht="15">
      <c r="A66" s="341"/>
      <c r="B66" s="363"/>
      <c r="C66" s="364"/>
      <c r="D66" s="364"/>
      <c r="E66" s="364"/>
      <c r="F66" s="364"/>
      <c r="G66" s="364"/>
      <c r="H66" s="124">
        <v>0</v>
      </c>
    </row>
    <row r="67" spans="1:8" ht="15">
      <c r="A67" s="341"/>
      <c r="B67" s="363"/>
      <c r="C67" s="364"/>
      <c r="D67" s="364"/>
      <c r="E67" s="364"/>
      <c r="F67" s="364"/>
      <c r="G67" s="364"/>
      <c r="H67" s="124">
        <v>0</v>
      </c>
    </row>
    <row r="68" spans="1:8" ht="15">
      <c r="A68" s="341"/>
      <c r="B68" s="363"/>
      <c r="C68" s="364"/>
      <c r="D68" s="364"/>
      <c r="E68" s="364"/>
      <c r="F68" s="364"/>
      <c r="G68" s="364"/>
      <c r="H68" s="124">
        <v>0</v>
      </c>
    </row>
    <row r="69" spans="1:8" ht="15">
      <c r="A69" s="341"/>
      <c r="B69" s="363"/>
      <c r="C69" s="364"/>
      <c r="D69" s="364"/>
      <c r="E69" s="364"/>
      <c r="F69" s="364"/>
      <c r="G69" s="364"/>
      <c r="H69" s="124">
        <v>0</v>
      </c>
    </row>
    <row r="70" spans="1:8" ht="15.75" thickBot="1">
      <c r="A70" s="341"/>
      <c r="B70" s="367"/>
      <c r="C70" s="368"/>
      <c r="D70" s="368"/>
      <c r="E70" s="368"/>
      <c r="F70" s="368"/>
      <c r="G70" s="368"/>
      <c r="H70" s="125">
        <v>0</v>
      </c>
    </row>
    <row r="71" spans="1:8" ht="16.5" thickTop="1" thickBot="1">
      <c r="A71" s="342"/>
      <c r="B71" s="478" t="s">
        <v>39</v>
      </c>
      <c r="C71" s="479"/>
      <c r="D71" s="479"/>
      <c r="E71" s="479"/>
      <c r="F71" s="482" t="s">
        <v>164</v>
      </c>
      <c r="G71" s="482"/>
      <c r="H71" s="165">
        <f>SUM(H63:H70)</f>
        <v>0</v>
      </c>
    </row>
    <row r="72" spans="1:8" ht="15">
      <c r="A72" s="340" t="s">
        <v>170</v>
      </c>
      <c r="B72" s="475" t="s">
        <v>166</v>
      </c>
      <c r="C72" s="476"/>
      <c r="D72" s="476"/>
      <c r="E72" s="476"/>
      <c r="F72" s="385" t="s">
        <v>194</v>
      </c>
      <c r="G72" s="385"/>
      <c r="H72" s="166" t="s">
        <v>195</v>
      </c>
    </row>
    <row r="73" spans="1:8" ht="15">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13"/>
      <c r="C84" s="10"/>
      <c r="D84" s="15"/>
      <c r="E84" s="15"/>
      <c r="F84" s="23"/>
      <c r="G84" s="24"/>
      <c r="H84" s="126"/>
    </row>
    <row r="85" spans="1:8" ht="15.75" thickBot="1">
      <c r="A85" s="341"/>
      <c r="B85" s="167" t="s">
        <v>173</v>
      </c>
      <c r="C85" s="168"/>
      <c r="D85" s="168"/>
      <c r="E85" s="168"/>
      <c r="F85" s="168"/>
      <c r="G85" s="405">
        <v>1</v>
      </c>
      <c r="H85" s="406"/>
    </row>
    <row r="86" spans="1:8" ht="15">
      <c r="A86" s="341"/>
      <c r="B86" s="10"/>
      <c r="C86" s="10"/>
      <c r="D86" s="15"/>
      <c r="E86" s="26"/>
      <c r="F86" s="18"/>
      <c r="G86" s="24" t="s">
        <v>43</v>
      </c>
      <c r="H86" s="9"/>
    </row>
    <row r="87" spans="1:8" ht="15">
      <c r="A87" s="341"/>
      <c r="B87" s="19" t="s">
        <v>203</v>
      </c>
      <c r="C87" s="19"/>
      <c r="D87" s="20"/>
      <c r="E87" s="25"/>
      <c r="F87" s="21" t="s">
        <v>34</v>
      </c>
      <c r="G87" s="407">
        <f>G83*G85</f>
        <v>0</v>
      </c>
      <c r="H87" s="408"/>
    </row>
    <row r="88" spans="1:8" ht="15">
      <c r="A88" s="341"/>
      <c r="B88" s="10"/>
      <c r="C88" s="10"/>
      <c r="D88" s="15"/>
      <c r="E88" s="15"/>
      <c r="F88" s="483" t="str">
        <f>'Werkblad rekenen'!F11</f>
        <v>Geen invoer</v>
      </c>
      <c r="G88" s="483"/>
      <c r="H88" s="484"/>
    </row>
    <row r="89" spans="1:8" ht="24.75" customHeight="1">
      <c r="A89" s="341"/>
      <c r="B89" s="19"/>
      <c r="C89" s="19"/>
      <c r="D89" s="20"/>
      <c r="E89" s="20"/>
      <c r="F89" s="485"/>
      <c r="G89" s="485"/>
      <c r="H89" s="486"/>
    </row>
    <row r="90" spans="1:8" ht="24.75" customHeight="1">
      <c r="A90" s="341"/>
      <c r="B90" s="10"/>
      <c r="C90" s="10"/>
      <c r="D90" s="15"/>
      <c r="E90" s="15"/>
      <c r="F90" s="153"/>
      <c r="G90" s="153"/>
      <c r="H90" s="154"/>
    </row>
    <row r="91" spans="1:8" ht="15">
      <c r="A91" s="341"/>
      <c r="B91" s="10" t="str">
        <f>_xlfn.CONCAT("Totale kosten  ",C3,": ")</f>
        <v xml:space="preserve">Totale kosten  0: </v>
      </c>
      <c r="C91" s="13"/>
      <c r="D91" s="29">
        <f>G81</f>
        <v>0</v>
      </c>
      <c r="E91" s="15"/>
      <c r="F91" s="18"/>
      <c r="G91" s="24"/>
      <c r="H91" s="126"/>
    </row>
    <row r="92" spans="1:8" ht="15">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487" t="s">
        <v>44</v>
      </c>
      <c r="C95" s="488"/>
      <c r="D95" s="488"/>
      <c r="E95" s="488"/>
      <c r="F95" s="488"/>
      <c r="G95" s="488"/>
      <c r="H95" s="489"/>
    </row>
    <row r="96" spans="1:8" ht="15.75" thickTop="1">
      <c r="A96" s="389"/>
      <c r="B96" s="391"/>
      <c r="C96" s="392"/>
      <c r="D96" s="392"/>
      <c r="E96" s="392"/>
      <c r="F96" s="392"/>
      <c r="G96" s="392"/>
      <c r="H96" s="393"/>
    </row>
    <row r="97" spans="1:8" ht="15">
      <c r="A97" s="389"/>
      <c r="B97" s="394"/>
      <c r="C97" s="395"/>
      <c r="D97" s="395"/>
      <c r="E97" s="395"/>
      <c r="F97" s="395"/>
      <c r="G97" s="395"/>
      <c r="H97" s="396"/>
    </row>
    <row r="98" spans="1:8" ht="15">
      <c r="A98" s="389"/>
      <c r="B98" s="394"/>
      <c r="C98" s="395"/>
      <c r="D98" s="395"/>
      <c r="E98" s="395"/>
      <c r="F98" s="395"/>
      <c r="G98" s="395"/>
      <c r="H98" s="396"/>
    </row>
    <row r="99" spans="1:8" ht="15">
      <c r="A99" s="389"/>
      <c r="B99" s="394"/>
      <c r="C99" s="395"/>
      <c r="D99" s="395"/>
      <c r="E99" s="395"/>
      <c r="F99" s="395"/>
      <c r="G99" s="395"/>
      <c r="H99" s="396"/>
    </row>
    <row r="100" spans="1:8" ht="15">
      <c r="A100" s="389"/>
      <c r="B100" s="394"/>
      <c r="C100" s="395"/>
      <c r="D100" s="395"/>
      <c r="E100" s="395"/>
      <c r="F100" s="395"/>
      <c r="G100" s="395"/>
      <c r="H100" s="396"/>
    </row>
    <row r="101" spans="1:8" ht="15">
      <c r="A101" s="389"/>
      <c r="B101" s="394"/>
      <c r="C101" s="395"/>
      <c r="D101" s="395"/>
      <c r="E101" s="395"/>
      <c r="F101" s="395"/>
      <c r="G101" s="395"/>
      <c r="H101" s="396"/>
    </row>
    <row r="102" spans="1:8" ht="15">
      <c r="A102" s="389"/>
      <c r="B102" s="394"/>
      <c r="C102" s="395"/>
      <c r="D102" s="395"/>
      <c r="E102" s="395"/>
      <c r="F102" s="395"/>
      <c r="G102" s="395"/>
      <c r="H102" s="396"/>
    </row>
    <row r="103" spans="1:8" ht="15">
      <c r="A103" s="389"/>
      <c r="B103" s="394"/>
      <c r="C103" s="395"/>
      <c r="D103" s="395"/>
      <c r="E103" s="395"/>
      <c r="F103" s="395"/>
      <c r="G103" s="395"/>
      <c r="H103" s="396"/>
    </row>
    <row r="104" spans="1:8" ht="15">
      <c r="A104" s="389"/>
      <c r="B104" s="394"/>
      <c r="C104" s="395"/>
      <c r="D104" s="395"/>
      <c r="E104" s="395"/>
      <c r="F104" s="395"/>
      <c r="G104" s="395"/>
      <c r="H104" s="396"/>
    </row>
    <row r="105" spans="1:8" ht="15">
      <c r="A105" s="389"/>
      <c r="B105" s="394"/>
      <c r="C105" s="395"/>
      <c r="D105" s="395"/>
      <c r="E105" s="395"/>
      <c r="F105" s="395"/>
      <c r="G105" s="395"/>
      <c r="H105" s="396"/>
    </row>
    <row r="106" spans="1:8" ht="15">
      <c r="A106" s="389"/>
      <c r="B106" s="394"/>
      <c r="C106" s="395"/>
      <c r="D106" s="395"/>
      <c r="E106" s="395"/>
      <c r="F106" s="395"/>
      <c r="G106" s="395"/>
      <c r="H106" s="396"/>
    </row>
    <row r="107" spans="1:8" ht="15.75" thickBot="1">
      <c r="A107" s="390"/>
      <c r="B107" s="397"/>
      <c r="C107" s="398"/>
      <c r="D107" s="398"/>
      <c r="E107" s="398"/>
      <c r="F107" s="398"/>
      <c r="G107" s="398"/>
      <c r="H107" s="399"/>
    </row>
    <row r="108" spans="1:8" ht="15">
      <c r="B108" s="5"/>
      <c r="C108" s="5"/>
      <c r="D108" s="6"/>
      <c r="E108" s="6"/>
      <c r="F108" s="6"/>
      <c r="G108" s="6"/>
      <c r="H108" s="6"/>
    </row>
    <row r="109" spans="1:8" ht="15" hidden="1">
      <c r="B109" s="5"/>
      <c r="C109" s="5"/>
      <c r="D109" s="6"/>
      <c r="E109" s="6"/>
      <c r="F109" s="6"/>
      <c r="G109" s="6"/>
      <c r="H109" s="6"/>
    </row>
    <row r="110" spans="1:8" ht="15" hidden="1">
      <c r="B110" s="5"/>
      <c r="C110" s="5"/>
      <c r="D110" s="6"/>
      <c r="E110" s="6"/>
      <c r="F110" s="6"/>
      <c r="G110" s="6"/>
      <c r="H110" s="6"/>
    </row>
    <row r="111" spans="1:8" ht="15" hidden="1">
      <c r="B111" s="5"/>
      <c r="C111" s="5"/>
      <c r="D111" s="6"/>
      <c r="E111" s="6"/>
      <c r="F111" s="6"/>
      <c r="G111" s="6"/>
      <c r="H111" s="6"/>
    </row>
    <row r="112" spans="1:8" ht="15" hidden="1">
      <c r="B112" s="5"/>
      <c r="C112" s="5"/>
      <c r="D112" s="6"/>
      <c r="E112" s="6"/>
      <c r="F112" s="6"/>
      <c r="G112" s="6"/>
      <c r="H112" s="6"/>
    </row>
    <row r="113" spans="2:8" ht="15" hidden="1">
      <c r="B113" s="5"/>
      <c r="C113" s="5"/>
      <c r="D113" s="6"/>
      <c r="E113" s="6"/>
      <c r="F113" s="6"/>
      <c r="G113" s="6"/>
      <c r="H113" s="6"/>
    </row>
    <row r="114" spans="2:8" ht="15" hidden="1">
      <c r="B114" s="5"/>
      <c r="C114" s="5"/>
      <c r="D114" s="6"/>
      <c r="E114" s="6"/>
      <c r="F114" s="6"/>
      <c r="G114" s="6"/>
      <c r="H114" s="6"/>
    </row>
    <row r="115" spans="2:8" ht="15" hidden="1">
      <c r="B115" s="5"/>
      <c r="C115" s="5"/>
      <c r="D115" s="6"/>
      <c r="E115" s="6"/>
      <c r="F115" s="6"/>
      <c r="G115" s="6"/>
      <c r="H115" s="6"/>
    </row>
    <row r="116" spans="2:8" ht="15" hidden="1">
      <c r="B116" s="5"/>
      <c r="C116" s="5"/>
      <c r="D116" s="6"/>
      <c r="E116" s="6"/>
      <c r="F116" s="6"/>
      <c r="G116" s="6"/>
      <c r="H116" s="6"/>
    </row>
    <row r="117" spans="2:8" ht="15" hidden="1">
      <c r="B117" s="5"/>
      <c r="C117" s="5"/>
      <c r="D117" s="6"/>
      <c r="E117" s="6"/>
      <c r="F117" s="6"/>
      <c r="G117" s="6"/>
      <c r="H117" s="6"/>
    </row>
    <row r="118" spans="2:8" ht="15" hidden="1">
      <c r="B118" s="5"/>
      <c r="C118" s="5"/>
      <c r="D118" s="6"/>
      <c r="E118" s="6"/>
      <c r="F118" s="6"/>
      <c r="G118" s="6"/>
      <c r="H118" s="6"/>
    </row>
    <row r="119" spans="2:8" ht="15"/>
    <row r="120" spans="2:8" ht="15"/>
    <row r="121" spans="2:8" ht="15"/>
    <row r="122" spans="2:8" ht="15"/>
  </sheetData>
  <sheetProtection algorithmName="SHA-512" hashValue="LzsVPqBYE9VsLgyhzseea1QdffGjQu60+b4xRJVIOwHn9g46nupLE53u/HC+h9Y9GnTrmYFN4x/MFP7uNgQ7mA==" saltValue="mthHOHaIte5IXZcJ/BG3vw==" spinCount="100000" sheet="1" objects="1" scenarios="1"/>
  <mergeCells count="124">
    <mergeCell ref="A94:H94"/>
    <mergeCell ref="A72:A75"/>
    <mergeCell ref="A95:A107"/>
    <mergeCell ref="B95:H95"/>
    <mergeCell ref="B96:H107"/>
    <mergeCell ref="A78:A93"/>
    <mergeCell ref="B78:H78"/>
    <mergeCell ref="F79:G79"/>
    <mergeCell ref="H80:H82"/>
    <mergeCell ref="B81:C81"/>
    <mergeCell ref="B82:C82"/>
    <mergeCell ref="B83:C83"/>
    <mergeCell ref="G85:H85"/>
    <mergeCell ref="G87:H87"/>
    <mergeCell ref="F88:H89"/>
    <mergeCell ref="B75:E75"/>
    <mergeCell ref="F75:G75"/>
    <mergeCell ref="F65:G65"/>
    <mergeCell ref="F69:G69"/>
    <mergeCell ref="B72:E72"/>
    <mergeCell ref="B76:E76"/>
    <mergeCell ref="F76:G76"/>
    <mergeCell ref="A77:H77"/>
    <mergeCell ref="F72:G72"/>
    <mergeCell ref="B73:E73"/>
    <mergeCell ref="F73:G73"/>
    <mergeCell ref="B74:E74"/>
    <mergeCell ref="F74:G74"/>
    <mergeCell ref="A62:A71"/>
    <mergeCell ref="B66:E66"/>
    <mergeCell ref="F66:G66"/>
    <mergeCell ref="B67:E67"/>
    <mergeCell ref="F67:G67"/>
    <mergeCell ref="B68:E68"/>
    <mergeCell ref="F68:G68"/>
    <mergeCell ref="B69:E69"/>
    <mergeCell ref="B70:E70"/>
    <mergeCell ref="F70:G70"/>
    <mergeCell ref="B71:E71"/>
    <mergeCell ref="F71:G71"/>
    <mergeCell ref="B64:E64"/>
    <mergeCell ref="F64:G64"/>
    <mergeCell ref="B65:E65"/>
    <mergeCell ref="B50:E50"/>
    <mergeCell ref="F50:G50"/>
    <mergeCell ref="B51:E51"/>
    <mergeCell ref="F51:G51"/>
    <mergeCell ref="B52:E52"/>
    <mergeCell ref="F52:G52"/>
    <mergeCell ref="B59:F59"/>
    <mergeCell ref="A60:H60"/>
    <mergeCell ref="B61:H61"/>
    <mergeCell ref="A55:A58"/>
    <mergeCell ref="B55:E55"/>
    <mergeCell ref="F55:G55"/>
    <mergeCell ref="B56:E56"/>
    <mergeCell ref="F56:G56"/>
    <mergeCell ref="B63:E63"/>
    <mergeCell ref="F63:G63"/>
    <mergeCell ref="B57:E57"/>
    <mergeCell ref="F57:G57"/>
    <mergeCell ref="B58:E58"/>
    <mergeCell ref="F58:G58"/>
    <mergeCell ref="B62:E62"/>
    <mergeCell ref="F62:G62"/>
    <mergeCell ref="B21:D21"/>
    <mergeCell ref="B23:D23"/>
    <mergeCell ref="B24:D24"/>
    <mergeCell ref="B25:D25"/>
    <mergeCell ref="B26:D26"/>
    <mergeCell ref="B27:D27"/>
    <mergeCell ref="B28:G28"/>
    <mergeCell ref="A45:A54"/>
    <mergeCell ref="B54:E54"/>
    <mergeCell ref="F54:G54"/>
    <mergeCell ref="A32:A42"/>
    <mergeCell ref="B32:H32"/>
    <mergeCell ref="B34:D34"/>
    <mergeCell ref="B35:D35"/>
    <mergeCell ref="B36:D36"/>
    <mergeCell ref="B37:D37"/>
    <mergeCell ref="B38:D38"/>
    <mergeCell ref="B39:D39"/>
    <mergeCell ref="B40:D40"/>
    <mergeCell ref="B41:D41"/>
    <mergeCell ref="B33:C33"/>
    <mergeCell ref="B53:E53"/>
    <mergeCell ref="F53:G53"/>
    <mergeCell ref="A43:H43"/>
    <mergeCell ref="A1:H1"/>
    <mergeCell ref="A2:A5"/>
    <mergeCell ref="C2:E2"/>
    <mergeCell ref="F2:H4"/>
    <mergeCell ref="C3:E3"/>
    <mergeCell ref="C4:E4"/>
    <mergeCell ref="C5:E5"/>
    <mergeCell ref="F5:H5"/>
    <mergeCell ref="B22:D22"/>
    <mergeCell ref="A6:H6"/>
    <mergeCell ref="A7:A30"/>
    <mergeCell ref="B7:E7"/>
    <mergeCell ref="B8:E8"/>
    <mergeCell ref="B9:E9"/>
    <mergeCell ref="B10:E10"/>
    <mergeCell ref="B11:E11"/>
    <mergeCell ref="B13:H13"/>
    <mergeCell ref="B14:E14"/>
    <mergeCell ref="F14:H14"/>
    <mergeCell ref="B16:D16"/>
    <mergeCell ref="B17:D17"/>
    <mergeCell ref="B18:D18"/>
    <mergeCell ref="B19:D19"/>
    <mergeCell ref="B20:D20"/>
    <mergeCell ref="B49:E49"/>
    <mergeCell ref="F49:G49"/>
    <mergeCell ref="B44:H44"/>
    <mergeCell ref="B45:E45"/>
    <mergeCell ref="F45:G45"/>
    <mergeCell ref="B46:E46"/>
    <mergeCell ref="F46:G46"/>
    <mergeCell ref="B47:E47"/>
    <mergeCell ref="F47:G47"/>
    <mergeCell ref="B48:E48"/>
    <mergeCell ref="F48:G48"/>
  </mergeCells>
  <conditionalFormatting sqref="B13">
    <cfRule type="cellIs" dxfId="11" priority="3" stopIfTrue="1" operator="equal">
      <formula>"Kies eerst uw systematiek voor de berekening van de subsidiabele kosten"</formula>
    </cfRule>
  </conditionalFormatting>
  <conditionalFormatting sqref="C4:E5">
    <cfRule type="containsText" dxfId="10" priority="1" operator="containsText" text="[maak keuze]">
      <formula>NOT(ISERROR(SEARCH("[maak keuze]",C4)))</formula>
    </cfRule>
  </conditionalFormatting>
  <conditionalFormatting sqref="G29">
    <cfRule type="cellIs" dxfId="6"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0A6A55A9-8976-4910-A32A-4BAA6FBDF2BA}">
            <xm:f>NOT(ISERROR(SEARCH('Werkblad rekenen'!$B$16,F88)))</xm:f>
            <xm:f>'Werkblad rekenen'!$B$16</xm:f>
            <x14:dxf>
              <font>
                <color auto="1"/>
              </font>
            </x14:dxf>
          </x14:cfRule>
          <x14:cfRule type="containsText" priority="5" operator="containsText" id="{C2D4FFFF-3ED4-4237-923A-B02B42B4B1BE}">
            <xm:f>NOT(ISERROR(SEARCH('Werkblad rekenen'!$B$15,F88)))</xm:f>
            <xm:f>'Werkblad rekenen'!$B$15</xm:f>
            <x14:dxf>
              <font>
                <color rgb="FFFF0000"/>
              </font>
            </x14:dxf>
          </x14:cfRule>
          <x14:cfRule type="containsText" priority="6" operator="containsText" id="{B0895E30-74D7-45C0-94F3-9A65F87BC906}">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F9C107B9-FD8D-4A01-9CD9-F3992A3E1492}">
          <x14:formula1>
            <xm:f>'Werkblad menu'!$A$1:$A$5</xm:f>
          </x14:formula1>
          <xm:sqref>F14:F15 G15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F19E-2254-48F7-8DB9-86A6C326F2EA}">
  <sheetPr>
    <tabColor rgb="FFFFFF99"/>
  </sheetPr>
  <dimension ref="A1:J122"/>
  <sheetViews>
    <sheetView showGridLines="0" topLeftCell="A12" workbookViewId="0">
      <selection activeCell="J34" sqref="J34"/>
    </sheetView>
  </sheetViews>
  <sheetFormatPr defaultColWidth="0" defaultRowHeight="14.45" customHeight="1" zeroHeight="1"/>
  <cols>
    <col min="1" max="1" width="4.140625" style="1" customWidth="1"/>
    <col min="2" max="2" width="27.5703125" style="2" customWidth="1"/>
    <col min="3" max="3" width="35" style="2" customWidth="1"/>
    <col min="4" max="4" width="14.85546875" style="3" customWidth="1"/>
    <col min="5" max="5" width="33.140625" style="3" bestFit="1" customWidth="1"/>
    <col min="6" max="6" width="15" style="3" customWidth="1"/>
    <col min="7" max="7" width="26.28515625" style="3" customWidth="1"/>
    <col min="8" max="8" width="17.42578125" style="3" customWidth="1"/>
    <col min="9" max="9" width="2.28515625" style="4" customWidth="1"/>
    <col min="10" max="10" width="9.140625" style="4" customWidth="1"/>
    <col min="11" max="16384" width="9.140625" style="4" hidden="1"/>
  </cols>
  <sheetData>
    <row r="1" spans="1:8" ht="18.75" thickBot="1">
      <c r="A1" s="459" t="s">
        <v>146</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ht="15">
      <c r="A3" s="463"/>
      <c r="B3" s="114" t="s">
        <v>53</v>
      </c>
      <c r="C3" s="421">
        <f>'Stap 1 Basisgegevens begroting'!C22</f>
        <v>0</v>
      </c>
      <c r="D3" s="421"/>
      <c r="E3" s="422"/>
      <c r="F3" s="429"/>
      <c r="G3" s="430"/>
      <c r="H3" s="431"/>
    </row>
    <row r="4" spans="1:8" ht="15.75" thickBot="1">
      <c r="A4" s="463"/>
      <c r="B4" s="114" t="s">
        <v>29</v>
      </c>
      <c r="C4" s="421" t="str">
        <f>'Stap 1 Basisgegevens begroting'!E22</f>
        <v>[maak keuze]</v>
      </c>
      <c r="D4" s="421"/>
      <c r="E4" s="422"/>
      <c r="F4" s="429"/>
      <c r="G4" s="430"/>
      <c r="H4" s="431"/>
    </row>
    <row r="5" spans="1:8" ht="15" customHeight="1" thickBot="1">
      <c r="A5" s="464"/>
      <c r="B5" s="115" t="s">
        <v>102</v>
      </c>
      <c r="C5" s="423" t="str">
        <f>'Stap 1 Basisgegevens begroting'!D22</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209</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63</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494">
        <f>F17*G17</f>
        <v>0</v>
      </c>
    </row>
    <row r="18" spans="1:8" ht="15">
      <c r="A18" s="341"/>
      <c r="B18" s="349"/>
      <c r="C18" s="349"/>
      <c r="D18" s="347"/>
      <c r="E18" s="82"/>
      <c r="F18" s="81"/>
      <c r="G18" s="83"/>
      <c r="H18" s="99">
        <f t="shared" ref="H18:H27" si="0">F18*G18</f>
        <v>0</v>
      </c>
    </row>
    <row r="19" spans="1:8" ht="15">
      <c r="A19" s="341"/>
      <c r="B19" s="349"/>
      <c r="C19" s="349"/>
      <c r="D19" s="347"/>
      <c r="E19" s="82"/>
      <c r="F19" s="81"/>
      <c r="G19" s="83"/>
      <c r="H19" s="99">
        <f t="shared" si="0"/>
        <v>0</v>
      </c>
    </row>
    <row r="20" spans="1:8" ht="15">
      <c r="A20" s="341"/>
      <c r="B20" s="349"/>
      <c r="C20" s="349"/>
      <c r="D20" s="347"/>
      <c r="E20" s="82"/>
      <c r="F20" s="81"/>
      <c r="G20" s="83"/>
      <c r="H20" s="99">
        <f t="shared" si="0"/>
        <v>0</v>
      </c>
    </row>
    <row r="21" spans="1:8" ht="15">
      <c r="A21" s="341"/>
      <c r="B21" s="349"/>
      <c r="C21" s="349"/>
      <c r="D21" s="347"/>
      <c r="E21" s="82"/>
      <c r="F21" s="81"/>
      <c r="G21" s="83"/>
      <c r="H21" s="99">
        <f t="shared" si="0"/>
        <v>0</v>
      </c>
    </row>
    <row r="22" spans="1:8" ht="15">
      <c r="A22" s="341"/>
      <c r="B22" s="349"/>
      <c r="C22" s="349"/>
      <c r="D22" s="347"/>
      <c r="E22" s="82"/>
      <c r="F22" s="81"/>
      <c r="G22" s="83"/>
      <c r="H22" s="99">
        <f t="shared" si="0"/>
        <v>0</v>
      </c>
    </row>
    <row r="23" spans="1:8" ht="15">
      <c r="A23" s="341"/>
      <c r="B23" s="349"/>
      <c r="C23" s="349"/>
      <c r="D23" s="347"/>
      <c r="E23" s="82"/>
      <c r="F23" s="81"/>
      <c r="G23" s="83"/>
      <c r="H23" s="99">
        <f t="shared" si="0"/>
        <v>0</v>
      </c>
    </row>
    <row r="24" spans="1:8" ht="15">
      <c r="A24" s="341"/>
      <c r="B24" s="349"/>
      <c r="C24" s="349"/>
      <c r="D24" s="347"/>
      <c r="E24" s="82"/>
      <c r="F24" s="81"/>
      <c r="G24" s="83"/>
      <c r="H24" s="99">
        <f t="shared" si="0"/>
        <v>0</v>
      </c>
    </row>
    <row r="25" spans="1:8" ht="15">
      <c r="A25" s="341"/>
      <c r="B25" s="349"/>
      <c r="C25" s="349"/>
      <c r="D25" s="347"/>
      <c r="E25" s="82"/>
      <c r="F25" s="81"/>
      <c r="G25" s="83"/>
      <c r="H25" s="99">
        <f t="shared" si="0"/>
        <v>0</v>
      </c>
    </row>
    <row r="26" spans="1:8" ht="15">
      <c r="A26" s="341"/>
      <c r="B26" s="349"/>
      <c r="C26" s="349"/>
      <c r="D26" s="347"/>
      <c r="E26" s="82"/>
      <c r="F26" s="81"/>
      <c r="G26" s="83"/>
      <c r="H26" s="99">
        <f t="shared" si="0"/>
        <v>0</v>
      </c>
    </row>
    <row r="27" spans="1:8" ht="15.75" thickBot="1">
      <c r="A27" s="341"/>
      <c r="B27" s="351"/>
      <c r="C27" s="351"/>
      <c r="D27" s="352"/>
      <c r="E27" s="87"/>
      <c r="F27" s="86"/>
      <c r="G27" s="88"/>
      <c r="H27" s="495">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99">
        <f>E34*F34*G34</f>
        <v>0</v>
      </c>
    </row>
    <row r="35" spans="1:8" ht="15">
      <c r="A35" s="341"/>
      <c r="B35" s="363"/>
      <c r="C35" s="364"/>
      <c r="D35" s="364"/>
      <c r="E35" s="109"/>
      <c r="F35" s="110"/>
      <c r="G35" s="83"/>
      <c r="H35" s="84">
        <f t="shared" ref="H35:H41" si="1">E35*F35*G35</f>
        <v>0</v>
      </c>
    </row>
    <row r="36" spans="1:8" ht="15">
      <c r="A36" s="341"/>
      <c r="B36" s="363"/>
      <c r="C36" s="364"/>
      <c r="D36" s="364"/>
      <c r="E36" s="109"/>
      <c r="F36" s="110"/>
      <c r="G36" s="83"/>
      <c r="H36" s="84">
        <f t="shared" si="1"/>
        <v>0</v>
      </c>
    </row>
    <row r="37" spans="1:8" ht="15">
      <c r="A37" s="341"/>
      <c r="B37" s="363"/>
      <c r="C37" s="364"/>
      <c r="D37" s="364"/>
      <c r="E37" s="109"/>
      <c r="F37" s="110"/>
      <c r="G37" s="83"/>
      <c r="H37" s="84">
        <f t="shared" si="1"/>
        <v>0</v>
      </c>
    </row>
    <row r="38" spans="1:8" ht="15">
      <c r="A38" s="341"/>
      <c r="B38" s="363"/>
      <c r="C38" s="364"/>
      <c r="D38" s="364"/>
      <c r="E38" s="109"/>
      <c r="F38" s="110"/>
      <c r="G38" s="83"/>
      <c r="H38" s="84">
        <f t="shared" si="1"/>
        <v>0</v>
      </c>
    </row>
    <row r="39" spans="1:8" ht="15">
      <c r="A39" s="341"/>
      <c r="B39" s="363"/>
      <c r="C39" s="364"/>
      <c r="D39" s="364"/>
      <c r="E39" s="109"/>
      <c r="F39" s="110"/>
      <c r="G39" s="83"/>
      <c r="H39" s="84">
        <f t="shared" si="1"/>
        <v>0</v>
      </c>
    </row>
    <row r="40" spans="1:8" ht="15">
      <c r="A40" s="341"/>
      <c r="B40" s="363"/>
      <c r="C40" s="364"/>
      <c r="D40" s="364"/>
      <c r="E40" s="109"/>
      <c r="F40" s="110"/>
      <c r="G40" s="83"/>
      <c r="H40" s="84">
        <f t="shared" si="1"/>
        <v>0</v>
      </c>
    </row>
    <row r="41" spans="1:8" ht="15.75" thickBot="1">
      <c r="A41" s="341"/>
      <c r="B41" s="367"/>
      <c r="C41" s="368"/>
      <c r="D41" s="368"/>
      <c r="E41" s="111"/>
      <c r="F41" s="112"/>
      <c r="G41" s="88"/>
      <c r="H41" s="89">
        <f t="shared" si="1"/>
        <v>0</v>
      </c>
    </row>
    <row r="42" spans="1:8" ht="16.5" thickTop="1" thickBot="1">
      <c r="A42" s="342"/>
      <c r="B42" s="103"/>
      <c r="C42" s="16"/>
      <c r="D42" s="108"/>
      <c r="E42" s="17"/>
      <c r="F42" s="17"/>
      <c r="G42" s="113" t="s">
        <v>196</v>
      </c>
      <c r="H42" s="96">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ht="15">
      <c r="A47" s="341"/>
      <c r="B47" s="363"/>
      <c r="C47" s="364"/>
      <c r="D47" s="364"/>
      <c r="E47" s="364"/>
      <c r="F47" s="364"/>
      <c r="G47" s="364"/>
      <c r="H47" s="119">
        <v>0</v>
      </c>
    </row>
    <row r="48" spans="1:8" ht="15">
      <c r="A48" s="341"/>
      <c r="B48" s="363"/>
      <c r="C48" s="364"/>
      <c r="D48" s="364"/>
      <c r="E48" s="364"/>
      <c r="F48" s="364"/>
      <c r="G48" s="364"/>
      <c r="H48" s="119">
        <v>0</v>
      </c>
    </row>
    <row r="49" spans="1:8" ht="15">
      <c r="A49" s="341"/>
      <c r="B49" s="348"/>
      <c r="C49" s="349"/>
      <c r="D49" s="349"/>
      <c r="E49" s="347"/>
      <c r="F49" s="346"/>
      <c r="G49" s="347"/>
      <c r="H49" s="119">
        <v>0</v>
      </c>
    </row>
    <row r="50" spans="1:8" ht="15">
      <c r="A50" s="341"/>
      <c r="B50" s="363"/>
      <c r="C50" s="364"/>
      <c r="D50" s="364"/>
      <c r="E50" s="364"/>
      <c r="F50" s="364"/>
      <c r="G50" s="364"/>
      <c r="H50" s="119">
        <v>0</v>
      </c>
    </row>
    <row r="51" spans="1:8" ht="15">
      <c r="A51" s="341"/>
      <c r="B51" s="363"/>
      <c r="C51" s="364"/>
      <c r="D51" s="364"/>
      <c r="E51" s="364"/>
      <c r="F51" s="364"/>
      <c r="G51" s="364"/>
      <c r="H51" s="119">
        <v>0</v>
      </c>
    </row>
    <row r="52" spans="1:8" ht="15">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191</v>
      </c>
      <c r="C55" s="458"/>
      <c r="D55" s="458"/>
      <c r="E55" s="458"/>
      <c r="F55" s="455" t="s">
        <v>165</v>
      </c>
      <c r="G55" s="455"/>
      <c r="H55" s="160" t="s">
        <v>163</v>
      </c>
    </row>
    <row r="56" spans="1:8" ht="15">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ht="15">
      <c r="A64" s="341"/>
      <c r="B64" s="363"/>
      <c r="C64" s="364"/>
      <c r="D64" s="364"/>
      <c r="E64" s="364"/>
      <c r="F64" s="364"/>
      <c r="G64" s="364"/>
      <c r="H64" s="124">
        <v>0</v>
      </c>
    </row>
    <row r="65" spans="1:8" ht="15">
      <c r="A65" s="341"/>
      <c r="B65" s="363"/>
      <c r="C65" s="364"/>
      <c r="D65" s="364"/>
      <c r="E65" s="364"/>
      <c r="F65" s="364"/>
      <c r="G65" s="364"/>
      <c r="H65" s="124">
        <v>0</v>
      </c>
    </row>
    <row r="66" spans="1:8" ht="15">
      <c r="A66" s="341"/>
      <c r="B66" s="363"/>
      <c r="C66" s="364"/>
      <c r="D66" s="364"/>
      <c r="E66" s="364"/>
      <c r="F66" s="364"/>
      <c r="G66" s="364"/>
      <c r="H66" s="124">
        <v>0</v>
      </c>
    </row>
    <row r="67" spans="1:8" ht="15">
      <c r="A67" s="341"/>
      <c r="B67" s="363"/>
      <c r="C67" s="364"/>
      <c r="D67" s="364"/>
      <c r="E67" s="364"/>
      <c r="F67" s="364"/>
      <c r="G67" s="364"/>
      <c r="H67" s="124">
        <v>0</v>
      </c>
    </row>
    <row r="68" spans="1:8" ht="15">
      <c r="A68" s="341"/>
      <c r="B68" s="363"/>
      <c r="C68" s="364"/>
      <c r="D68" s="364"/>
      <c r="E68" s="364"/>
      <c r="F68" s="364"/>
      <c r="G68" s="364"/>
      <c r="H68" s="124">
        <v>0</v>
      </c>
    </row>
    <row r="69" spans="1:8" ht="15">
      <c r="A69" s="341"/>
      <c r="B69" s="363"/>
      <c r="C69" s="364"/>
      <c r="D69" s="364"/>
      <c r="E69" s="364"/>
      <c r="F69" s="364"/>
      <c r="G69" s="364"/>
      <c r="H69" s="124">
        <v>0</v>
      </c>
    </row>
    <row r="70" spans="1:8" ht="15.75" thickBot="1">
      <c r="A70" s="341"/>
      <c r="B70" s="367"/>
      <c r="C70" s="368"/>
      <c r="D70" s="368"/>
      <c r="E70" s="368"/>
      <c r="F70" s="368"/>
      <c r="G70" s="368"/>
      <c r="H70" s="125">
        <v>0</v>
      </c>
    </row>
    <row r="71" spans="1:8" ht="16.5" thickTop="1" thickBot="1">
      <c r="A71" s="342"/>
      <c r="B71" s="478" t="s">
        <v>39</v>
      </c>
      <c r="C71" s="479"/>
      <c r="D71" s="479"/>
      <c r="E71" s="479"/>
      <c r="F71" s="482" t="s">
        <v>164</v>
      </c>
      <c r="G71" s="482"/>
      <c r="H71" s="165">
        <f>SUM(H63:H70)</f>
        <v>0</v>
      </c>
    </row>
    <row r="72" spans="1:8" ht="15">
      <c r="A72" s="340" t="s">
        <v>170</v>
      </c>
      <c r="B72" s="475" t="s">
        <v>166</v>
      </c>
      <c r="C72" s="476"/>
      <c r="D72" s="476"/>
      <c r="E72" s="476"/>
      <c r="F72" s="385" t="s">
        <v>194</v>
      </c>
      <c r="G72" s="385"/>
      <c r="H72" s="166" t="s">
        <v>195</v>
      </c>
    </row>
    <row r="73" spans="1:8" ht="15">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13"/>
      <c r="C84" s="10"/>
      <c r="D84" s="15"/>
      <c r="E84" s="15"/>
      <c r="F84" s="23"/>
      <c r="G84" s="24"/>
      <c r="H84" s="126"/>
    </row>
    <row r="85" spans="1:8" ht="15.75" thickBot="1">
      <c r="A85" s="341"/>
      <c r="B85" s="167" t="s">
        <v>173</v>
      </c>
      <c r="C85" s="168"/>
      <c r="D85" s="168"/>
      <c r="E85" s="168"/>
      <c r="F85" s="168"/>
      <c r="G85" s="405">
        <v>1</v>
      </c>
      <c r="H85" s="406"/>
    </row>
    <row r="86" spans="1:8" ht="15">
      <c r="A86" s="341"/>
      <c r="B86" s="10"/>
      <c r="C86" s="10"/>
      <c r="D86" s="15"/>
      <c r="E86" s="26"/>
      <c r="F86" s="18"/>
      <c r="G86" s="24" t="s">
        <v>43</v>
      </c>
      <c r="H86" s="9"/>
    </row>
    <row r="87" spans="1:8" ht="15">
      <c r="A87" s="341"/>
      <c r="B87" s="19" t="s">
        <v>203</v>
      </c>
      <c r="C87" s="19"/>
      <c r="D87" s="20"/>
      <c r="E87" s="25"/>
      <c r="F87" s="21" t="s">
        <v>34</v>
      </c>
      <c r="G87" s="407">
        <f>G83*G85</f>
        <v>0</v>
      </c>
      <c r="H87" s="408"/>
    </row>
    <row r="88" spans="1:8" ht="15">
      <c r="A88" s="341"/>
      <c r="B88" s="10"/>
      <c r="C88" s="10"/>
      <c r="D88" s="15"/>
      <c r="E88" s="15"/>
      <c r="F88" s="483" t="str">
        <f>'Werkblad rekenen'!F12</f>
        <v>Geen invoer</v>
      </c>
      <c r="G88" s="483"/>
      <c r="H88" s="484"/>
    </row>
    <row r="89" spans="1:8" ht="24.75" customHeight="1">
      <c r="A89" s="341"/>
      <c r="B89" s="19"/>
      <c r="C89" s="19"/>
      <c r="D89" s="20"/>
      <c r="E89" s="20"/>
      <c r="F89" s="485"/>
      <c r="G89" s="485"/>
      <c r="H89" s="486"/>
    </row>
    <row r="90" spans="1:8" ht="24.75" customHeight="1">
      <c r="A90" s="341"/>
      <c r="B90" s="10"/>
      <c r="C90" s="10"/>
      <c r="D90" s="15"/>
      <c r="E90" s="15"/>
      <c r="F90" s="153"/>
      <c r="G90" s="153"/>
      <c r="H90" s="154"/>
    </row>
    <row r="91" spans="1:8" ht="15">
      <c r="A91" s="341"/>
      <c r="B91" s="10" t="str">
        <f>_xlfn.CONCAT("Totale kosten  ",C3,": ")</f>
        <v xml:space="preserve">Totale kosten  0: </v>
      </c>
      <c r="C91" s="13"/>
      <c r="D91" s="29">
        <f>G81</f>
        <v>0</v>
      </c>
      <c r="E91" s="15"/>
      <c r="F91" s="18"/>
      <c r="G91" s="24"/>
      <c r="H91" s="126"/>
    </row>
    <row r="92" spans="1:8" ht="15">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487" t="s">
        <v>44</v>
      </c>
      <c r="C95" s="488"/>
      <c r="D95" s="488"/>
      <c r="E95" s="488"/>
      <c r="F95" s="488"/>
      <c r="G95" s="488"/>
      <c r="H95" s="489"/>
    </row>
    <row r="96" spans="1:8" ht="15.75" thickTop="1">
      <c r="A96" s="389"/>
      <c r="B96" s="391"/>
      <c r="C96" s="392"/>
      <c r="D96" s="392"/>
      <c r="E96" s="392"/>
      <c r="F96" s="392"/>
      <c r="G96" s="392"/>
      <c r="H96" s="393"/>
    </row>
    <row r="97" spans="1:8" ht="15">
      <c r="A97" s="389"/>
      <c r="B97" s="394"/>
      <c r="C97" s="395"/>
      <c r="D97" s="395"/>
      <c r="E97" s="395"/>
      <c r="F97" s="395"/>
      <c r="G97" s="395"/>
      <c r="H97" s="396"/>
    </row>
    <row r="98" spans="1:8" ht="15">
      <c r="A98" s="389"/>
      <c r="B98" s="394"/>
      <c r="C98" s="395"/>
      <c r="D98" s="395"/>
      <c r="E98" s="395"/>
      <c r="F98" s="395"/>
      <c r="G98" s="395"/>
      <c r="H98" s="396"/>
    </row>
    <row r="99" spans="1:8" ht="15">
      <c r="A99" s="389"/>
      <c r="B99" s="394"/>
      <c r="C99" s="395"/>
      <c r="D99" s="395"/>
      <c r="E99" s="395"/>
      <c r="F99" s="395"/>
      <c r="G99" s="395"/>
      <c r="H99" s="396"/>
    </row>
    <row r="100" spans="1:8" ht="15">
      <c r="A100" s="389"/>
      <c r="B100" s="394"/>
      <c r="C100" s="395"/>
      <c r="D100" s="395"/>
      <c r="E100" s="395"/>
      <c r="F100" s="395"/>
      <c r="G100" s="395"/>
      <c r="H100" s="396"/>
    </row>
    <row r="101" spans="1:8" ht="15">
      <c r="A101" s="389"/>
      <c r="B101" s="394"/>
      <c r="C101" s="395"/>
      <c r="D101" s="395"/>
      <c r="E101" s="395"/>
      <c r="F101" s="395"/>
      <c r="G101" s="395"/>
      <c r="H101" s="396"/>
    </row>
    <row r="102" spans="1:8" ht="15">
      <c r="A102" s="389"/>
      <c r="B102" s="394"/>
      <c r="C102" s="395"/>
      <c r="D102" s="395"/>
      <c r="E102" s="395"/>
      <c r="F102" s="395"/>
      <c r="G102" s="395"/>
      <c r="H102" s="396"/>
    </row>
    <row r="103" spans="1:8" ht="15">
      <c r="A103" s="389"/>
      <c r="B103" s="394"/>
      <c r="C103" s="395"/>
      <c r="D103" s="395"/>
      <c r="E103" s="395"/>
      <c r="F103" s="395"/>
      <c r="G103" s="395"/>
      <c r="H103" s="396"/>
    </row>
    <row r="104" spans="1:8" ht="15">
      <c r="A104" s="389"/>
      <c r="B104" s="394"/>
      <c r="C104" s="395"/>
      <c r="D104" s="395"/>
      <c r="E104" s="395"/>
      <c r="F104" s="395"/>
      <c r="G104" s="395"/>
      <c r="H104" s="396"/>
    </row>
    <row r="105" spans="1:8" ht="15">
      <c r="A105" s="389"/>
      <c r="B105" s="394"/>
      <c r="C105" s="395"/>
      <c r="D105" s="395"/>
      <c r="E105" s="395"/>
      <c r="F105" s="395"/>
      <c r="G105" s="395"/>
      <c r="H105" s="396"/>
    </row>
    <row r="106" spans="1:8" ht="15">
      <c r="A106" s="389"/>
      <c r="B106" s="394"/>
      <c r="C106" s="395"/>
      <c r="D106" s="395"/>
      <c r="E106" s="395"/>
      <c r="F106" s="395"/>
      <c r="G106" s="395"/>
      <c r="H106" s="396"/>
    </row>
    <row r="107" spans="1:8" ht="15.75" thickBot="1">
      <c r="A107" s="390"/>
      <c r="B107" s="397"/>
      <c r="C107" s="398"/>
      <c r="D107" s="398"/>
      <c r="E107" s="398"/>
      <c r="F107" s="398"/>
      <c r="G107" s="398"/>
      <c r="H107" s="399"/>
    </row>
    <row r="108" spans="1:8" ht="15">
      <c r="B108" s="5"/>
      <c r="C108" s="5"/>
      <c r="D108" s="6"/>
      <c r="E108" s="6"/>
      <c r="F108" s="6"/>
      <c r="G108" s="6"/>
      <c r="H108" s="6"/>
    </row>
    <row r="109" spans="1:8" ht="15" hidden="1">
      <c r="B109" s="5"/>
      <c r="C109" s="5"/>
      <c r="D109" s="6"/>
      <c r="E109" s="6"/>
      <c r="F109" s="6"/>
      <c r="G109" s="6"/>
      <c r="H109" s="6"/>
    </row>
    <row r="110" spans="1:8" ht="15" hidden="1">
      <c r="B110" s="5"/>
      <c r="C110" s="5"/>
      <c r="D110" s="6"/>
      <c r="E110" s="6"/>
      <c r="F110" s="6"/>
      <c r="G110" s="6"/>
      <c r="H110" s="6"/>
    </row>
    <row r="111" spans="1:8" ht="15" hidden="1">
      <c r="B111" s="5"/>
      <c r="C111" s="5"/>
      <c r="D111" s="6"/>
      <c r="E111" s="6"/>
      <c r="F111" s="6"/>
      <c r="G111" s="6"/>
      <c r="H111" s="6"/>
    </row>
    <row r="112" spans="1:8" ht="15" hidden="1">
      <c r="B112" s="5"/>
      <c r="C112" s="5"/>
      <c r="D112" s="6"/>
      <c r="E112" s="6"/>
      <c r="F112" s="6"/>
      <c r="G112" s="6"/>
      <c r="H112" s="6"/>
    </row>
    <row r="113" spans="2:8" ht="15" hidden="1">
      <c r="B113" s="5"/>
      <c r="C113" s="5"/>
      <c r="D113" s="6"/>
      <c r="E113" s="6"/>
      <c r="F113" s="6"/>
      <c r="G113" s="6"/>
      <c r="H113" s="6"/>
    </row>
    <row r="114" spans="2:8" ht="15" hidden="1">
      <c r="B114" s="5"/>
      <c r="C114" s="5"/>
      <c r="D114" s="6"/>
      <c r="E114" s="6"/>
      <c r="F114" s="6"/>
      <c r="G114" s="6"/>
      <c r="H114" s="6"/>
    </row>
    <row r="115" spans="2:8" ht="15" hidden="1">
      <c r="B115" s="5"/>
      <c r="C115" s="5"/>
      <c r="D115" s="6"/>
      <c r="E115" s="6"/>
      <c r="F115" s="6"/>
      <c r="G115" s="6"/>
      <c r="H115" s="6"/>
    </row>
    <row r="116" spans="2:8" ht="15" hidden="1">
      <c r="B116" s="5"/>
      <c r="C116" s="5"/>
      <c r="D116" s="6"/>
      <c r="E116" s="6"/>
      <c r="F116" s="6"/>
      <c r="G116" s="6"/>
      <c r="H116" s="6"/>
    </row>
    <row r="117" spans="2:8" ht="15" hidden="1">
      <c r="B117" s="5"/>
      <c r="C117" s="5"/>
      <c r="D117" s="6"/>
      <c r="E117" s="6"/>
      <c r="F117" s="6"/>
      <c r="G117" s="6"/>
      <c r="H117" s="6"/>
    </row>
    <row r="118" spans="2:8" ht="15" hidden="1">
      <c r="B118" s="5"/>
      <c r="C118" s="5"/>
      <c r="D118" s="6"/>
      <c r="E118" s="6"/>
      <c r="F118" s="6"/>
      <c r="G118" s="6"/>
      <c r="H118" s="6"/>
    </row>
    <row r="119" spans="2:8" ht="15"/>
    <row r="120" spans="2:8" ht="15"/>
    <row r="121" spans="2:8" ht="15"/>
    <row r="122" spans="2:8" ht="15"/>
  </sheetData>
  <sheetProtection algorithmName="SHA-512" hashValue="cPEqend82uk90z/VAzXLvyokId6kAKxrRbcFWrHD73+UmqiHsQ4ghy9ZllOQAEUeaJZeMKKX33c43f9bmrv6Gg==" saltValue="G6GaMBtaHcIauzwCmA2VLg==" spinCount="100000" sheet="1" objects="1" scenarios="1"/>
  <mergeCells count="124">
    <mergeCell ref="A94:H94"/>
    <mergeCell ref="A72:A75"/>
    <mergeCell ref="A95:A107"/>
    <mergeCell ref="B95:H95"/>
    <mergeCell ref="B96:H107"/>
    <mergeCell ref="A78:A93"/>
    <mergeCell ref="B78:H78"/>
    <mergeCell ref="F79:G79"/>
    <mergeCell ref="H80:H82"/>
    <mergeCell ref="B81:C81"/>
    <mergeCell ref="B82:C82"/>
    <mergeCell ref="B83:C83"/>
    <mergeCell ref="G85:H85"/>
    <mergeCell ref="G87:H87"/>
    <mergeCell ref="F88:H89"/>
    <mergeCell ref="B75:E75"/>
    <mergeCell ref="F75:G75"/>
    <mergeCell ref="F65:G65"/>
    <mergeCell ref="F69:G69"/>
    <mergeCell ref="B72:E72"/>
    <mergeCell ref="B76:E76"/>
    <mergeCell ref="F76:G76"/>
    <mergeCell ref="A77:H77"/>
    <mergeCell ref="F72:G72"/>
    <mergeCell ref="B73:E73"/>
    <mergeCell ref="F73:G73"/>
    <mergeCell ref="B74:E74"/>
    <mergeCell ref="F74:G74"/>
    <mergeCell ref="A62:A71"/>
    <mergeCell ref="B66:E66"/>
    <mergeCell ref="F66:G66"/>
    <mergeCell ref="B67:E67"/>
    <mergeCell ref="F67:G67"/>
    <mergeCell ref="B68:E68"/>
    <mergeCell ref="F68:G68"/>
    <mergeCell ref="B69:E69"/>
    <mergeCell ref="B70:E70"/>
    <mergeCell ref="F70:G70"/>
    <mergeCell ref="B71:E71"/>
    <mergeCell ref="F71:G71"/>
    <mergeCell ref="B64:E64"/>
    <mergeCell ref="F64:G64"/>
    <mergeCell ref="B65:E65"/>
    <mergeCell ref="B50:E50"/>
    <mergeCell ref="F50:G50"/>
    <mergeCell ref="B51:E51"/>
    <mergeCell ref="F51:G51"/>
    <mergeCell ref="B52:E52"/>
    <mergeCell ref="F52:G52"/>
    <mergeCell ref="B59:F59"/>
    <mergeCell ref="A60:H60"/>
    <mergeCell ref="B61:H61"/>
    <mergeCell ref="A55:A58"/>
    <mergeCell ref="B55:E55"/>
    <mergeCell ref="F55:G55"/>
    <mergeCell ref="B56:E56"/>
    <mergeCell ref="F56:G56"/>
    <mergeCell ref="B63:E63"/>
    <mergeCell ref="F63:G63"/>
    <mergeCell ref="B57:E57"/>
    <mergeCell ref="F57:G57"/>
    <mergeCell ref="B58:E58"/>
    <mergeCell ref="F58:G58"/>
    <mergeCell ref="B62:E62"/>
    <mergeCell ref="F62:G62"/>
    <mergeCell ref="B21:D21"/>
    <mergeCell ref="B23:D23"/>
    <mergeCell ref="B24:D24"/>
    <mergeCell ref="B25:D25"/>
    <mergeCell ref="B26:D26"/>
    <mergeCell ref="B27:D27"/>
    <mergeCell ref="B28:G28"/>
    <mergeCell ref="A45:A54"/>
    <mergeCell ref="B54:E54"/>
    <mergeCell ref="F54:G54"/>
    <mergeCell ref="A32:A42"/>
    <mergeCell ref="B32:H32"/>
    <mergeCell ref="B34:D34"/>
    <mergeCell ref="B35:D35"/>
    <mergeCell ref="B36:D36"/>
    <mergeCell ref="B37:D37"/>
    <mergeCell ref="B38:D38"/>
    <mergeCell ref="B39:D39"/>
    <mergeCell ref="B40:D40"/>
    <mergeCell ref="B41:D41"/>
    <mergeCell ref="B33:C33"/>
    <mergeCell ref="B53:E53"/>
    <mergeCell ref="F53:G53"/>
    <mergeCell ref="A43:H43"/>
    <mergeCell ref="A1:H1"/>
    <mergeCell ref="A2:A5"/>
    <mergeCell ref="C2:E2"/>
    <mergeCell ref="F2:H4"/>
    <mergeCell ref="C3:E3"/>
    <mergeCell ref="C4:E4"/>
    <mergeCell ref="C5:E5"/>
    <mergeCell ref="F5:H5"/>
    <mergeCell ref="B22:D22"/>
    <mergeCell ref="A6:H6"/>
    <mergeCell ref="A7:A30"/>
    <mergeCell ref="B7:E7"/>
    <mergeCell ref="B8:E8"/>
    <mergeCell ref="B9:E9"/>
    <mergeCell ref="B10:E10"/>
    <mergeCell ref="B11:E11"/>
    <mergeCell ref="B13:H13"/>
    <mergeCell ref="B14:E14"/>
    <mergeCell ref="F14:H14"/>
    <mergeCell ref="B16:D16"/>
    <mergeCell ref="B17:D17"/>
    <mergeCell ref="B18:D18"/>
    <mergeCell ref="B19:D19"/>
    <mergeCell ref="B20:D20"/>
    <mergeCell ref="B49:E49"/>
    <mergeCell ref="F49:G49"/>
    <mergeCell ref="B44:H44"/>
    <mergeCell ref="B45:E45"/>
    <mergeCell ref="F45:G45"/>
    <mergeCell ref="B46:E46"/>
    <mergeCell ref="F46:G46"/>
    <mergeCell ref="B47:E47"/>
    <mergeCell ref="F47:G47"/>
    <mergeCell ref="B48:E48"/>
    <mergeCell ref="F48:G48"/>
  </mergeCells>
  <conditionalFormatting sqref="B13">
    <cfRule type="cellIs" dxfId="5" priority="3" stopIfTrue="1" operator="equal">
      <formula>"Kies eerst uw systematiek voor de berekening van de subsidiabele kosten"</formula>
    </cfRule>
  </conditionalFormatting>
  <conditionalFormatting sqref="C4:E5">
    <cfRule type="containsText" dxfId="4" priority="1" operator="containsText" text="[maak keuze]">
      <formula>NOT(ISERROR(SEARCH("[maak keuze]",C4)))</formula>
    </cfRule>
  </conditionalFormatting>
  <conditionalFormatting sqref="G29">
    <cfRule type="cellIs" dxfId="0"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87D32F4B-3012-4B17-8A3E-C190A8F0EBD6}">
            <xm:f>NOT(ISERROR(SEARCH('Werkblad rekenen'!$B$16,F88)))</xm:f>
            <xm:f>'Werkblad rekenen'!$B$16</xm:f>
            <x14:dxf>
              <font>
                <color auto="1"/>
              </font>
            </x14:dxf>
          </x14:cfRule>
          <x14:cfRule type="containsText" priority="5" operator="containsText" id="{0C4A0C41-067A-4933-9B0D-6BAF0370E249}">
            <xm:f>NOT(ISERROR(SEARCH('Werkblad rekenen'!$B$15,F88)))</xm:f>
            <xm:f>'Werkblad rekenen'!$B$15</xm:f>
            <x14:dxf>
              <font>
                <color rgb="FFFF0000"/>
              </font>
            </x14:dxf>
          </x14:cfRule>
          <x14:cfRule type="containsText" priority="6" operator="containsText" id="{C894E9BA-F91A-4CFF-B6C6-541E9899FA2E}">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2E0F570D-399F-4B5A-BCDB-8A6639DFC039}">
          <x14:formula1>
            <xm:f>'Werkblad menu'!$A$1:$A$5</xm:f>
          </x14:formula1>
          <xm:sqref>F14:F15 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8D9D7-5E0D-439A-B981-3DB04E34AA43}">
  <sheetPr>
    <tabColor theme="4"/>
  </sheetPr>
  <dimension ref="A1:AF78"/>
  <sheetViews>
    <sheetView topLeftCell="A11" zoomScale="90" zoomScaleNormal="90" workbookViewId="0">
      <selection activeCell="A46" sqref="A46"/>
    </sheetView>
  </sheetViews>
  <sheetFormatPr defaultColWidth="9.140625" defaultRowHeight="0" customHeight="1" zeroHeight="1"/>
  <cols>
    <col min="1" max="1" width="155.42578125" style="224" customWidth="1"/>
    <col min="2" max="2" width="10.5703125" style="38" hidden="1" customWidth="1"/>
    <col min="3" max="4" width="9.140625" style="38" hidden="1" customWidth="1"/>
    <col min="5" max="5" width="10.85546875" style="38" hidden="1" customWidth="1"/>
    <col min="6" max="6" width="11.28515625" style="38" hidden="1" customWidth="1"/>
    <col min="7" max="32" width="9.140625" style="38" hidden="1" customWidth="1"/>
    <col min="33" max="16383" width="0" style="38" hidden="1" customWidth="1"/>
    <col min="16384" max="16384" width="12.5703125" style="38" customWidth="1"/>
  </cols>
  <sheetData>
    <row r="1" spans="1:2" ht="51.95" customHeight="1">
      <c r="A1" s="215" t="s">
        <v>149</v>
      </c>
    </row>
    <row r="2" spans="1:2" ht="38.1" customHeight="1" thickBot="1">
      <c r="A2" s="216" t="s">
        <v>0</v>
      </c>
    </row>
    <row r="3" spans="1:2" ht="15.75" thickTop="1">
      <c r="A3" s="217"/>
    </row>
    <row r="4" spans="1:2" ht="15">
      <c r="A4" s="218" t="s">
        <v>1</v>
      </c>
    </row>
    <row r="5" spans="1:2" ht="15">
      <c r="A5" s="217" t="s">
        <v>73</v>
      </c>
    </row>
    <row r="6" spans="1:2" ht="15">
      <c r="A6" s="217"/>
    </row>
    <row r="7" spans="1:2" ht="15">
      <c r="A7" s="218" t="s">
        <v>2</v>
      </c>
    </row>
    <row r="8" spans="1:2" ht="15">
      <c r="A8" s="217" t="s">
        <v>205</v>
      </c>
      <c r="B8" s="40"/>
    </row>
    <row r="9" spans="1:2" ht="15">
      <c r="A9" s="217" t="s">
        <v>188</v>
      </c>
    </row>
    <row r="10" spans="1:2" ht="15">
      <c r="A10" s="217"/>
    </row>
    <row r="11" spans="1:2" ht="15">
      <c r="A11" s="218" t="s">
        <v>3</v>
      </c>
    </row>
    <row r="12" spans="1:2" ht="15">
      <c r="A12" s="219" t="s">
        <v>64</v>
      </c>
    </row>
    <row r="13" spans="1:2" ht="15">
      <c r="A13" s="217" t="s">
        <v>4</v>
      </c>
    </row>
    <row r="14" spans="1:2" ht="15">
      <c r="A14" s="217" t="s">
        <v>5</v>
      </c>
    </row>
    <row r="15" spans="1:2" ht="15">
      <c r="A15" s="217" t="s">
        <v>6</v>
      </c>
    </row>
    <row r="16" spans="1:2" ht="15">
      <c r="A16" s="217" t="s">
        <v>7</v>
      </c>
    </row>
    <row r="17" spans="1:10" ht="15">
      <c r="A17" s="217"/>
    </row>
    <row r="18" spans="1:10" ht="15.75" thickBot="1">
      <c r="A18" s="220" t="s">
        <v>8</v>
      </c>
    </row>
    <row r="19" spans="1:10" ht="15.75" thickTop="1">
      <c r="A19" s="221" t="s">
        <v>189</v>
      </c>
      <c r="B19" s="248"/>
    </row>
    <row r="20" spans="1:10" ht="15">
      <c r="A20" s="222" t="s">
        <v>9</v>
      </c>
      <c r="B20" s="248"/>
    </row>
    <row r="21" spans="1:10" ht="15">
      <c r="A21" s="223" t="s">
        <v>10</v>
      </c>
      <c r="B21" s="248"/>
      <c r="J21" s="39"/>
    </row>
    <row r="22" spans="1:10" ht="15">
      <c r="A22" s="223" t="s">
        <v>11</v>
      </c>
      <c r="B22" s="248"/>
    </row>
    <row r="23" spans="1:10" ht="15">
      <c r="A23" s="223" t="s">
        <v>72</v>
      </c>
      <c r="B23" s="248"/>
    </row>
    <row r="24" spans="1:10" ht="15">
      <c r="B24" s="248"/>
    </row>
    <row r="25" spans="1:10" ht="15">
      <c r="A25" s="225" t="s">
        <v>65</v>
      </c>
      <c r="B25" s="248"/>
      <c r="H25" s="42"/>
    </row>
    <row r="26" spans="1:10" ht="15">
      <c r="B26" s="248"/>
    </row>
    <row r="27" spans="1:10" ht="15">
      <c r="A27" s="224" t="s">
        <v>66</v>
      </c>
      <c r="B27" s="248"/>
    </row>
    <row r="28" spans="1:10" ht="15.75" thickBot="1">
      <c r="A28" s="226"/>
      <c r="B28" s="248"/>
    </row>
    <row r="29" spans="1:10" ht="15.75" thickTop="1">
      <c r="A29" s="227" t="s">
        <v>190</v>
      </c>
      <c r="B29" s="248"/>
    </row>
    <row r="30" spans="1:10" ht="15">
      <c r="A30" s="228" t="s">
        <v>206</v>
      </c>
      <c r="B30" s="248"/>
    </row>
    <row r="31" spans="1:10" ht="15">
      <c r="A31" s="228" t="s">
        <v>12</v>
      </c>
      <c r="B31" s="248"/>
    </row>
    <row r="32" spans="1:10" ht="15">
      <c r="A32" s="228" t="s">
        <v>13</v>
      </c>
      <c r="B32" s="248"/>
    </row>
    <row r="33" spans="1:2" ht="15">
      <c r="A33" s="228" t="s">
        <v>14</v>
      </c>
      <c r="B33" s="248"/>
    </row>
    <row r="34" spans="1:2" ht="15">
      <c r="A34" s="229"/>
      <c r="B34" s="248"/>
    </row>
    <row r="35" spans="1:2" ht="15">
      <c r="A35" s="219" t="s">
        <v>71</v>
      </c>
      <c r="B35" s="248"/>
    </row>
    <row r="36" spans="1:2" ht="15.75" thickBot="1">
      <c r="A36" s="230"/>
      <c r="B36" s="248"/>
    </row>
    <row r="37" spans="1:2" ht="30.75" thickTop="1">
      <c r="A37" s="231" t="s">
        <v>67</v>
      </c>
    </row>
    <row r="38" spans="1:2" ht="15">
      <c r="A38" s="225" t="s">
        <v>207</v>
      </c>
    </row>
    <row r="39" spans="1:2" ht="15">
      <c r="A39" s="232"/>
    </row>
    <row r="40" spans="1:2" ht="15" customHeight="1" thickBot="1">
      <c r="A40" s="226"/>
    </row>
    <row r="41" spans="1:2" ht="15.75" thickTop="1">
      <c r="A41" s="233" t="s">
        <v>200</v>
      </c>
    </row>
    <row r="42" spans="1:2" ht="225">
      <c r="A42" s="237" t="s">
        <v>198</v>
      </c>
    </row>
    <row r="43" spans="1:2" ht="9.9499999999999993" customHeight="1">
      <c r="A43" s="237"/>
    </row>
    <row r="44" spans="1:2" s="214" customFormat="1" ht="39.950000000000003" customHeight="1" thickBot="1">
      <c r="A44" s="238" t="s">
        <v>204</v>
      </c>
    </row>
    <row r="45" spans="1:2" ht="15.75" thickTop="1">
      <c r="A45" s="234" t="s">
        <v>186</v>
      </c>
    </row>
    <row r="46" spans="1:2" ht="213.75" customHeight="1">
      <c r="A46" s="235" t="s">
        <v>208</v>
      </c>
    </row>
    <row r="47" spans="1:2" ht="30" customHeight="1">
      <c r="A47" s="236" t="s">
        <v>199</v>
      </c>
    </row>
    <row r="49" ht="15" customHeight="1"/>
    <row r="50" ht="15" customHeight="1"/>
    <row r="51" ht="15" hidden="1"/>
    <row r="52" ht="15" hidden="1"/>
    <row r="53" ht="15" hidden="1"/>
    <row r="54" ht="15" hidden="1"/>
    <row r="55" ht="15" hidden="1"/>
    <row r="56" ht="15" hidden="1"/>
    <row r="57" ht="15" hidden="1"/>
    <row r="58" ht="15" hidden="1"/>
    <row r="59" ht="15" hidden="1"/>
    <row r="60" ht="15" hidden="1"/>
    <row r="61" ht="15" hidden="1"/>
    <row r="62" ht="15" hidden="1"/>
    <row r="63" ht="15" hidden="1"/>
    <row r="64" ht="15" hidden="1"/>
    <row r="65" ht="15" hidden="1"/>
    <row r="66" ht="15" hidden="1"/>
    <row r="67" ht="15" hidden="1"/>
    <row r="68" ht="15" hidden="1"/>
    <row r="69" ht="15" hidden="1"/>
    <row r="70" ht="15" hidden="1"/>
    <row r="71" ht="15" hidden="1"/>
    <row r="72" ht="15" hidden="1"/>
    <row r="73" ht="15" customHeight="1"/>
    <row r="74" ht="15" customHeight="1"/>
    <row r="75" ht="15" customHeight="1"/>
    <row r="76" ht="15" customHeight="1"/>
    <row r="77" ht="15" customHeight="1"/>
    <row r="78" ht="15" customHeight="1"/>
  </sheetData>
  <sheetProtection algorithmName="SHA-512" hashValue="OmReu9d5oJ4xuZtMRr5NQUHQANoE3jTc+UOp/wv0CUAX8Fp2VOkrbh3Nkhe/8fIARtAfFpeECfEIcaUZQ+Q2yA==" saltValue="ZXkXTsOKvYBFNl8T4q7icA==" spinCount="100000" sheet="1" objects="1" scenarios="1"/>
  <mergeCells count="2">
    <mergeCell ref="B19:B28"/>
    <mergeCell ref="B29:B36"/>
  </mergeCells>
  <hyperlinks>
    <hyperlink ref="A21" r:id="rId1" xr:uid="{310B7BAD-D614-4788-8990-3386D907D2C7}"/>
    <hyperlink ref="A22" r:id="rId2" xr:uid="{0884F3C7-1638-4E80-80F0-E203C516540B}"/>
    <hyperlink ref="A23" r:id="rId3" display="Optie 3: vaste uurtarief systematiek (€ 60)" xr:uid="{F3CDE048-5BC2-4115-9F56-20C35E0D186D}"/>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B810-F2BF-41AE-A086-EC5DFC4DC72C}">
  <dimension ref="A1:I18"/>
  <sheetViews>
    <sheetView topLeftCell="A10" workbookViewId="0">
      <selection activeCell="E12" sqref="E12"/>
    </sheetView>
  </sheetViews>
  <sheetFormatPr defaultRowHeight="15"/>
  <sheetData>
    <row r="1" spans="1:9">
      <c r="A1" s="139" t="s">
        <v>92</v>
      </c>
      <c r="I1" s="36" t="s">
        <v>105</v>
      </c>
    </row>
    <row r="2" spans="1:9">
      <c r="A2" s="140" t="s">
        <v>54</v>
      </c>
      <c r="I2" s="36">
        <v>2026</v>
      </c>
    </row>
    <row r="3" spans="1:9">
      <c r="A3" s="140" t="s">
        <v>55</v>
      </c>
      <c r="I3" s="36">
        <v>2027</v>
      </c>
    </row>
    <row r="4" spans="1:9">
      <c r="A4" s="140" t="s">
        <v>81</v>
      </c>
      <c r="I4" s="36">
        <v>2028</v>
      </c>
    </row>
    <row r="5" spans="1:9">
      <c r="A5" s="140" t="s">
        <v>91</v>
      </c>
      <c r="I5" s="36">
        <v>2029</v>
      </c>
    </row>
    <row r="6" spans="1:9">
      <c r="A6" s="141"/>
      <c r="I6" s="36">
        <v>2030</v>
      </c>
    </row>
    <row r="7" spans="1:9">
      <c r="A7" s="139" t="s">
        <v>22</v>
      </c>
      <c r="I7" s="36">
        <v>2031</v>
      </c>
    </row>
    <row r="8" spans="1:9">
      <c r="A8" s="140" t="s">
        <v>56</v>
      </c>
      <c r="I8" s="36">
        <v>2032</v>
      </c>
    </row>
    <row r="9" spans="1:9">
      <c r="A9" s="140" t="s">
        <v>57</v>
      </c>
      <c r="I9" s="36">
        <v>2033</v>
      </c>
    </row>
    <row r="10" spans="1:9">
      <c r="A10" s="140" t="s">
        <v>58</v>
      </c>
      <c r="I10" s="36">
        <v>2034</v>
      </c>
    </row>
    <row r="11" spans="1:9">
      <c r="A11" s="140" t="s">
        <v>59</v>
      </c>
      <c r="I11" s="36">
        <v>2035</v>
      </c>
    </row>
    <row r="12" spans="1:9">
      <c r="A12" s="141"/>
      <c r="I12" s="36">
        <v>2036</v>
      </c>
    </row>
    <row r="13" spans="1:9">
      <c r="A13" s="140" t="s">
        <v>60</v>
      </c>
      <c r="I13" s="36">
        <v>2037</v>
      </c>
    </row>
    <row r="14" spans="1:9">
      <c r="A14" s="140" t="s">
        <v>61</v>
      </c>
      <c r="I14" s="36">
        <v>2038</v>
      </c>
    </row>
    <row r="15" spans="1:9">
      <c r="A15" s="141"/>
      <c r="I15" s="36">
        <v>2039</v>
      </c>
    </row>
    <row r="16" spans="1:9">
      <c r="A16" s="139" t="s">
        <v>22</v>
      </c>
      <c r="I16" s="36">
        <v>2040</v>
      </c>
    </row>
    <row r="17" spans="1:1">
      <c r="A17" s="140" t="s">
        <v>84</v>
      </c>
    </row>
    <row r="18" spans="1:1">
      <c r="A18" s="140" t="s">
        <v>85</v>
      </c>
    </row>
  </sheetData>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308AA-7914-4FA3-82C9-9EA7C6D23480}">
  <dimension ref="A2:X30"/>
  <sheetViews>
    <sheetView zoomScale="120" zoomScaleNormal="120" workbookViewId="0">
      <selection activeCell="B18" sqref="B18"/>
    </sheetView>
  </sheetViews>
  <sheetFormatPr defaultRowHeight="15"/>
  <cols>
    <col min="1" max="1" width="9.42578125" bestFit="1" customWidth="1"/>
    <col min="2" max="2" width="16.5703125" customWidth="1"/>
    <col min="3" max="3" width="21.140625" customWidth="1"/>
    <col min="4" max="4" width="20" customWidth="1"/>
    <col min="7" max="7" width="32" customWidth="1"/>
    <col min="8" max="8" width="12.140625" customWidth="1"/>
    <col min="11" max="11" width="9.42578125" bestFit="1" customWidth="1"/>
    <col min="16" max="16" width="18.5703125" customWidth="1"/>
    <col min="24" max="24" width="24.5703125" bestFit="1" customWidth="1"/>
  </cols>
  <sheetData>
    <row r="2" spans="1:24">
      <c r="A2" s="36" t="s">
        <v>99</v>
      </c>
      <c r="B2" s="36"/>
      <c r="C2" s="36"/>
      <c r="D2" s="36" t="s">
        <v>100</v>
      </c>
    </row>
    <row r="3" spans="1:24">
      <c r="A3" s="36">
        <v>1</v>
      </c>
      <c r="B3" s="178">
        <f>'Stap 2 Penvoerder aanvrager 1'!G81</f>
        <v>0</v>
      </c>
      <c r="C3" s="178">
        <f>'Stap 2 Penvoerder aanvrager 1'!G82</f>
        <v>0</v>
      </c>
      <c r="D3" s="48">
        <f>'Stap 2 Penvoerder aanvrager 1'!G87</f>
        <v>0</v>
      </c>
      <c r="E3" s="36">
        <f>IF(D3=0,3,IF(D3&gt;24999.99,1,2))</f>
        <v>3</v>
      </c>
      <c r="F3" t="str">
        <f t="shared" ref="F3:F12" si="0">VLOOKUP(E3,$A$14:$C$16,2,TRUE)</f>
        <v>Geen invoer</v>
      </c>
      <c r="H3" s="36">
        <f>IF(G3=0,3,IF(G3&gt;25000,1,2))</f>
        <v>3</v>
      </c>
      <c r="I3" t="str">
        <f>VLOOKUP(H3,$A$14:$B$16,2,TRUE)</f>
        <v>Geen invoer</v>
      </c>
      <c r="K3" s="71" t="b">
        <f>IF('Stap 4 Overzicht begroting'!C24&gt;25000,SUM('Stap 4 Overzicht begroting'!E24:M24)='Stap 4 Overzicht begroting'!C24,0)</f>
        <v>0</v>
      </c>
      <c r="L3" t="str">
        <f>VLOOKUP(K3,$A$18:$B$19,2,TRUE)</f>
        <v>Verdeling komt niet overeen met totaal kosten</v>
      </c>
      <c r="U3" t="b">
        <f>'Stap 1 Basisgegevens begroting'!C13&gt;0</f>
        <v>0</v>
      </c>
      <c r="V3" t="b">
        <f>D3&gt;0</f>
        <v>0</v>
      </c>
      <c r="W3" s="36">
        <f>U3+V3</f>
        <v>0</v>
      </c>
      <c r="X3" s="36" t="str">
        <f>IF(W3=2,'Stap 1 Basisgegevens begroting'!C13,IF(W3=1,"invoer bij stap 1 of 2 nodig","geen invoer bij stap 1"))</f>
        <v>geen invoer bij stap 1</v>
      </c>
    </row>
    <row r="4" spans="1:24">
      <c r="A4" s="36">
        <v>2</v>
      </c>
      <c r="B4" s="178">
        <f>'Stap 3 Aanvrager 2'!G81</f>
        <v>0</v>
      </c>
      <c r="C4" s="178">
        <f>'Stap 3 Aanvrager 2'!G82</f>
        <v>0</v>
      </c>
      <c r="D4" s="48">
        <f>'Stap 3 Aanvrager 2'!G87</f>
        <v>0</v>
      </c>
      <c r="E4" s="36">
        <f t="shared" ref="E4:E12" si="1">IF(D4=0,3,IF(D4&gt;25000,1,2))</f>
        <v>3</v>
      </c>
      <c r="F4" t="str">
        <f t="shared" si="0"/>
        <v>Geen invoer</v>
      </c>
      <c r="H4" s="36">
        <f t="shared" ref="H4:H12" si="2">IF(G4=0,3,IF(G4&gt;25000,1,2))</f>
        <v>3</v>
      </c>
      <c r="I4" t="str">
        <f t="shared" ref="I4:I12" si="3">VLOOKUP(H4,$A$14:$B$16,2,TRUE)</f>
        <v>Geen invoer</v>
      </c>
      <c r="K4" s="71" t="b">
        <f>IF('Stap 4 Overzicht begroting'!C25&gt;25000,SUM('Stap 4 Overzicht begroting'!E25:M25)='Stap 4 Overzicht begroting'!C25,0)</f>
        <v>0</v>
      </c>
      <c r="L4" t="str">
        <f t="shared" ref="L4:L12" si="4">VLOOKUP(K4,$A$18:$B$19,2,TRUE)</f>
        <v>Verdeling komt niet overeen met totaal kosten</v>
      </c>
      <c r="U4" t="b">
        <f>'Stap 1 Basisgegevens begroting'!C14&gt;0</f>
        <v>0</v>
      </c>
      <c r="V4" t="b">
        <f t="shared" ref="V4:V12" si="5">D4&gt;0</f>
        <v>0</v>
      </c>
      <c r="W4" s="36">
        <f t="shared" ref="W4:W12" si="6">U4+V4</f>
        <v>0</v>
      </c>
      <c r="X4" s="36" t="str">
        <f>IF(W4=2,'Stap 1 Basisgegevens begroting'!C14,IF(W4=1,"invoer bij stap 1 of 3 nodig","geen invoer bij stap 1"))</f>
        <v>geen invoer bij stap 1</v>
      </c>
    </row>
    <row r="5" spans="1:24">
      <c r="A5" s="36">
        <v>3</v>
      </c>
      <c r="B5" s="178">
        <f>'Stap 3 Aanvrager 3'!G81</f>
        <v>0</v>
      </c>
      <c r="C5" s="178">
        <f>'Stap 3 Aanvrager 3'!G82</f>
        <v>0</v>
      </c>
      <c r="D5" s="48">
        <f>'Stap 3 Aanvrager 3'!G87</f>
        <v>0</v>
      </c>
      <c r="E5" s="36">
        <f t="shared" si="1"/>
        <v>3</v>
      </c>
      <c r="F5" t="str">
        <f t="shared" si="0"/>
        <v>Geen invoer</v>
      </c>
      <c r="H5" s="36">
        <f t="shared" si="2"/>
        <v>3</v>
      </c>
      <c r="I5" t="str">
        <f t="shared" si="3"/>
        <v>Geen invoer</v>
      </c>
      <c r="K5" s="71" t="b">
        <f>IF('Stap 4 Overzicht begroting'!C26&gt;25000,SUM('Stap 4 Overzicht begroting'!E26:M26)='Stap 4 Overzicht begroting'!C26,0)</f>
        <v>0</v>
      </c>
      <c r="L5" t="str">
        <f t="shared" si="4"/>
        <v>Verdeling komt niet overeen met totaal kosten</v>
      </c>
      <c r="U5" t="b">
        <f>'Stap 1 Basisgegevens begroting'!C15&gt;0</f>
        <v>0</v>
      </c>
      <c r="V5" t="b">
        <f t="shared" si="5"/>
        <v>0</v>
      </c>
      <c r="W5" s="36">
        <f t="shared" si="6"/>
        <v>0</v>
      </c>
      <c r="X5" s="36" t="str">
        <f>IF(W5=2,'Stap 1 Basisgegevens begroting'!C15,IF(W5=1,"invoer bij stap 1 of 3 nodig","geen invoer bij stap 1"))</f>
        <v>geen invoer bij stap 1</v>
      </c>
    </row>
    <row r="6" spans="1:24">
      <c r="A6" s="36">
        <v>4</v>
      </c>
      <c r="B6" s="178">
        <f>'Stap 3 Aanvrager 4'!G81</f>
        <v>0</v>
      </c>
      <c r="C6" s="178">
        <f>'Stap 3 Aanvrager 4'!G82</f>
        <v>0</v>
      </c>
      <c r="D6" s="48">
        <f>'Stap 3 Aanvrager 4'!G87</f>
        <v>0</v>
      </c>
      <c r="E6" s="36">
        <f t="shared" si="1"/>
        <v>3</v>
      </c>
      <c r="F6" t="str">
        <f t="shared" si="0"/>
        <v>Geen invoer</v>
      </c>
      <c r="H6" s="36">
        <f t="shared" si="2"/>
        <v>3</v>
      </c>
      <c r="I6" t="str">
        <f t="shared" si="3"/>
        <v>Geen invoer</v>
      </c>
      <c r="K6" s="71" t="b">
        <f>IF('Stap 4 Overzicht begroting'!C27&gt;25000,SUM('Stap 4 Overzicht begroting'!E27:M27)='Stap 4 Overzicht begroting'!C27,0)</f>
        <v>0</v>
      </c>
      <c r="L6" t="str">
        <f t="shared" si="4"/>
        <v>Verdeling komt niet overeen met totaal kosten</v>
      </c>
      <c r="U6" t="b">
        <f>'Stap 1 Basisgegevens begroting'!C16&gt;0</f>
        <v>0</v>
      </c>
      <c r="V6" t="b">
        <f t="shared" si="5"/>
        <v>0</v>
      </c>
      <c r="W6" s="36">
        <f t="shared" si="6"/>
        <v>0</v>
      </c>
      <c r="X6" s="36" t="str">
        <f>IF(W6=2,'Stap 1 Basisgegevens begroting'!C16,IF(W6=1,"invoer bij stap 1 of 3 nodig","geen invoer bij stap 1"))</f>
        <v>geen invoer bij stap 1</v>
      </c>
    </row>
    <row r="7" spans="1:24">
      <c r="A7" s="36">
        <v>5</v>
      </c>
      <c r="B7" s="178">
        <f>'Stap 3 Aanvrager 5'!G81</f>
        <v>0</v>
      </c>
      <c r="C7" s="178">
        <f>'Stap 3 Aanvrager 5'!G82</f>
        <v>0</v>
      </c>
      <c r="D7" s="48">
        <f>'Stap 3 Aanvrager 5'!G87</f>
        <v>0</v>
      </c>
      <c r="E7" s="36">
        <f t="shared" si="1"/>
        <v>3</v>
      </c>
      <c r="F7" t="str">
        <f t="shared" si="0"/>
        <v>Geen invoer</v>
      </c>
      <c r="H7" s="36">
        <f t="shared" si="2"/>
        <v>3</v>
      </c>
      <c r="I7" t="str">
        <f t="shared" si="3"/>
        <v>Geen invoer</v>
      </c>
      <c r="K7" s="71" t="b">
        <f>IF('Stap 4 Overzicht begroting'!C28&gt;25000,SUM('Stap 4 Overzicht begroting'!E28:M28)='Stap 4 Overzicht begroting'!C28,0)</f>
        <v>0</v>
      </c>
      <c r="L7" t="str">
        <f t="shared" si="4"/>
        <v>Verdeling komt niet overeen met totaal kosten</v>
      </c>
      <c r="U7" t="b">
        <f>'Stap 1 Basisgegevens begroting'!C17&gt;0</f>
        <v>0</v>
      </c>
      <c r="V7" t="b">
        <f t="shared" si="5"/>
        <v>0</v>
      </c>
      <c r="W7" s="36">
        <f t="shared" si="6"/>
        <v>0</v>
      </c>
      <c r="X7" s="36" t="str">
        <f>IF(W7=2,'Stap 1 Basisgegevens begroting'!C17,IF(W7=1,"invoer bij stap 1 of 3 nodig","geen invoer bij stap 1"))</f>
        <v>geen invoer bij stap 1</v>
      </c>
    </row>
    <row r="8" spans="1:24">
      <c r="A8" s="36">
        <v>6</v>
      </c>
      <c r="B8" s="178">
        <f>'Stap 3 Aanvrager 6'!G81</f>
        <v>0</v>
      </c>
      <c r="C8" s="178">
        <f>'Stap 3 Aanvrager 6'!G82</f>
        <v>0</v>
      </c>
      <c r="D8" s="48">
        <f>'Stap 3 Aanvrager 6'!G87</f>
        <v>0</v>
      </c>
      <c r="E8" s="36">
        <f t="shared" si="1"/>
        <v>3</v>
      </c>
      <c r="F8" t="str">
        <f t="shared" si="0"/>
        <v>Geen invoer</v>
      </c>
      <c r="H8" s="36">
        <f t="shared" si="2"/>
        <v>3</v>
      </c>
      <c r="I8" t="str">
        <f t="shared" si="3"/>
        <v>Geen invoer</v>
      </c>
      <c r="K8" s="71" t="b">
        <f>IF('Stap 4 Overzicht begroting'!C29&gt;25000,SUM('Stap 4 Overzicht begroting'!E29:M29)='Stap 4 Overzicht begroting'!C29,0)</f>
        <v>0</v>
      </c>
      <c r="L8" t="str">
        <f t="shared" si="4"/>
        <v>Verdeling komt niet overeen met totaal kosten</v>
      </c>
      <c r="U8" t="b">
        <f>'Stap 1 Basisgegevens begroting'!C18&gt;0</f>
        <v>0</v>
      </c>
      <c r="V8" t="b">
        <f t="shared" si="5"/>
        <v>0</v>
      </c>
      <c r="W8" s="36">
        <f t="shared" si="6"/>
        <v>0</v>
      </c>
      <c r="X8" s="36" t="str">
        <f>IF(W8=2,'Stap 1 Basisgegevens begroting'!C18,IF(W8=1,"invoer bij stap 1 of 3 nodig","geen invoer bij stap 1"))</f>
        <v>geen invoer bij stap 1</v>
      </c>
    </row>
    <row r="9" spans="1:24">
      <c r="A9" s="36">
        <v>7</v>
      </c>
      <c r="B9" s="178">
        <f>'Stap 3 Aanvrager 7'!G81</f>
        <v>0</v>
      </c>
      <c r="C9" s="178">
        <f>'Stap 3 Aanvrager 7'!G82</f>
        <v>0</v>
      </c>
      <c r="D9" s="48">
        <f>'Stap 3 Aanvrager 7'!G87</f>
        <v>0</v>
      </c>
      <c r="E9" s="36">
        <f t="shared" si="1"/>
        <v>3</v>
      </c>
      <c r="F9" t="str">
        <f t="shared" si="0"/>
        <v>Geen invoer</v>
      </c>
      <c r="H9" s="36">
        <f t="shared" si="2"/>
        <v>3</v>
      </c>
      <c r="I9" t="str">
        <f t="shared" si="3"/>
        <v>Geen invoer</v>
      </c>
      <c r="K9" s="71" t="b">
        <f>IF('Stap 4 Overzicht begroting'!C30&gt;25000,SUM('Stap 4 Overzicht begroting'!E30:M30)='Stap 4 Overzicht begroting'!C30,0)</f>
        <v>0</v>
      </c>
      <c r="L9" t="str">
        <f t="shared" si="4"/>
        <v>Verdeling komt niet overeen met totaal kosten</v>
      </c>
      <c r="U9" t="b">
        <f>'Stap 1 Basisgegevens begroting'!C19&gt;0</f>
        <v>0</v>
      </c>
      <c r="V9" t="b">
        <f t="shared" si="5"/>
        <v>0</v>
      </c>
      <c r="W9" s="36">
        <f t="shared" si="6"/>
        <v>0</v>
      </c>
      <c r="X9" s="36" t="str">
        <f>IF(W9=2,'Stap 1 Basisgegevens begroting'!C19,IF(W9=1,"invoer bij stap 1 of 3 nodig","geen invoer bij stap 1"))</f>
        <v>geen invoer bij stap 1</v>
      </c>
    </row>
    <row r="10" spans="1:24">
      <c r="A10" s="36">
        <v>8</v>
      </c>
      <c r="B10" s="178">
        <f>'Stap 3 Aanvrager 8'!G81</f>
        <v>0</v>
      </c>
      <c r="C10" s="178">
        <f>'Stap 3 Aanvrager 8'!G82</f>
        <v>0</v>
      </c>
      <c r="D10" s="48">
        <f>'Stap 3 Aanvrager 8'!G87</f>
        <v>0</v>
      </c>
      <c r="E10" s="36">
        <f t="shared" si="1"/>
        <v>3</v>
      </c>
      <c r="F10" t="str">
        <f t="shared" si="0"/>
        <v>Geen invoer</v>
      </c>
      <c r="H10" s="36">
        <f t="shared" si="2"/>
        <v>3</v>
      </c>
      <c r="I10" t="str">
        <f t="shared" si="3"/>
        <v>Geen invoer</v>
      </c>
      <c r="K10" s="71" t="b">
        <f>IF('Stap 4 Overzicht begroting'!C31&gt;25000,SUM('Stap 4 Overzicht begroting'!E31:M31)='Stap 4 Overzicht begroting'!C31,0)</f>
        <v>0</v>
      </c>
      <c r="L10" t="str">
        <f t="shared" si="4"/>
        <v>Verdeling komt niet overeen met totaal kosten</v>
      </c>
      <c r="U10" t="b">
        <f>'Stap 1 Basisgegevens begroting'!C20&gt;0</f>
        <v>0</v>
      </c>
      <c r="V10" t="b">
        <f t="shared" si="5"/>
        <v>0</v>
      </c>
      <c r="W10" s="36">
        <f t="shared" si="6"/>
        <v>0</v>
      </c>
      <c r="X10" s="36" t="str">
        <f>IF(W10=2,'Stap 1 Basisgegevens begroting'!C20,IF(W10=1,"invoer bij stap 1 of 3 nodig","geen invoer bij stap 1"))</f>
        <v>geen invoer bij stap 1</v>
      </c>
    </row>
    <row r="11" spans="1:24">
      <c r="A11" s="36">
        <v>9</v>
      </c>
      <c r="B11" s="178">
        <f>'Stap 3 Aanvrager 9'!G81</f>
        <v>0</v>
      </c>
      <c r="C11" s="178">
        <f>'Stap 3 Aanvrager 9'!G82</f>
        <v>0</v>
      </c>
      <c r="D11" s="48">
        <f>'Stap 3 Aanvrager 9'!G87</f>
        <v>0</v>
      </c>
      <c r="E11" s="36">
        <f t="shared" si="1"/>
        <v>3</v>
      </c>
      <c r="F11" t="str">
        <f t="shared" si="0"/>
        <v>Geen invoer</v>
      </c>
      <c r="H11" s="36">
        <f t="shared" si="2"/>
        <v>3</v>
      </c>
      <c r="I11" t="str">
        <f t="shared" si="3"/>
        <v>Geen invoer</v>
      </c>
      <c r="K11" s="71" t="b">
        <f>IF('Stap 4 Overzicht begroting'!C32&gt;25000,SUM('Stap 4 Overzicht begroting'!E32:M32)='Stap 4 Overzicht begroting'!C32,0)</f>
        <v>0</v>
      </c>
      <c r="L11" t="str">
        <f t="shared" si="4"/>
        <v>Verdeling komt niet overeen met totaal kosten</v>
      </c>
      <c r="U11" t="b">
        <f>'Stap 1 Basisgegevens begroting'!C21&gt;0</f>
        <v>0</v>
      </c>
      <c r="V11" t="b">
        <f t="shared" si="5"/>
        <v>0</v>
      </c>
      <c r="W11" s="36">
        <f t="shared" si="6"/>
        <v>0</v>
      </c>
      <c r="X11" s="36" t="str">
        <f>IF(W11=2,'Stap 1 Basisgegevens begroting'!C21,IF(W11=1,"invoer bij stap 1 of 3 nodig","geen invoer bij stap 1"))</f>
        <v>geen invoer bij stap 1</v>
      </c>
    </row>
    <row r="12" spans="1:24">
      <c r="A12" s="36">
        <v>10</v>
      </c>
      <c r="B12" s="178">
        <f>'Stap 3 Aanvrager 10'!G81</f>
        <v>0</v>
      </c>
      <c r="C12" s="178">
        <f>'Stap 3 Aanvrager 10'!G82</f>
        <v>0</v>
      </c>
      <c r="D12" s="48">
        <f>'Stap 3 Aanvrager 10'!G87</f>
        <v>0</v>
      </c>
      <c r="E12" s="36">
        <f t="shared" si="1"/>
        <v>3</v>
      </c>
      <c r="F12" t="str">
        <f t="shared" si="0"/>
        <v>Geen invoer</v>
      </c>
      <c r="H12" s="36">
        <f t="shared" si="2"/>
        <v>3</v>
      </c>
      <c r="I12" t="str">
        <f t="shared" si="3"/>
        <v>Geen invoer</v>
      </c>
      <c r="K12" s="71" t="b">
        <f>IF('Stap 4 Overzicht begroting'!C33&gt;25000,SUM('Stap 4 Overzicht begroting'!E33:M33)='Stap 4 Overzicht begroting'!C33,0)</f>
        <v>0</v>
      </c>
      <c r="L12" t="str">
        <f t="shared" si="4"/>
        <v>Verdeling komt niet overeen met totaal kosten</v>
      </c>
      <c r="U12" t="b">
        <f>'Stap 1 Basisgegevens begroting'!C22&gt;0</f>
        <v>0</v>
      </c>
      <c r="V12" t="b">
        <f t="shared" si="5"/>
        <v>0</v>
      </c>
      <c r="W12" s="36">
        <f t="shared" si="6"/>
        <v>0</v>
      </c>
      <c r="X12" s="36" t="str">
        <f>IF(W12=2,'Stap 1 Basisgegevens begroting'!C22,IF(W12=1,"invoer bij stap 1 of 3 nodig","geen invoer bij stap 1"))</f>
        <v>geen invoer bij stap 1</v>
      </c>
    </row>
    <row r="14" spans="1:24">
      <c r="A14" s="36">
        <v>1</v>
      </c>
      <c r="B14" s="41" t="s">
        <v>107</v>
      </c>
      <c r="C14" s="36"/>
    </row>
    <row r="15" spans="1:24">
      <c r="A15" s="36">
        <v>2</v>
      </c>
      <c r="B15" s="67" t="s">
        <v>108</v>
      </c>
      <c r="C15" s="36"/>
    </row>
    <row r="16" spans="1:24">
      <c r="A16" s="36">
        <v>3</v>
      </c>
      <c r="B16" t="s">
        <v>126</v>
      </c>
      <c r="C16" s="36"/>
    </row>
    <row r="17" spans="1:3">
      <c r="A17" s="36"/>
      <c r="B17" s="36"/>
      <c r="C17" s="36"/>
    </row>
    <row r="18" spans="1:3">
      <c r="A18" t="b">
        <v>0</v>
      </c>
      <c r="B18" t="s">
        <v>179</v>
      </c>
    </row>
    <row r="19" spans="1:3">
      <c r="A19" t="b">
        <v>1</v>
      </c>
      <c r="B19" t="s">
        <v>180</v>
      </c>
    </row>
    <row r="21" spans="1:3">
      <c r="A21" s="36">
        <v>1</v>
      </c>
      <c r="B21" s="197">
        <f>'Stap 2 Penvoerder aanvrager 1'!H83</f>
        <v>0</v>
      </c>
    </row>
    <row r="22" spans="1:3">
      <c r="A22" s="36">
        <v>2</v>
      </c>
      <c r="B22" s="197">
        <f>'Stap 3 Aanvrager 2'!H83</f>
        <v>0</v>
      </c>
    </row>
    <row r="23" spans="1:3">
      <c r="A23" s="36">
        <v>3</v>
      </c>
      <c r="B23" s="197">
        <f>'Stap 3 Aanvrager 3'!H83</f>
        <v>0</v>
      </c>
    </row>
    <row r="24" spans="1:3">
      <c r="A24" s="36">
        <v>4</v>
      </c>
      <c r="B24" s="197">
        <f>'Stap 3 Aanvrager 4'!H83</f>
        <v>0</v>
      </c>
    </row>
    <row r="25" spans="1:3">
      <c r="A25" s="36">
        <v>5</v>
      </c>
      <c r="B25" s="197">
        <f>'Stap 3 Aanvrager 5'!H83</f>
        <v>0</v>
      </c>
    </row>
    <row r="26" spans="1:3">
      <c r="A26" s="36">
        <v>6</v>
      </c>
      <c r="B26" s="197">
        <f>'Stap 3 Aanvrager 6'!H83</f>
        <v>0</v>
      </c>
    </row>
    <row r="27" spans="1:3">
      <c r="A27" s="36">
        <v>7</v>
      </c>
      <c r="B27" s="197">
        <f>'Stap 3 Aanvrager 7'!H83</f>
        <v>0</v>
      </c>
    </row>
    <row r="28" spans="1:3">
      <c r="A28" s="36">
        <v>8</v>
      </c>
      <c r="B28" s="197">
        <f>'Stap 3 Aanvrager 8'!H83</f>
        <v>0</v>
      </c>
    </row>
    <row r="29" spans="1:3">
      <c r="A29" s="36">
        <v>9</v>
      </c>
      <c r="B29" s="197">
        <f>'Stap 3 Aanvrager 9'!H83</f>
        <v>0</v>
      </c>
    </row>
    <row r="30" spans="1:3">
      <c r="A30" s="36">
        <v>10</v>
      </c>
      <c r="B30" s="197">
        <f>'Stap 3 Aanvrager 10'!H83</f>
        <v>0</v>
      </c>
    </row>
  </sheetData>
  <conditionalFormatting sqref="K3:K12">
    <cfRule type="containsText" dxfId="83" priority="1" operator="containsText" text="onwaar">
      <formula>NOT(ISERROR(SEARCH("onwaar",K3)))</formula>
    </cfRule>
    <cfRule type="containsText" dxfId="82" priority="2" operator="containsText" text="waar">
      <formula>NOT(ISERROR(SEARCH("waar",K3)))</formula>
    </cfRule>
    <cfRule type="cellIs" dxfId="81" priority="3"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E7DA4-F2B2-45F6-9E2E-40A531F152DC}">
  <sheetPr>
    <tabColor rgb="FFFFFF99"/>
  </sheetPr>
  <dimension ref="A1:K23"/>
  <sheetViews>
    <sheetView workbookViewId="0">
      <selection activeCell="F16" sqref="F16"/>
    </sheetView>
  </sheetViews>
  <sheetFormatPr defaultColWidth="0" defaultRowHeight="15" zeroHeight="1"/>
  <cols>
    <col min="1" max="1" width="4.5703125" customWidth="1"/>
    <col min="2" max="2" width="42.28515625" bestFit="1" customWidth="1"/>
    <col min="3" max="4" width="39" customWidth="1"/>
    <col min="5" max="5" width="25.42578125" style="36" customWidth="1"/>
    <col min="6" max="6" width="41.140625" style="38" bestFit="1" customWidth="1"/>
    <col min="7" max="11" width="0" hidden="1" customWidth="1"/>
    <col min="12" max="16384" width="8.7109375" hidden="1"/>
  </cols>
  <sheetData>
    <row r="1" spans="1:11" s="193" customFormat="1" ht="27" thickBot="1">
      <c r="A1" s="252" t="s">
        <v>114</v>
      </c>
      <c r="B1" s="253"/>
      <c r="C1" s="253"/>
      <c r="D1" s="253"/>
      <c r="E1" s="253"/>
      <c r="F1" s="254"/>
    </row>
    <row r="2" spans="1:11" ht="15.75" customHeight="1" thickBot="1">
      <c r="A2" s="255"/>
      <c r="B2" s="256"/>
      <c r="C2" s="256"/>
      <c r="D2" s="256"/>
      <c r="E2" s="256"/>
      <c r="F2" s="257"/>
    </row>
    <row r="3" spans="1:11" s="193" customFormat="1" ht="16.5" thickBot="1">
      <c r="A3" s="249" t="s">
        <v>115</v>
      </c>
      <c r="B3" s="250"/>
      <c r="C3" s="250"/>
      <c r="D3" s="250"/>
      <c r="E3" s="250"/>
      <c r="F3" s="251"/>
    </row>
    <row r="4" spans="1:11" s="258" customFormat="1" ht="15.75" thickBot="1">
      <c r="B4" s="259"/>
      <c r="C4" s="259"/>
      <c r="D4" s="259"/>
      <c r="E4" s="259"/>
      <c r="F4" s="259"/>
      <c r="G4" s="259"/>
      <c r="H4" s="259"/>
      <c r="I4" s="259"/>
      <c r="J4" s="259"/>
      <c r="K4" s="259"/>
    </row>
    <row r="5" spans="1:11" ht="15.75" thickBot="1">
      <c r="A5" s="263" t="s">
        <v>19</v>
      </c>
      <c r="B5" s="191" t="s">
        <v>106</v>
      </c>
      <c r="C5" s="192" t="s">
        <v>116</v>
      </c>
      <c r="D5" s="269" t="s">
        <v>117</v>
      </c>
      <c r="E5" s="270"/>
    </row>
    <row r="6" spans="1:11" ht="16.5" thickTop="1" thickBot="1">
      <c r="A6" s="264"/>
      <c r="B6" s="271"/>
      <c r="C6" s="272"/>
      <c r="D6" s="272"/>
      <c r="E6" s="273"/>
    </row>
    <row r="7" spans="1:11" ht="15.75" thickBot="1">
      <c r="A7" s="264"/>
      <c r="B7" s="77" t="s">
        <v>150</v>
      </c>
      <c r="C7" s="261"/>
      <c r="D7" s="261"/>
      <c r="E7" s="262"/>
    </row>
    <row r="8" spans="1:11" ht="15.75" thickBot="1">
      <c r="A8" s="265"/>
      <c r="B8" s="77" t="s">
        <v>101</v>
      </c>
      <c r="C8" s="261"/>
      <c r="D8" s="261"/>
      <c r="E8" s="262"/>
    </row>
    <row r="9" spans="1:11" ht="15.75" thickBot="1">
      <c r="A9" s="60"/>
      <c r="B9" s="194"/>
      <c r="C9" s="38"/>
      <c r="D9" s="38"/>
      <c r="E9" s="144"/>
    </row>
    <row r="10" spans="1:11">
      <c r="A10" s="266" t="s">
        <v>20</v>
      </c>
      <c r="B10" s="76" t="s">
        <v>118</v>
      </c>
      <c r="C10" s="142"/>
      <c r="D10" s="142"/>
      <c r="E10" s="143"/>
    </row>
    <row r="11" spans="1:11" ht="15.75" thickBot="1">
      <c r="A11" s="267"/>
      <c r="B11" s="52"/>
      <c r="C11" s="38"/>
      <c r="D11" s="38"/>
      <c r="E11" s="144"/>
    </row>
    <row r="12" spans="1:11" ht="15.75" thickBot="1">
      <c r="A12" s="267"/>
      <c r="B12" s="187" t="s">
        <v>96</v>
      </c>
      <c r="C12" s="188" t="s">
        <v>75</v>
      </c>
      <c r="D12" s="188" t="s">
        <v>83</v>
      </c>
      <c r="E12" s="189" t="s">
        <v>21</v>
      </c>
      <c r="F12" s="190" t="s">
        <v>181</v>
      </c>
    </row>
    <row r="13" spans="1:11" ht="15.75" thickTop="1">
      <c r="A13" s="267"/>
      <c r="B13" s="53" t="s">
        <v>98</v>
      </c>
      <c r="C13" s="199">
        <f>C7</f>
        <v>0</v>
      </c>
      <c r="D13" s="57" t="s">
        <v>22</v>
      </c>
      <c r="E13" s="37" t="s">
        <v>22</v>
      </c>
      <c r="F13" s="200" t="str">
        <f>IF(E13="[maak keuze]","u heeft geen keuze gemaakt",IF(E13="onderzoeksorganisatie","voor deze regeling subsidie aanvragen","voor deze regeling GEEN subsidie aanvragen"))</f>
        <v>u heeft geen keuze gemaakt</v>
      </c>
    </row>
    <row r="14" spans="1:11">
      <c r="A14" s="267"/>
      <c r="B14" s="54" t="s">
        <v>23</v>
      </c>
      <c r="C14" s="58"/>
      <c r="D14" s="57" t="s">
        <v>22</v>
      </c>
      <c r="E14" s="37" t="s">
        <v>22</v>
      </c>
      <c r="F14" s="200" t="str">
        <f>IF(E14="[maak keuze]","u heeft geen keuze gemaakt",IF(E14="onderzoeksorganisatie","voor deze regeling subsidie aanvragen","voor deze regeling GEEN subsidie aanvragen"))</f>
        <v>u heeft geen keuze gemaakt</v>
      </c>
    </row>
    <row r="15" spans="1:11">
      <c r="A15" s="267"/>
      <c r="B15" s="54" t="s">
        <v>24</v>
      </c>
      <c r="C15" s="58"/>
      <c r="D15" s="57" t="s">
        <v>22</v>
      </c>
      <c r="E15" s="37" t="s">
        <v>22</v>
      </c>
      <c r="F15" s="200" t="str">
        <f t="shared" ref="F15:F21" si="0">IF(E15="[maak keuze]","u heeft geen keuze gemaakt",IF(E15="onderzoeksorganisatie","voor deze regeling subsidie aanvragen","voor deze regeling GEEN subsidie aanvragen"))</f>
        <v>u heeft geen keuze gemaakt</v>
      </c>
      <c r="K15" s="195"/>
    </row>
    <row r="16" spans="1:11">
      <c r="A16" s="267"/>
      <c r="B16" s="54" t="s">
        <v>25</v>
      </c>
      <c r="C16" s="58"/>
      <c r="D16" s="57" t="s">
        <v>22</v>
      </c>
      <c r="E16" s="37" t="s">
        <v>22</v>
      </c>
      <c r="F16" s="200" t="str">
        <f t="shared" si="0"/>
        <v>u heeft geen keuze gemaakt</v>
      </c>
      <c r="K16" s="41"/>
    </row>
    <row r="17" spans="1:6">
      <c r="A17" s="267"/>
      <c r="B17" s="54" t="s">
        <v>26</v>
      </c>
      <c r="C17" s="58"/>
      <c r="D17" s="57" t="s">
        <v>22</v>
      </c>
      <c r="E17" s="37" t="s">
        <v>22</v>
      </c>
      <c r="F17" s="200" t="str">
        <f t="shared" si="0"/>
        <v>u heeft geen keuze gemaakt</v>
      </c>
    </row>
    <row r="18" spans="1:6">
      <c r="A18" s="267"/>
      <c r="B18" s="54" t="s">
        <v>74</v>
      </c>
      <c r="C18" s="58"/>
      <c r="D18" s="57" t="s">
        <v>22</v>
      </c>
      <c r="E18" s="37" t="s">
        <v>22</v>
      </c>
      <c r="F18" s="200" t="str">
        <f t="shared" si="0"/>
        <v>u heeft geen keuze gemaakt</v>
      </c>
    </row>
    <row r="19" spans="1:6">
      <c r="A19" s="267"/>
      <c r="B19" s="54" t="s">
        <v>76</v>
      </c>
      <c r="C19" s="58"/>
      <c r="D19" s="57" t="s">
        <v>22</v>
      </c>
      <c r="E19" s="37" t="s">
        <v>22</v>
      </c>
      <c r="F19" s="200" t="str">
        <f t="shared" si="0"/>
        <v>u heeft geen keuze gemaakt</v>
      </c>
    </row>
    <row r="20" spans="1:6">
      <c r="A20" s="267"/>
      <c r="B20" s="54" t="s">
        <v>77</v>
      </c>
      <c r="C20" s="58"/>
      <c r="D20" s="57" t="s">
        <v>22</v>
      </c>
      <c r="E20" s="37" t="s">
        <v>22</v>
      </c>
      <c r="F20" s="200" t="str">
        <f t="shared" si="0"/>
        <v>u heeft geen keuze gemaakt</v>
      </c>
    </row>
    <row r="21" spans="1:6">
      <c r="A21" s="267"/>
      <c r="B21" s="54" t="s">
        <v>78</v>
      </c>
      <c r="C21" s="58"/>
      <c r="D21" s="57" t="s">
        <v>22</v>
      </c>
      <c r="E21" s="37" t="s">
        <v>22</v>
      </c>
      <c r="F21" s="200" t="str">
        <f t="shared" si="0"/>
        <v>u heeft geen keuze gemaakt</v>
      </c>
    </row>
    <row r="22" spans="1:6" s="196" customFormat="1" ht="15.75" thickBot="1">
      <c r="A22" s="268"/>
      <c r="B22" s="55" t="s">
        <v>79</v>
      </c>
      <c r="C22" s="59"/>
      <c r="D22" s="47" t="s">
        <v>22</v>
      </c>
      <c r="E22" s="56" t="s">
        <v>22</v>
      </c>
      <c r="F22" s="200" t="str">
        <f>IF(E22="[maak keuze]","u heeft geen keuze gemaakt",IF(E22="onderzoeksorganisatie","voor deze regeling subsidie aanvragen","voor deze regeling GEEN subsidie aanvragen"))</f>
        <v>u heeft geen keuze gemaakt</v>
      </c>
    </row>
    <row r="23" spans="1:6" s="38" customFormat="1">
      <c r="A23" s="260"/>
      <c r="B23" s="260"/>
      <c r="C23" s="260"/>
      <c r="D23" s="260"/>
      <c r="E23" s="260"/>
      <c r="F23" s="260"/>
    </row>
  </sheetData>
  <sheetProtection algorithmName="SHA-512" hashValue="w07dDi4puTiQChLomuDYvI+lYJd0wq8TMwNmysDZ1Xd9Oz85YKBtzzvqAg4lT0OLtHExBfjkiACObPfkZCMmqA==" saltValue="304B7AHc0VVQxkhCfleq+A==" spinCount="100000" sheet="1" objects="1" scenarios="1"/>
  <mergeCells count="11">
    <mergeCell ref="A3:F3"/>
    <mergeCell ref="A1:F1"/>
    <mergeCell ref="A2:F2"/>
    <mergeCell ref="A4:XFD4"/>
    <mergeCell ref="A23:F23"/>
    <mergeCell ref="C8:E8"/>
    <mergeCell ref="A5:A8"/>
    <mergeCell ref="A10:A22"/>
    <mergeCell ref="D5:E5"/>
    <mergeCell ref="C7:E7"/>
    <mergeCell ref="B6:E6"/>
  </mergeCells>
  <phoneticPr fontId="10" type="noConversion"/>
  <conditionalFormatting sqref="F13:F22">
    <cfRule type="containsText" dxfId="80" priority="1" operator="containsText" text="u heeft geen keuze gemaakt">
      <formula>NOT(ISERROR(SEARCH("u heeft geen keuze gemaakt",F13)))</formula>
    </cfRule>
    <cfRule type="containsText" dxfId="79" priority="2" operator="containsText" text="voor deze regeling subsidie aanvragen">
      <formula>NOT(ISERROR(SEARCH("voor deze regeling subsidie aanvragen",F13)))</formula>
    </cfRule>
    <cfRule type="containsText" dxfId="78" priority="3" operator="containsText" text="voor deze regeling GEEN subsidie aanvragen">
      <formula>NOT(ISERROR(SEARCH("voor deze regeling GEEN subsidie aanvragen",F13)))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40BCF23-691E-420C-8CDB-18F938243F57}">
          <x14:formula1>
            <xm:f>'Werkblad menu'!$A$7:$A$11</xm:f>
          </x14:formula1>
          <xm:sqref>E13:E22</xm:sqref>
        </x14:dataValidation>
        <x14:dataValidation type="list" allowBlank="1" showInputMessage="1" showErrorMessage="1" xr:uid="{4BC09E83-D07E-4271-8136-7CD2E8912767}">
          <x14:formula1>
            <xm:f>'Werkblad menu'!$A$16:$A$18</xm:f>
          </x14:formula1>
          <xm:sqref>D13:D22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81D3-F332-4AF1-AC15-E0A40FFBBC51}">
  <sheetPr>
    <tabColor rgb="FFFFFF99"/>
  </sheetPr>
  <dimension ref="A1:XFD64"/>
  <sheetViews>
    <sheetView showGridLines="0" zoomScale="90" zoomScaleNormal="90" workbookViewId="0">
      <selection activeCell="K26" sqref="K26:L26"/>
    </sheetView>
  </sheetViews>
  <sheetFormatPr defaultColWidth="0" defaultRowHeight="12" zeroHeight="1"/>
  <cols>
    <col min="1" max="1" width="4.140625" style="33" customWidth="1"/>
    <col min="2" max="2" width="23.5703125" style="32" customWidth="1"/>
    <col min="3" max="3" width="27.85546875" style="32" customWidth="1"/>
    <col min="4" max="4" width="3.5703125" style="32" customWidth="1"/>
    <col min="5" max="5" width="16.5703125" style="32" customWidth="1"/>
    <col min="6" max="6" width="3.5703125" style="32" customWidth="1"/>
    <col min="7" max="7" width="16.5703125" style="32" customWidth="1"/>
    <col min="8" max="8" width="3.5703125" style="32" customWidth="1"/>
    <col min="9" max="9" width="16.5703125" style="32" customWidth="1"/>
    <col min="10" max="10" width="3.5703125" style="32" customWidth="1"/>
    <col min="11" max="11" width="16.5703125" style="32" customWidth="1"/>
    <col min="12" max="12" width="2.42578125" style="32" customWidth="1"/>
    <col min="13" max="13" width="24.85546875" style="32" customWidth="1"/>
    <col min="14" max="14" width="43.5703125" style="33" customWidth="1"/>
    <col min="15" max="15" width="41" style="33" customWidth="1"/>
    <col min="16" max="17" width="43.7109375" style="33" hidden="1" customWidth="1"/>
    <col min="18" max="16382" width="10.28515625" style="32" hidden="1"/>
    <col min="16383" max="16383" width="6.7109375" style="32" customWidth="1"/>
    <col min="16384" max="16384" width="7.140625" style="32" customWidth="1"/>
  </cols>
  <sheetData>
    <row r="1" spans="1:17 16383:16384" s="33" customFormat="1" ht="18.75" thickBot="1">
      <c r="B1" s="274" t="s">
        <v>111</v>
      </c>
      <c r="C1" s="275"/>
      <c r="D1" s="275"/>
      <c r="E1" s="275"/>
      <c r="F1" s="275"/>
      <c r="G1" s="275"/>
      <c r="H1" s="275"/>
      <c r="I1" s="275"/>
      <c r="J1" s="275"/>
      <c r="K1" s="275"/>
      <c r="L1" s="275"/>
      <c r="M1" s="275"/>
      <c r="N1" s="275"/>
      <c r="O1" s="276"/>
    </row>
    <row r="2" spans="1:17 16383:16384" s="33" customFormat="1" ht="12" customHeight="1" thickBot="1">
      <c r="B2" s="65"/>
      <c r="C2" s="201"/>
      <c r="D2" s="201"/>
      <c r="E2" s="201"/>
      <c r="F2" s="201"/>
      <c r="G2" s="201"/>
      <c r="H2" s="201"/>
      <c r="I2" s="201"/>
      <c r="J2" s="201"/>
      <c r="K2" s="201"/>
      <c r="L2" s="201"/>
      <c r="M2" s="201"/>
      <c r="N2" s="35"/>
      <c r="O2" s="35"/>
    </row>
    <row r="3" spans="1:17 16383:16384" s="33" customFormat="1" ht="35.25" customHeight="1" thickBot="1">
      <c r="B3" s="312" t="s">
        <v>112</v>
      </c>
      <c r="C3" s="313"/>
      <c r="D3" s="313"/>
      <c r="E3" s="313"/>
      <c r="F3" s="313"/>
      <c r="G3" s="313"/>
      <c r="H3" s="313"/>
      <c r="I3" s="314"/>
      <c r="M3" s="310" t="s">
        <v>148</v>
      </c>
      <c r="N3" s="311"/>
      <c r="O3" s="35"/>
    </row>
    <row r="4" spans="1:17 16383:16384" s="33" customFormat="1" ht="12.75" thickBot="1">
      <c r="B4" s="66"/>
      <c r="N4" s="35"/>
      <c r="O4" s="35"/>
    </row>
    <row r="5" spans="1:17 16383:16384" ht="16.5" customHeight="1" thickBot="1">
      <c r="B5" s="80" t="s">
        <v>101</v>
      </c>
      <c r="C5" s="308">
        <f>'Stap 1 Basisgegevens begroting'!C8</f>
        <v>0</v>
      </c>
      <c r="D5" s="308"/>
      <c r="E5" s="308"/>
      <c r="F5" s="308"/>
      <c r="G5" s="308"/>
      <c r="H5" s="308"/>
      <c r="I5" s="308"/>
      <c r="J5" s="308"/>
      <c r="K5" s="308"/>
      <c r="L5" s="308"/>
      <c r="M5" s="308"/>
      <c r="N5" s="309"/>
      <c r="O5" s="35"/>
    </row>
    <row r="6" spans="1:17 16383:16384" ht="12" customHeight="1" thickBot="1">
      <c r="B6" s="305"/>
      <c r="C6" s="306"/>
      <c r="D6" s="306"/>
      <c r="E6" s="306"/>
      <c r="F6" s="306"/>
      <c r="G6" s="306"/>
      <c r="H6" s="306"/>
      <c r="I6" s="306"/>
      <c r="J6" s="306"/>
      <c r="K6" s="306"/>
      <c r="L6" s="306"/>
      <c r="M6" s="306"/>
      <c r="N6" s="307"/>
      <c r="O6" s="35"/>
    </row>
    <row r="7" spans="1:17 16383:16384" s="179" customFormat="1" ht="15" customHeight="1" thickBot="1">
      <c r="A7" s="33"/>
      <c r="B7" s="274" t="s">
        <v>110</v>
      </c>
      <c r="C7" s="275"/>
      <c r="D7" s="275"/>
      <c r="E7" s="275"/>
      <c r="F7" s="275"/>
      <c r="G7" s="275"/>
      <c r="H7" s="275"/>
      <c r="I7" s="275"/>
      <c r="J7" s="275"/>
      <c r="K7" s="275"/>
      <c r="L7" s="275"/>
      <c r="M7" s="275"/>
      <c r="N7" s="275"/>
      <c r="O7" s="276"/>
      <c r="XFC7" s="184"/>
      <c r="XFD7" s="184"/>
    </row>
    <row r="8" spans="1:17 16383:16384" s="174" customFormat="1" ht="36.75" customHeight="1" thickBot="1">
      <c r="A8" s="8"/>
      <c r="B8" s="182" t="s">
        <v>96</v>
      </c>
      <c r="C8" s="288" t="s">
        <v>93</v>
      </c>
      <c r="D8" s="289"/>
      <c r="E8" s="288" t="s">
        <v>83</v>
      </c>
      <c r="F8" s="289"/>
      <c r="G8" s="288" t="s">
        <v>174</v>
      </c>
      <c r="H8" s="289"/>
      <c r="I8" s="286" t="s">
        <v>175</v>
      </c>
      <c r="J8" s="287"/>
      <c r="K8" s="288" t="s">
        <v>177</v>
      </c>
      <c r="L8" s="289"/>
      <c r="M8" s="183" t="s">
        <v>178</v>
      </c>
      <c r="N8" s="288" t="s">
        <v>97</v>
      </c>
      <c r="O8" s="289"/>
      <c r="P8" s="173"/>
      <c r="Q8" s="173"/>
      <c r="XFC8" s="185"/>
      <c r="XFD8" s="185"/>
    </row>
    <row r="9" spans="1:17 16383:16384" ht="15">
      <c r="A9" s="34"/>
      <c r="B9" s="180" t="s">
        <v>80</v>
      </c>
      <c r="C9" s="315" t="str">
        <f>'Werkblad rekenen'!X3</f>
        <v>geen invoer bij stap 1</v>
      </c>
      <c r="D9" s="315"/>
      <c r="E9" s="320" t="str">
        <f>'Stap 1 Basisgegevens begroting'!D13</f>
        <v>[maak keuze]</v>
      </c>
      <c r="F9" s="320"/>
      <c r="G9" s="325">
        <f>'Werkblad rekenen'!B3</f>
        <v>0</v>
      </c>
      <c r="H9" s="325"/>
      <c r="I9" s="283">
        <f>'Werkblad rekenen'!C3</f>
        <v>0</v>
      </c>
      <c r="J9" s="283"/>
      <c r="K9" s="284">
        <f>'Werkblad rekenen'!D3</f>
        <v>0</v>
      </c>
      <c r="L9" s="285"/>
      <c r="M9" s="181">
        <f>'Werkblad rekenen'!B21</f>
        <v>0</v>
      </c>
      <c r="N9" s="326">
        <f>IF(G9&gt;0,'Werkblad rekenen'!F3,0)</f>
        <v>0</v>
      </c>
      <c r="O9" s="327"/>
    </row>
    <row r="10" spans="1:17 16383:16384" ht="15">
      <c r="A10" s="34"/>
      <c r="B10" s="175" t="s">
        <v>23</v>
      </c>
      <c r="C10" s="316" t="str">
        <f>'Werkblad rekenen'!X4</f>
        <v>geen invoer bij stap 1</v>
      </c>
      <c r="D10" s="316"/>
      <c r="E10" s="279" t="str">
        <f>'Stap 1 Basisgegevens begroting'!D14</f>
        <v>[maak keuze]</v>
      </c>
      <c r="F10" s="279"/>
      <c r="G10" s="318">
        <f>'Werkblad rekenen'!B4</f>
        <v>0</v>
      </c>
      <c r="H10" s="318"/>
      <c r="I10" s="281">
        <f>'Werkblad rekenen'!C4</f>
        <v>0</v>
      </c>
      <c r="J10" s="281"/>
      <c r="K10" s="284">
        <f>'Werkblad rekenen'!D4</f>
        <v>0</v>
      </c>
      <c r="L10" s="285"/>
      <c r="M10" s="181">
        <f>'Werkblad rekenen'!B22</f>
        <v>0</v>
      </c>
      <c r="N10" s="277">
        <f>IF(G10&gt;0,'Werkblad rekenen'!F4,0)</f>
        <v>0</v>
      </c>
      <c r="O10" s="278"/>
    </row>
    <row r="11" spans="1:17 16383:16384" ht="15">
      <c r="A11" s="34"/>
      <c r="B11" s="175" t="s">
        <v>24</v>
      </c>
      <c r="C11" s="316" t="str">
        <f>'Werkblad rekenen'!X5</f>
        <v>geen invoer bij stap 1</v>
      </c>
      <c r="D11" s="316"/>
      <c r="E11" s="279" t="str">
        <f>'Stap 1 Basisgegevens begroting'!D15</f>
        <v>[maak keuze]</v>
      </c>
      <c r="F11" s="279"/>
      <c r="G11" s="318">
        <f>'Werkblad rekenen'!B5</f>
        <v>0</v>
      </c>
      <c r="H11" s="318"/>
      <c r="I11" s="281">
        <f>'Werkblad rekenen'!C5</f>
        <v>0</v>
      </c>
      <c r="J11" s="281"/>
      <c r="K11" s="284">
        <f>'Werkblad rekenen'!D5</f>
        <v>0</v>
      </c>
      <c r="L11" s="285"/>
      <c r="M11" s="181">
        <f>'Werkblad rekenen'!B23</f>
        <v>0</v>
      </c>
      <c r="N11" s="277">
        <f>IF(G11&gt;0,'Werkblad rekenen'!F5,0)</f>
        <v>0</v>
      </c>
      <c r="O11" s="278"/>
    </row>
    <row r="12" spans="1:17 16383:16384" ht="15">
      <c r="A12" s="34"/>
      <c r="B12" s="175" t="s">
        <v>25</v>
      </c>
      <c r="C12" s="316" t="str">
        <f>'Werkblad rekenen'!X6</f>
        <v>geen invoer bij stap 1</v>
      </c>
      <c r="D12" s="316"/>
      <c r="E12" s="279" t="str">
        <f>'Stap 1 Basisgegevens begroting'!D16</f>
        <v>[maak keuze]</v>
      </c>
      <c r="F12" s="279"/>
      <c r="G12" s="318">
        <f>'Werkblad rekenen'!B6</f>
        <v>0</v>
      </c>
      <c r="H12" s="318"/>
      <c r="I12" s="281">
        <f>'Werkblad rekenen'!C6</f>
        <v>0</v>
      </c>
      <c r="J12" s="281"/>
      <c r="K12" s="284">
        <f>'Werkblad rekenen'!D6</f>
        <v>0</v>
      </c>
      <c r="L12" s="285"/>
      <c r="M12" s="181">
        <f>'Werkblad rekenen'!B24</f>
        <v>0</v>
      </c>
      <c r="N12" s="277">
        <f>IF(G12&gt;0,'Werkblad rekenen'!F6,0)</f>
        <v>0</v>
      </c>
      <c r="O12" s="278"/>
    </row>
    <row r="13" spans="1:17 16383:16384" ht="15">
      <c r="A13" s="34"/>
      <c r="B13" s="175" t="s">
        <v>26</v>
      </c>
      <c r="C13" s="316" t="str">
        <f>'Werkblad rekenen'!X7</f>
        <v>geen invoer bij stap 1</v>
      </c>
      <c r="D13" s="316"/>
      <c r="E13" s="279" t="str">
        <f>'Stap 1 Basisgegevens begroting'!D17</f>
        <v>[maak keuze]</v>
      </c>
      <c r="F13" s="279"/>
      <c r="G13" s="318">
        <f>'Werkblad rekenen'!B7</f>
        <v>0</v>
      </c>
      <c r="H13" s="318"/>
      <c r="I13" s="281">
        <f>'Werkblad rekenen'!C7</f>
        <v>0</v>
      </c>
      <c r="J13" s="281"/>
      <c r="K13" s="284">
        <f>'Werkblad rekenen'!D7</f>
        <v>0</v>
      </c>
      <c r="L13" s="285"/>
      <c r="M13" s="181">
        <f>'Werkblad rekenen'!B25</f>
        <v>0</v>
      </c>
      <c r="N13" s="277">
        <f>IF(G13&gt;0,'Werkblad rekenen'!F7,0)</f>
        <v>0</v>
      </c>
      <c r="O13" s="278"/>
    </row>
    <row r="14" spans="1:17 16383:16384" ht="15">
      <c r="A14" s="34"/>
      <c r="B14" s="175" t="s">
        <v>74</v>
      </c>
      <c r="C14" s="316" t="str">
        <f>'Werkblad rekenen'!X8</f>
        <v>geen invoer bij stap 1</v>
      </c>
      <c r="D14" s="316"/>
      <c r="E14" s="279" t="str">
        <f>'Stap 1 Basisgegevens begroting'!D18</f>
        <v>[maak keuze]</v>
      </c>
      <c r="F14" s="279"/>
      <c r="G14" s="318">
        <f>'Werkblad rekenen'!B8</f>
        <v>0</v>
      </c>
      <c r="H14" s="318"/>
      <c r="I14" s="281">
        <f>'Werkblad rekenen'!C8</f>
        <v>0</v>
      </c>
      <c r="J14" s="281"/>
      <c r="K14" s="284">
        <f>'Werkblad rekenen'!D8</f>
        <v>0</v>
      </c>
      <c r="L14" s="285"/>
      <c r="M14" s="181">
        <f>'Werkblad rekenen'!B26</f>
        <v>0</v>
      </c>
      <c r="N14" s="277">
        <f>IF(G14&gt;0,'Werkblad rekenen'!F8,0)</f>
        <v>0</v>
      </c>
      <c r="O14" s="278"/>
    </row>
    <row r="15" spans="1:17 16383:16384" ht="15">
      <c r="A15" s="34"/>
      <c r="B15" s="175" t="s">
        <v>76</v>
      </c>
      <c r="C15" s="316" t="str">
        <f>'Werkblad rekenen'!X9</f>
        <v>geen invoer bij stap 1</v>
      </c>
      <c r="D15" s="316"/>
      <c r="E15" s="279" t="str">
        <f>'Stap 1 Basisgegevens begroting'!D19</f>
        <v>[maak keuze]</v>
      </c>
      <c r="F15" s="279"/>
      <c r="G15" s="318">
        <f>'Werkblad rekenen'!B9</f>
        <v>0</v>
      </c>
      <c r="H15" s="318"/>
      <c r="I15" s="281">
        <f>'Werkblad rekenen'!C9</f>
        <v>0</v>
      </c>
      <c r="J15" s="281"/>
      <c r="K15" s="284">
        <f>'Werkblad rekenen'!D9</f>
        <v>0</v>
      </c>
      <c r="L15" s="285"/>
      <c r="M15" s="181">
        <f>'Werkblad rekenen'!B27</f>
        <v>0</v>
      </c>
      <c r="N15" s="277">
        <f>IF(G15&gt;0,'Werkblad rekenen'!F9,0)</f>
        <v>0</v>
      </c>
      <c r="O15" s="278"/>
    </row>
    <row r="16" spans="1:17 16383:16384" ht="15">
      <c r="A16" s="34"/>
      <c r="B16" s="175" t="s">
        <v>77</v>
      </c>
      <c r="C16" s="316" t="str">
        <f>'Werkblad rekenen'!X10</f>
        <v>geen invoer bij stap 1</v>
      </c>
      <c r="D16" s="316"/>
      <c r="E16" s="279" t="str">
        <f>'Stap 1 Basisgegevens begroting'!D20</f>
        <v>[maak keuze]</v>
      </c>
      <c r="F16" s="279"/>
      <c r="G16" s="318">
        <f>'Werkblad rekenen'!B10</f>
        <v>0</v>
      </c>
      <c r="H16" s="318"/>
      <c r="I16" s="281">
        <f>'Werkblad rekenen'!C10</f>
        <v>0</v>
      </c>
      <c r="J16" s="281"/>
      <c r="K16" s="284">
        <f>'Werkblad rekenen'!D10</f>
        <v>0</v>
      </c>
      <c r="L16" s="285"/>
      <c r="M16" s="181">
        <f>'Werkblad rekenen'!B28</f>
        <v>0</v>
      </c>
      <c r="N16" s="277">
        <f>IF(G16&gt;0,'Werkblad rekenen'!F10,0)</f>
        <v>0</v>
      </c>
      <c r="O16" s="278"/>
    </row>
    <row r="17" spans="1:15" ht="15">
      <c r="A17" s="34"/>
      <c r="B17" s="175" t="s">
        <v>78</v>
      </c>
      <c r="C17" s="316" t="str">
        <f>'Werkblad rekenen'!X11</f>
        <v>geen invoer bij stap 1</v>
      </c>
      <c r="D17" s="316"/>
      <c r="E17" s="279" t="str">
        <f>'Stap 1 Basisgegevens begroting'!D21</f>
        <v>[maak keuze]</v>
      </c>
      <c r="F17" s="279"/>
      <c r="G17" s="318">
        <f>'Werkblad rekenen'!B11</f>
        <v>0</v>
      </c>
      <c r="H17" s="318"/>
      <c r="I17" s="281">
        <f>'Werkblad rekenen'!C11</f>
        <v>0</v>
      </c>
      <c r="J17" s="281"/>
      <c r="K17" s="284">
        <f>'Werkblad rekenen'!D11</f>
        <v>0</v>
      </c>
      <c r="L17" s="285"/>
      <c r="M17" s="181">
        <f>'Werkblad rekenen'!B29</f>
        <v>0</v>
      </c>
      <c r="N17" s="277">
        <f>IF(G17&gt;0,'Werkblad rekenen'!F11,0)</f>
        <v>0</v>
      </c>
      <c r="O17" s="278"/>
    </row>
    <row r="18" spans="1:15" ht="15.75" thickBot="1">
      <c r="A18" s="34"/>
      <c r="B18" s="176" t="s">
        <v>79</v>
      </c>
      <c r="C18" s="317" t="str">
        <f>'Werkblad rekenen'!X12</f>
        <v>geen invoer bij stap 1</v>
      </c>
      <c r="D18" s="317"/>
      <c r="E18" s="280" t="str">
        <f>'Stap 1 Basisgegevens begroting'!D22</f>
        <v>[maak keuze]</v>
      </c>
      <c r="F18" s="280"/>
      <c r="G18" s="319">
        <f>'Werkblad rekenen'!B12</f>
        <v>0</v>
      </c>
      <c r="H18" s="319"/>
      <c r="I18" s="282">
        <f>'Werkblad rekenen'!C12</f>
        <v>0</v>
      </c>
      <c r="J18" s="282"/>
      <c r="K18" s="284">
        <f>'Werkblad rekenen'!D12</f>
        <v>0</v>
      </c>
      <c r="L18" s="285"/>
      <c r="M18" s="181">
        <f>'Werkblad rekenen'!B30</f>
        <v>0</v>
      </c>
      <c r="N18" s="277">
        <f>IF(G18&gt;0,'Werkblad rekenen'!F12,0)</f>
        <v>0</v>
      </c>
      <c r="O18" s="278"/>
    </row>
    <row r="19" spans="1:15" ht="15.75" customHeight="1" thickTop="1" thickBot="1">
      <c r="B19" s="334" t="s">
        <v>176</v>
      </c>
      <c r="C19" s="335"/>
      <c r="D19" s="335"/>
      <c r="E19" s="335"/>
      <c r="F19" s="335"/>
      <c r="G19" s="293">
        <f>SUM(G9:G18)</f>
        <v>0</v>
      </c>
      <c r="H19" s="293"/>
      <c r="I19" s="304">
        <f>SUM(I9:I18)</f>
        <v>0</v>
      </c>
      <c r="J19" s="304"/>
      <c r="K19" s="297">
        <f>SUM(J9:L18)</f>
        <v>0</v>
      </c>
      <c r="L19" s="297"/>
      <c r="M19" s="177">
        <f>IF(K19&gt;0,K19/G19,0)</f>
        <v>0</v>
      </c>
      <c r="N19" s="298"/>
      <c r="O19" s="299"/>
    </row>
    <row r="20" spans="1:15" s="33" customFormat="1" ht="15" customHeight="1" thickBot="1">
      <c r="B20" s="66"/>
      <c r="D20" s="202"/>
      <c r="E20" s="202"/>
      <c r="F20" s="202"/>
      <c r="G20" s="202"/>
      <c r="H20" s="202"/>
      <c r="I20" s="202"/>
      <c r="J20" s="202"/>
      <c r="N20" s="35"/>
      <c r="O20" s="35"/>
    </row>
    <row r="21" spans="1:15" s="33" customFormat="1" ht="18.75" thickBot="1">
      <c r="B21" s="274" t="s">
        <v>128</v>
      </c>
      <c r="C21" s="275"/>
      <c r="D21" s="275"/>
      <c r="E21" s="275"/>
      <c r="F21" s="275"/>
      <c r="G21" s="275"/>
      <c r="H21" s="275"/>
      <c r="I21" s="275"/>
      <c r="J21" s="275"/>
      <c r="K21" s="275"/>
      <c r="L21" s="275"/>
      <c r="M21" s="275"/>
      <c r="N21" s="276"/>
      <c r="O21" s="35"/>
    </row>
    <row r="22" spans="1:15" s="33" customFormat="1" ht="15" customHeight="1" thickBot="1">
      <c r="B22" s="322" t="s">
        <v>104</v>
      </c>
      <c r="C22" s="323"/>
      <c r="D22" s="324"/>
      <c r="E22" s="332" t="s">
        <v>94</v>
      </c>
      <c r="F22" s="333"/>
      <c r="G22" s="333"/>
      <c r="H22" s="333"/>
      <c r="I22" s="333"/>
      <c r="J22" s="333"/>
      <c r="K22" s="333"/>
      <c r="L22" s="333"/>
      <c r="M22" s="333"/>
      <c r="N22" s="291" t="s">
        <v>95</v>
      </c>
      <c r="O22" s="35"/>
    </row>
    <row r="23" spans="1:15" s="33" customFormat="1" ht="26.25" customHeight="1" thickBot="1">
      <c r="B23" s="64" t="s">
        <v>93</v>
      </c>
      <c r="C23" s="294" t="s">
        <v>125</v>
      </c>
      <c r="D23" s="295"/>
      <c r="E23" s="336">
        <v>2026</v>
      </c>
      <c r="F23" s="337"/>
      <c r="G23" s="338">
        <f>E23+1</f>
        <v>2027</v>
      </c>
      <c r="H23" s="338"/>
      <c r="I23" s="338">
        <f>G23+1</f>
        <v>2028</v>
      </c>
      <c r="J23" s="338"/>
      <c r="K23" s="338">
        <f>I23+1</f>
        <v>2029</v>
      </c>
      <c r="L23" s="338"/>
      <c r="M23" s="68">
        <f>K23+1</f>
        <v>2030</v>
      </c>
      <c r="N23" s="292"/>
      <c r="O23" s="35"/>
    </row>
    <row r="24" spans="1:15" s="33" customFormat="1" ht="15.75" customHeight="1" thickTop="1">
      <c r="B24" s="63" t="str">
        <f>IF(C9=0,B9,C9)</f>
        <v>geen invoer bij stap 1</v>
      </c>
      <c r="C24" s="300" t="str">
        <f>IF(K9=0,"geen invoer",IF(K9&gt;24999.99,K9,"u kunt geen subside aanvragen"))</f>
        <v>geen invoer</v>
      </c>
      <c r="D24" s="301"/>
      <c r="E24" s="339">
        <v>0</v>
      </c>
      <c r="F24" s="296"/>
      <c r="G24" s="296">
        <v>0</v>
      </c>
      <c r="H24" s="296"/>
      <c r="I24" s="296">
        <v>0</v>
      </c>
      <c r="J24" s="296"/>
      <c r="K24" s="296">
        <v>0</v>
      </c>
      <c r="L24" s="296"/>
      <c r="M24" s="150">
        <v>0</v>
      </c>
      <c r="N24" s="213" t="str">
        <f>IF(C24="geen invoer","Geen invoer",IF(C24="u kunt geen subside aanvragen","U kunt geen subside aanvragen",'Werkblad rekenen'!L3))</f>
        <v>Geen invoer</v>
      </c>
      <c r="O24" s="35"/>
    </row>
    <row r="25" spans="1:15" s="33" customFormat="1" ht="15" customHeight="1">
      <c r="B25" s="61" t="str">
        <f t="shared" ref="B25:B33" si="0">IF(C10=0,B10,C10)</f>
        <v>geen invoer bij stap 1</v>
      </c>
      <c r="C25" s="302" t="str">
        <f t="shared" ref="C25:C33" si="1">IF(K10=0,"geen invoer",IF(K10&gt;24999.99,K10,"u kunt geen subside aanvragen"))</f>
        <v>geen invoer</v>
      </c>
      <c r="D25" s="303"/>
      <c r="E25" s="330">
        <v>0</v>
      </c>
      <c r="F25" s="290"/>
      <c r="G25" s="290">
        <v>0</v>
      </c>
      <c r="H25" s="290"/>
      <c r="I25" s="290">
        <v>0</v>
      </c>
      <c r="J25" s="290"/>
      <c r="K25" s="290">
        <v>0</v>
      </c>
      <c r="L25" s="290"/>
      <c r="M25" s="151">
        <v>0</v>
      </c>
      <c r="N25" s="213" t="str">
        <f>IF(C25="geen invoer","Geen invoer",IF(C25="u kunt geen subside aanvragen","U kunt geen subside aanvragen",'Werkblad rekenen'!L4))</f>
        <v>Geen invoer</v>
      </c>
      <c r="O25" s="35"/>
    </row>
    <row r="26" spans="1:15" s="33" customFormat="1" ht="15" customHeight="1">
      <c r="B26" s="61" t="str">
        <f t="shared" si="0"/>
        <v>geen invoer bij stap 1</v>
      </c>
      <c r="C26" s="302" t="str">
        <f t="shared" si="1"/>
        <v>geen invoer</v>
      </c>
      <c r="D26" s="303"/>
      <c r="E26" s="330">
        <v>0</v>
      </c>
      <c r="F26" s="290"/>
      <c r="G26" s="290">
        <v>0</v>
      </c>
      <c r="H26" s="290"/>
      <c r="I26" s="290">
        <v>0</v>
      </c>
      <c r="J26" s="290"/>
      <c r="K26" s="290">
        <v>0</v>
      </c>
      <c r="L26" s="290"/>
      <c r="M26" s="151">
        <v>0</v>
      </c>
      <c r="N26" s="213" t="str">
        <f>IF(C26="geen invoer","Geen invoer",IF(C26="u kunt geen subside aanvragen","U kunt geen subside aanvragen",'Werkblad rekenen'!L5))</f>
        <v>Geen invoer</v>
      </c>
      <c r="O26" s="35"/>
    </row>
    <row r="27" spans="1:15" s="33" customFormat="1" ht="15" customHeight="1">
      <c r="B27" s="61" t="str">
        <f t="shared" si="0"/>
        <v>geen invoer bij stap 1</v>
      </c>
      <c r="C27" s="302" t="str">
        <f t="shared" si="1"/>
        <v>geen invoer</v>
      </c>
      <c r="D27" s="303"/>
      <c r="E27" s="330">
        <v>0</v>
      </c>
      <c r="F27" s="290"/>
      <c r="G27" s="290">
        <v>0</v>
      </c>
      <c r="H27" s="290"/>
      <c r="I27" s="290">
        <v>0</v>
      </c>
      <c r="J27" s="290"/>
      <c r="K27" s="290">
        <v>0</v>
      </c>
      <c r="L27" s="290"/>
      <c r="M27" s="151">
        <v>0</v>
      </c>
      <c r="N27" s="213" t="str">
        <f>IF(C27="geen invoer","Geen invoer",IF(C27="u kunt geen subside aanvragen","U kunt geen subside aanvragen",'Werkblad rekenen'!L6))</f>
        <v>Geen invoer</v>
      </c>
      <c r="O27" s="35"/>
    </row>
    <row r="28" spans="1:15" s="33" customFormat="1" ht="15" customHeight="1">
      <c r="B28" s="61" t="str">
        <f t="shared" si="0"/>
        <v>geen invoer bij stap 1</v>
      </c>
      <c r="C28" s="302" t="str">
        <f t="shared" si="1"/>
        <v>geen invoer</v>
      </c>
      <c r="D28" s="303"/>
      <c r="E28" s="330">
        <v>0</v>
      </c>
      <c r="F28" s="290"/>
      <c r="G28" s="290">
        <v>0</v>
      </c>
      <c r="H28" s="290"/>
      <c r="I28" s="290">
        <v>0</v>
      </c>
      <c r="J28" s="290"/>
      <c r="K28" s="290">
        <v>0</v>
      </c>
      <c r="L28" s="290"/>
      <c r="M28" s="151">
        <v>0</v>
      </c>
      <c r="N28" s="213" t="str">
        <f>IF(C28="geen invoer","Geen invoer",IF(C28="u kunt geen subside aanvragen","U kunt geen subside aanvragen",'Werkblad rekenen'!L7))</f>
        <v>Geen invoer</v>
      </c>
      <c r="O28" s="35"/>
    </row>
    <row r="29" spans="1:15" s="33" customFormat="1" ht="15" customHeight="1">
      <c r="B29" s="61" t="str">
        <f t="shared" si="0"/>
        <v>geen invoer bij stap 1</v>
      </c>
      <c r="C29" s="302" t="str">
        <f t="shared" si="1"/>
        <v>geen invoer</v>
      </c>
      <c r="D29" s="303"/>
      <c r="E29" s="330">
        <v>0</v>
      </c>
      <c r="F29" s="290"/>
      <c r="G29" s="290">
        <v>0</v>
      </c>
      <c r="H29" s="290"/>
      <c r="I29" s="290">
        <v>0</v>
      </c>
      <c r="J29" s="290"/>
      <c r="K29" s="290">
        <v>0</v>
      </c>
      <c r="L29" s="290"/>
      <c r="M29" s="151">
        <v>0</v>
      </c>
      <c r="N29" s="213" t="str">
        <f>IF(C29="geen invoer","Geen invoer",IF(C29="u kunt geen subside aanvragen","U kunt geen subside aanvragen",'Werkblad rekenen'!L8))</f>
        <v>Geen invoer</v>
      </c>
      <c r="O29" s="35"/>
    </row>
    <row r="30" spans="1:15" s="33" customFormat="1" ht="15" customHeight="1">
      <c r="B30" s="61" t="str">
        <f t="shared" si="0"/>
        <v>geen invoer bij stap 1</v>
      </c>
      <c r="C30" s="302" t="str">
        <f t="shared" si="1"/>
        <v>geen invoer</v>
      </c>
      <c r="D30" s="303"/>
      <c r="E30" s="330">
        <v>0</v>
      </c>
      <c r="F30" s="290"/>
      <c r="G30" s="290">
        <v>0</v>
      </c>
      <c r="H30" s="290"/>
      <c r="I30" s="290">
        <v>0</v>
      </c>
      <c r="J30" s="290"/>
      <c r="K30" s="290">
        <v>0</v>
      </c>
      <c r="L30" s="290"/>
      <c r="M30" s="151">
        <v>0</v>
      </c>
      <c r="N30" s="213" t="str">
        <f>IF(C30="geen invoer","Geen invoer",IF(C30="u kunt geen subside aanvragen","U kunt geen subside aanvragen",'Werkblad rekenen'!L9))</f>
        <v>Geen invoer</v>
      </c>
      <c r="O30" s="35"/>
    </row>
    <row r="31" spans="1:15" s="33" customFormat="1" ht="15" customHeight="1">
      <c r="B31" s="61" t="str">
        <f t="shared" si="0"/>
        <v>geen invoer bij stap 1</v>
      </c>
      <c r="C31" s="302" t="str">
        <f t="shared" si="1"/>
        <v>geen invoer</v>
      </c>
      <c r="D31" s="303"/>
      <c r="E31" s="330">
        <v>0</v>
      </c>
      <c r="F31" s="290"/>
      <c r="G31" s="290">
        <v>0</v>
      </c>
      <c r="H31" s="290"/>
      <c r="I31" s="290">
        <v>0</v>
      </c>
      <c r="J31" s="290"/>
      <c r="K31" s="290">
        <v>0</v>
      </c>
      <c r="L31" s="290"/>
      <c r="M31" s="151">
        <v>0</v>
      </c>
      <c r="N31" s="213" t="str">
        <f>IF(C31="geen invoer","Geen invoer",IF(C31="u kunt geen subside aanvragen","U kunt geen subside aanvragen",'Werkblad rekenen'!L10))</f>
        <v>Geen invoer</v>
      </c>
      <c r="O31" s="35"/>
    </row>
    <row r="32" spans="1:15" s="33" customFormat="1" ht="15" customHeight="1">
      <c r="B32" s="61" t="str">
        <f t="shared" si="0"/>
        <v>geen invoer bij stap 1</v>
      </c>
      <c r="C32" s="302" t="str">
        <f t="shared" si="1"/>
        <v>geen invoer</v>
      </c>
      <c r="D32" s="303"/>
      <c r="E32" s="330">
        <v>0</v>
      </c>
      <c r="F32" s="290"/>
      <c r="G32" s="290">
        <v>0</v>
      </c>
      <c r="H32" s="290"/>
      <c r="I32" s="290">
        <v>0</v>
      </c>
      <c r="J32" s="290"/>
      <c r="K32" s="290">
        <v>0</v>
      </c>
      <c r="L32" s="290"/>
      <c r="M32" s="151">
        <v>0</v>
      </c>
      <c r="N32" s="213" t="str">
        <f>IF(C32="geen invoer","Geen invoer",IF(C32="u kunt geen subside aanvragen","U kunt geen subside aanvragen",'Werkblad rekenen'!L11))</f>
        <v>Geen invoer</v>
      </c>
      <c r="O32" s="35"/>
    </row>
    <row r="33" spans="2:15" s="33" customFormat="1" ht="15.75" customHeight="1" thickBot="1">
      <c r="B33" s="62" t="str">
        <f t="shared" si="0"/>
        <v>geen invoer bij stap 1</v>
      </c>
      <c r="C33" s="328" t="str">
        <f t="shared" si="1"/>
        <v>geen invoer</v>
      </c>
      <c r="D33" s="329"/>
      <c r="E33" s="331">
        <v>0</v>
      </c>
      <c r="F33" s="321"/>
      <c r="G33" s="321">
        <v>0</v>
      </c>
      <c r="H33" s="321"/>
      <c r="I33" s="321">
        <v>0</v>
      </c>
      <c r="J33" s="321"/>
      <c r="K33" s="321">
        <v>0</v>
      </c>
      <c r="L33" s="321"/>
      <c r="M33" s="152">
        <v>0</v>
      </c>
      <c r="N33" s="213" t="str">
        <f>IF(C33="geen invoer","Geen invoer",IF(C33="u kunt geen subside aanvragen","U kunt geen subside aanvragen",'Werkblad rekenen'!L12))</f>
        <v>Geen invoer</v>
      </c>
      <c r="O33" s="35"/>
    </row>
    <row r="34" spans="2:15" s="33" customFormat="1" ht="13.5" thickTop="1" thickBot="1">
      <c r="B34" s="51" t="s">
        <v>27</v>
      </c>
      <c r="C34" s="49">
        <f>SUM(C24:C33)</f>
        <v>0</v>
      </c>
      <c r="D34" s="50" t="s">
        <v>103</v>
      </c>
      <c r="E34" s="46">
        <f>SUM(E24:E33)</f>
        <v>0</v>
      </c>
      <c r="F34" s="43"/>
      <c r="G34" s="44">
        <f>SUM(G24:G33)</f>
        <v>0</v>
      </c>
      <c r="H34" s="43"/>
      <c r="I34" s="44">
        <f>SUM(I24:I33)</f>
        <v>0</v>
      </c>
      <c r="J34" s="44"/>
      <c r="K34" s="44">
        <f>SUM(K24:K33)</f>
        <v>0</v>
      </c>
      <c r="L34" s="45"/>
      <c r="M34" s="44">
        <f>SUM(M24:M33)</f>
        <v>0</v>
      </c>
      <c r="N34" s="70"/>
      <c r="O34" s="35"/>
    </row>
    <row r="35" spans="2:15" s="33" customFormat="1" ht="12.75" thickBot="1">
      <c r="B35" s="72" t="s">
        <v>113</v>
      </c>
      <c r="C35" s="73"/>
      <c r="D35" s="73"/>
      <c r="E35" s="73"/>
      <c r="F35" s="73"/>
      <c r="G35" s="73"/>
      <c r="H35" s="74"/>
      <c r="I35" s="74"/>
      <c r="J35" s="74"/>
      <c r="K35" s="74"/>
      <c r="L35" s="74"/>
      <c r="M35" s="75"/>
      <c r="N35" s="69"/>
      <c r="O35" s="203"/>
    </row>
    <row r="36" spans="2:15" s="33" customFormat="1"/>
    <row r="37" spans="2:15" s="33" customFormat="1"/>
    <row r="38" spans="2:15" s="33" customFormat="1" hidden="1"/>
    <row r="39" spans="2:15" s="33" customFormat="1" hidden="1"/>
    <row r="40" spans="2:15" s="33" customFormat="1" hidden="1"/>
    <row r="41" spans="2:15" s="33" customFormat="1" hidden="1"/>
    <row r="42" spans="2:15" s="33" customFormat="1" hidden="1"/>
    <row r="43" spans="2:15" s="33" customFormat="1" hidden="1"/>
    <row r="44" spans="2:15" s="33" customFormat="1" hidden="1"/>
    <row r="45" spans="2:15" s="33" customFormat="1" hidden="1"/>
    <row r="46" spans="2:15" s="33" customFormat="1" hidden="1"/>
    <row r="47" spans="2:15" s="33" customFormat="1" hidden="1"/>
    <row r="48" spans="2:15" s="33" customFormat="1" hidden="1"/>
    <row r="49" s="33" customFormat="1" hidden="1"/>
    <row r="50" s="33" customFormat="1" hidden="1"/>
    <row r="51" s="33" customFormat="1" hidden="1"/>
    <row r="52" s="33" customFormat="1" hidden="1"/>
    <row r="53" s="33" customFormat="1" hidden="1"/>
    <row r="54" s="33" customFormat="1" hidden="1"/>
    <row r="55" s="33" customFormat="1" hidden="1"/>
    <row r="56"/>
    <row r="57"/>
    <row r="58"/>
    <row r="59"/>
    <row r="60"/>
    <row r="61"/>
    <row r="62"/>
    <row r="63"/>
    <row r="64"/>
  </sheetData>
  <sheetProtection algorithmName="SHA-512" hashValue="E807MHCTyqTl9c58KrGLSkXPv+GsYU84zt5B11/jAI9qADMpxzaaUn3aqpPwTSO9abaTm3f/wk27HoFn0xYtNw==" saltValue="XLE4xZ45qPhnV+wZgZGNxw==" spinCount="100000" sheet="1" objects="1" scenarios="1"/>
  <mergeCells count="136">
    <mergeCell ref="C29:D29"/>
    <mergeCell ref="C30:D30"/>
    <mergeCell ref="C31:D31"/>
    <mergeCell ref="C32:D32"/>
    <mergeCell ref="C33:D33"/>
    <mergeCell ref="B1:O1"/>
    <mergeCell ref="E29:F29"/>
    <mergeCell ref="E30:F30"/>
    <mergeCell ref="E31:F31"/>
    <mergeCell ref="E32:F32"/>
    <mergeCell ref="E33:F33"/>
    <mergeCell ref="G24:H24"/>
    <mergeCell ref="E22:M22"/>
    <mergeCell ref="B19:F19"/>
    <mergeCell ref="G15:H15"/>
    <mergeCell ref="E23:F23"/>
    <mergeCell ref="G23:H23"/>
    <mergeCell ref="I23:J23"/>
    <mergeCell ref="K23:L23"/>
    <mergeCell ref="E24:F24"/>
    <mergeCell ref="E25:F25"/>
    <mergeCell ref="E26:F26"/>
    <mergeCell ref="E27:F27"/>
    <mergeCell ref="E28:F28"/>
    <mergeCell ref="G30:H30"/>
    <mergeCell ref="G31:H31"/>
    <mergeCell ref="G32:H32"/>
    <mergeCell ref="G33:H33"/>
    <mergeCell ref="I30:J30"/>
    <mergeCell ref="I31:J31"/>
    <mergeCell ref="I32:J32"/>
    <mergeCell ref="I33:J33"/>
    <mergeCell ref="G25:H25"/>
    <mergeCell ref="G26:H26"/>
    <mergeCell ref="G27:H27"/>
    <mergeCell ref="G28:H28"/>
    <mergeCell ref="G29:H29"/>
    <mergeCell ref="K30:L30"/>
    <mergeCell ref="K31:L31"/>
    <mergeCell ref="K32:L32"/>
    <mergeCell ref="K33:L33"/>
    <mergeCell ref="K29:L29"/>
    <mergeCell ref="I29:J29"/>
    <mergeCell ref="B22:D22"/>
    <mergeCell ref="C8:D8"/>
    <mergeCell ref="E8:F8"/>
    <mergeCell ref="G8:H8"/>
    <mergeCell ref="G9:H9"/>
    <mergeCell ref="G10:H10"/>
    <mergeCell ref="G11:H11"/>
    <mergeCell ref="G12:H12"/>
    <mergeCell ref="G13:H13"/>
    <mergeCell ref="G14:H14"/>
    <mergeCell ref="B21:N21"/>
    <mergeCell ref="N9:O9"/>
    <mergeCell ref="K18:L18"/>
    <mergeCell ref="K17:L17"/>
    <mergeCell ref="K16:L16"/>
    <mergeCell ref="K15:L15"/>
    <mergeCell ref="K26:L26"/>
    <mergeCell ref="K27:L27"/>
    <mergeCell ref="B6:N6"/>
    <mergeCell ref="C5:N5"/>
    <mergeCell ref="M3:N3"/>
    <mergeCell ref="B3:I3"/>
    <mergeCell ref="N8:O8"/>
    <mergeCell ref="K14:L14"/>
    <mergeCell ref="K13:L13"/>
    <mergeCell ref="K24:L24"/>
    <mergeCell ref="K25:L25"/>
    <mergeCell ref="C9:D9"/>
    <mergeCell ref="C10:D10"/>
    <mergeCell ref="C11:D11"/>
    <mergeCell ref="C12:D12"/>
    <mergeCell ref="C13:D13"/>
    <mergeCell ref="C14:D14"/>
    <mergeCell ref="C15:D15"/>
    <mergeCell ref="C16:D16"/>
    <mergeCell ref="C17:D17"/>
    <mergeCell ref="C18:D18"/>
    <mergeCell ref="G16:H16"/>
    <mergeCell ref="G17:H17"/>
    <mergeCell ref="G18:H18"/>
    <mergeCell ref="E9:F9"/>
    <mergeCell ref="I12:J12"/>
    <mergeCell ref="N15:O15"/>
    <mergeCell ref="K28:L28"/>
    <mergeCell ref="N22:N23"/>
    <mergeCell ref="G19:H19"/>
    <mergeCell ref="C23:D23"/>
    <mergeCell ref="I24:J24"/>
    <mergeCell ref="I25:J25"/>
    <mergeCell ref="I26:J26"/>
    <mergeCell ref="I27:J27"/>
    <mergeCell ref="I28:J28"/>
    <mergeCell ref="K19:L19"/>
    <mergeCell ref="N19:O19"/>
    <mergeCell ref="C24:D24"/>
    <mergeCell ref="C25:D25"/>
    <mergeCell ref="C26:D26"/>
    <mergeCell ref="C27:D27"/>
    <mergeCell ref="C28:D28"/>
    <mergeCell ref="I19:J19"/>
    <mergeCell ref="K8:L8"/>
    <mergeCell ref="I13:J13"/>
    <mergeCell ref="I14:J14"/>
    <mergeCell ref="K9:L9"/>
    <mergeCell ref="N10:O10"/>
    <mergeCell ref="N11:O11"/>
    <mergeCell ref="N12:O12"/>
    <mergeCell ref="N13:O13"/>
    <mergeCell ref="N14:O14"/>
    <mergeCell ref="B7:O7"/>
    <mergeCell ref="N17:O17"/>
    <mergeCell ref="N18:O18"/>
    <mergeCell ref="E10:F10"/>
    <mergeCell ref="E11:F11"/>
    <mergeCell ref="E12:F12"/>
    <mergeCell ref="E13:F13"/>
    <mergeCell ref="E14:F14"/>
    <mergeCell ref="E15:F15"/>
    <mergeCell ref="E16:F16"/>
    <mergeCell ref="E17:F17"/>
    <mergeCell ref="E18:F18"/>
    <mergeCell ref="I10:J10"/>
    <mergeCell ref="I11:J11"/>
    <mergeCell ref="I17:J17"/>
    <mergeCell ref="I18:J18"/>
    <mergeCell ref="N16:O16"/>
    <mergeCell ref="I9:J9"/>
    <mergeCell ref="I15:J15"/>
    <mergeCell ref="I16:J16"/>
    <mergeCell ref="K12:L12"/>
    <mergeCell ref="K11:L11"/>
    <mergeCell ref="K10:L10"/>
    <mergeCell ref="I8:J8"/>
  </mergeCells>
  <phoneticPr fontId="10" type="noConversion"/>
  <conditionalFormatting sqref="C9:C18">
    <cfRule type="cellIs" dxfId="77" priority="54" stopIfTrue="1" operator="equal">
      <formula>0</formula>
    </cfRule>
  </conditionalFormatting>
  <conditionalFormatting sqref="C24:C33">
    <cfRule type="cellIs" dxfId="76" priority="7" operator="equal">
      <formula>0</formula>
    </cfRule>
  </conditionalFormatting>
  <conditionalFormatting sqref="C34">
    <cfRule type="cellIs" dxfId="75" priority="11" operator="equal">
      <formula>$G$19</formula>
    </cfRule>
    <cfRule type="cellIs" dxfId="74" priority="24" operator="lessThan">
      <formula>$G$19</formula>
    </cfRule>
  </conditionalFormatting>
  <conditionalFormatting sqref="C9:D18">
    <cfRule type="containsText" dxfId="73" priority="8" operator="containsText" text="invoer bij stap 1 nodig">
      <formula>NOT(ISERROR(SEARCH("invoer bij stap 1 nodig",C9)))</formula>
    </cfRule>
  </conditionalFormatting>
  <conditionalFormatting sqref="C24:D33">
    <cfRule type="containsText" dxfId="72" priority="1" operator="containsText" text="geen invoer">
      <formula>NOT(ISERROR(SEARCH("geen invoer",C24)))</formula>
    </cfRule>
    <cfRule type="containsText" dxfId="71" priority="2" operator="containsText" text="u kunt geen subside aanvragen">
      <formula>NOT(ISERROR(SEARCH("u kunt geen subside aanvragen",C24)))</formula>
    </cfRule>
  </conditionalFormatting>
  <conditionalFormatting sqref="E9:E18">
    <cfRule type="containsText" dxfId="70" priority="10" operator="containsText" text="[maak keuze]">
      <formula>NOT(ISERROR(SEARCH("[maak keuze]",E9)))</formula>
    </cfRule>
  </conditionalFormatting>
  <conditionalFormatting sqref="G23">
    <cfRule type="cellIs" dxfId="69" priority="15" operator="greaterThan">
      <formula>0</formula>
    </cfRule>
  </conditionalFormatting>
  <conditionalFormatting sqref="G9:H18">
    <cfRule type="cellIs" dxfId="68" priority="9" operator="equal">
      <formula>0</formula>
    </cfRule>
  </conditionalFormatting>
  <conditionalFormatting sqref="I23 K23 M23">
    <cfRule type="cellIs" dxfId="67" priority="14" operator="greaterThan">
      <formula>0</formula>
    </cfRule>
  </conditionalFormatting>
  <conditionalFormatting sqref="N9:N18 I10:I18">
    <cfRule type="cellIs" dxfId="64" priority="57" operator="equal">
      <formula>0</formula>
    </cfRule>
  </conditionalFormatting>
  <conditionalFormatting sqref="N24:N33">
    <cfRule type="containsText" dxfId="63" priority="3" operator="containsText" text="geen invoer">
      <formula>NOT(ISERROR(SEARCH("geen invoer",N24)))</formula>
    </cfRule>
    <cfRule type="containsText" dxfId="60" priority="6" operator="containsText" text="U kunt geen subside aanvragen">
      <formula>NOT(ISERROR(SEARCH("U kunt geen subside aanvragen",N24)))</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55" operator="containsText" id="{ED7047F7-1DB8-459A-AFF4-3AD4758CDE47}">
            <xm:f>NOT(ISERROR(SEARCH('Werkblad rekenen'!$B$15,I9)))</xm:f>
            <xm:f>'Werkblad rekenen'!$B$15</xm:f>
            <x14:dxf>
              <font>
                <b/>
                <i val="0"/>
                <color rgb="FF9C0006"/>
              </font>
              <fill>
                <patternFill patternType="none">
                  <bgColor auto="1"/>
                </patternFill>
              </fill>
            </x14:dxf>
          </x14:cfRule>
          <x14:cfRule type="containsText" priority="56" operator="containsText" id="{4CBE5095-6BA6-47BE-9945-61B248D2E3D2}">
            <xm:f>NOT(ISERROR(SEARCH('Werkblad rekenen'!$B$14,I9)))</xm:f>
            <xm:f>'Werkblad rekenen'!$B$14</xm:f>
            <x14:dxf>
              <font>
                <b/>
                <i val="0"/>
                <color rgb="FF00B050"/>
              </font>
            </x14:dxf>
          </x14:cfRule>
          <xm:sqref>N9:N18 I10:I18</xm:sqref>
        </x14:conditionalFormatting>
        <x14:conditionalFormatting xmlns:xm="http://schemas.microsoft.com/office/excel/2006/main">
          <x14:cfRule type="containsText" priority="4" operator="containsText" id="{7FDAADD8-9000-48D0-A0AC-8F363AE73599}">
            <xm:f>NOT(ISERROR(SEARCH('Werkblad rekenen'!$B$19,N24)))</xm:f>
            <xm:f>'Werkblad rekenen'!$B$19</xm:f>
            <x14:dxf>
              <font>
                <b/>
                <i val="0"/>
                <color rgb="FF00B050"/>
              </font>
            </x14:dxf>
          </x14:cfRule>
          <x14:cfRule type="containsText" priority="5" operator="containsText" id="{A1433F37-11D2-42A5-832E-4D77466C4644}">
            <xm:f>NOT(ISERROR(SEARCH('Werkblad rekenen'!$B$18,N24)))</xm:f>
            <xm:f>'Werkblad rekenen'!$B$18</xm:f>
            <x14:dxf>
              <font>
                <b/>
                <i val="0"/>
                <color rgb="FFFF0000"/>
              </font>
            </x14:dxf>
          </x14:cfRule>
          <xm:sqref>N24:N33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BCB4497D-41D3-499D-BE2B-354226E3CB96}">
          <x14:formula1>
            <xm:f>'Werkblad menu'!$I$1:$I$16</xm:f>
          </x14:formula1>
          <xm:sqref>E23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EECED-A253-404C-A8FA-9C73B74F34C2}">
  <sheetPr>
    <tabColor rgb="FFFFFF99"/>
  </sheetPr>
  <dimension ref="A1:J122"/>
  <sheetViews>
    <sheetView showGridLines="0" zoomScaleNormal="100" workbookViewId="0">
      <selection activeCell="H20" sqref="H20"/>
    </sheetView>
  </sheetViews>
  <sheetFormatPr defaultColWidth="0" defaultRowHeight="15" zeroHeight="1"/>
  <cols>
    <col min="1" max="1" width="4.140625" style="1" customWidth="1"/>
    <col min="2" max="2" width="27.5703125" style="2" customWidth="1"/>
    <col min="3" max="3" width="35" style="2" customWidth="1"/>
    <col min="4" max="4" width="14.85546875" style="3" customWidth="1"/>
    <col min="5" max="5" width="33.140625" style="3" bestFit="1" customWidth="1"/>
    <col min="6" max="6" width="1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c r="A1" s="459" t="s">
        <v>187</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c r="A3" s="463"/>
      <c r="B3" s="114" t="s">
        <v>28</v>
      </c>
      <c r="C3" s="421">
        <f>'Stap 1 Basisgegevens begroting'!C13</f>
        <v>0</v>
      </c>
      <c r="D3" s="421"/>
      <c r="E3" s="422"/>
      <c r="F3" s="429"/>
      <c r="G3" s="430"/>
      <c r="H3" s="431"/>
    </row>
    <row r="4" spans="1:8" ht="15.75" thickBot="1">
      <c r="A4" s="463"/>
      <c r="B4" s="114" t="s">
        <v>29</v>
      </c>
      <c r="C4" s="421" t="str">
        <f>'Stap 1 Basisgegevens begroting'!E13</f>
        <v>[maak keuze]</v>
      </c>
      <c r="D4" s="421"/>
      <c r="E4" s="422"/>
      <c r="F4" s="429"/>
      <c r="G4" s="430"/>
      <c r="H4" s="431"/>
    </row>
    <row r="5" spans="1:8" ht="15" customHeight="1" thickBot="1">
      <c r="A5" s="464"/>
      <c r="B5" s="115" t="s">
        <v>102</v>
      </c>
      <c r="C5" s="423" t="str">
        <f>'Stap 1 Basisgegevens begroting'!D13</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209</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197</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494">
        <f>F17*G17</f>
        <v>0</v>
      </c>
    </row>
    <row r="18" spans="1:8">
      <c r="A18" s="341"/>
      <c r="B18" s="349"/>
      <c r="C18" s="349"/>
      <c r="D18" s="347"/>
      <c r="E18" s="82"/>
      <c r="F18" s="81"/>
      <c r="G18" s="83"/>
      <c r="H18" s="99">
        <f t="shared" ref="H18:H27" si="0">F18*G18</f>
        <v>0</v>
      </c>
    </row>
    <row r="19" spans="1:8">
      <c r="A19" s="341"/>
      <c r="B19" s="349"/>
      <c r="C19" s="349"/>
      <c r="D19" s="347"/>
      <c r="E19" s="82"/>
      <c r="F19" s="81"/>
      <c r="G19" s="83"/>
      <c r="H19" s="99">
        <f t="shared" si="0"/>
        <v>0</v>
      </c>
    </row>
    <row r="20" spans="1:8">
      <c r="A20" s="341"/>
      <c r="B20" s="349"/>
      <c r="C20" s="349"/>
      <c r="D20" s="347"/>
      <c r="E20" s="82"/>
      <c r="F20" s="81"/>
      <c r="G20" s="83"/>
      <c r="H20" s="99">
        <f t="shared" si="0"/>
        <v>0</v>
      </c>
    </row>
    <row r="21" spans="1:8">
      <c r="A21" s="341"/>
      <c r="B21" s="349"/>
      <c r="C21" s="349"/>
      <c r="D21" s="347"/>
      <c r="E21" s="82"/>
      <c r="F21" s="81"/>
      <c r="G21" s="83"/>
      <c r="H21" s="99">
        <f t="shared" si="0"/>
        <v>0</v>
      </c>
    </row>
    <row r="22" spans="1:8">
      <c r="A22" s="341"/>
      <c r="B22" s="349"/>
      <c r="C22" s="349"/>
      <c r="D22" s="347"/>
      <c r="E22" s="82"/>
      <c r="F22" s="81"/>
      <c r="G22" s="83"/>
      <c r="H22" s="99">
        <f t="shared" si="0"/>
        <v>0</v>
      </c>
    </row>
    <row r="23" spans="1:8">
      <c r="A23" s="341"/>
      <c r="B23" s="349"/>
      <c r="C23" s="349"/>
      <c r="D23" s="347"/>
      <c r="E23" s="82"/>
      <c r="F23" s="81"/>
      <c r="G23" s="83"/>
      <c r="H23" s="99">
        <f t="shared" si="0"/>
        <v>0</v>
      </c>
    </row>
    <row r="24" spans="1:8">
      <c r="A24" s="341"/>
      <c r="B24" s="349"/>
      <c r="C24" s="349"/>
      <c r="D24" s="347"/>
      <c r="E24" s="82"/>
      <c r="F24" s="81"/>
      <c r="G24" s="83"/>
      <c r="H24" s="99">
        <f t="shared" si="0"/>
        <v>0</v>
      </c>
    </row>
    <row r="25" spans="1:8">
      <c r="A25" s="341"/>
      <c r="B25" s="349"/>
      <c r="C25" s="349"/>
      <c r="D25" s="347"/>
      <c r="E25" s="82"/>
      <c r="F25" s="81"/>
      <c r="G25" s="83"/>
      <c r="H25" s="99">
        <f t="shared" si="0"/>
        <v>0</v>
      </c>
    </row>
    <row r="26" spans="1:8">
      <c r="A26" s="341"/>
      <c r="B26" s="349"/>
      <c r="C26" s="349"/>
      <c r="D26" s="347"/>
      <c r="E26" s="82"/>
      <c r="F26" s="81"/>
      <c r="G26" s="83"/>
      <c r="H26" s="99">
        <f t="shared" si="0"/>
        <v>0</v>
      </c>
    </row>
    <row r="27" spans="1:8" ht="15.75" thickBot="1">
      <c r="A27" s="341"/>
      <c r="B27" s="351"/>
      <c r="C27" s="351"/>
      <c r="D27" s="352"/>
      <c r="E27" s="87"/>
      <c r="F27" s="86"/>
      <c r="G27" s="88"/>
      <c r="H27" s="495">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494">
        <f>E34*F34*G34</f>
        <v>0</v>
      </c>
    </row>
    <row r="35" spans="1:8">
      <c r="A35" s="341"/>
      <c r="B35" s="363"/>
      <c r="C35" s="364"/>
      <c r="D35" s="364"/>
      <c r="E35" s="109"/>
      <c r="F35" s="110"/>
      <c r="G35" s="83"/>
      <c r="H35" s="99">
        <f t="shared" ref="H35:H41" si="1">E35*F35*G35</f>
        <v>0</v>
      </c>
    </row>
    <row r="36" spans="1:8">
      <c r="A36" s="341"/>
      <c r="B36" s="363"/>
      <c r="C36" s="364"/>
      <c r="D36" s="364"/>
      <c r="E36" s="109"/>
      <c r="F36" s="110"/>
      <c r="G36" s="83"/>
      <c r="H36" s="99">
        <f t="shared" si="1"/>
        <v>0</v>
      </c>
    </row>
    <row r="37" spans="1:8">
      <c r="A37" s="341"/>
      <c r="B37" s="363"/>
      <c r="C37" s="364"/>
      <c r="D37" s="364"/>
      <c r="E37" s="109"/>
      <c r="F37" s="110"/>
      <c r="G37" s="83"/>
      <c r="H37" s="99">
        <f t="shared" si="1"/>
        <v>0</v>
      </c>
    </row>
    <row r="38" spans="1:8">
      <c r="A38" s="341"/>
      <c r="B38" s="363"/>
      <c r="C38" s="364"/>
      <c r="D38" s="364"/>
      <c r="E38" s="109"/>
      <c r="F38" s="110"/>
      <c r="G38" s="83"/>
      <c r="H38" s="99">
        <f t="shared" si="1"/>
        <v>0</v>
      </c>
    </row>
    <row r="39" spans="1:8">
      <c r="A39" s="341"/>
      <c r="B39" s="363"/>
      <c r="C39" s="364"/>
      <c r="D39" s="364"/>
      <c r="E39" s="109"/>
      <c r="F39" s="110"/>
      <c r="G39" s="83"/>
      <c r="H39" s="99">
        <f t="shared" si="1"/>
        <v>0</v>
      </c>
    </row>
    <row r="40" spans="1:8">
      <c r="A40" s="341"/>
      <c r="B40" s="363"/>
      <c r="C40" s="364"/>
      <c r="D40" s="364"/>
      <c r="E40" s="109"/>
      <c r="F40" s="110"/>
      <c r="G40" s="83"/>
      <c r="H40" s="99">
        <f t="shared" si="1"/>
        <v>0</v>
      </c>
    </row>
    <row r="41" spans="1:8" ht="15.75" thickBot="1">
      <c r="A41" s="341"/>
      <c r="B41" s="367"/>
      <c r="C41" s="368"/>
      <c r="D41" s="368"/>
      <c r="E41" s="111"/>
      <c r="F41" s="112"/>
      <c r="G41" s="88"/>
      <c r="H41" s="495">
        <f t="shared" si="1"/>
        <v>0</v>
      </c>
    </row>
    <row r="42" spans="1:8" ht="16.5" thickTop="1" thickBot="1">
      <c r="A42" s="342"/>
      <c r="B42" s="103"/>
      <c r="C42" s="16"/>
      <c r="D42" s="108"/>
      <c r="E42" s="17"/>
      <c r="F42" s="17"/>
      <c r="G42" s="113" t="s">
        <v>196</v>
      </c>
      <c r="H42" s="117">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c r="A47" s="341"/>
      <c r="B47" s="363"/>
      <c r="C47" s="364"/>
      <c r="D47" s="364"/>
      <c r="E47" s="364"/>
      <c r="F47" s="364"/>
      <c r="G47" s="364"/>
      <c r="H47" s="119">
        <v>0</v>
      </c>
    </row>
    <row r="48" spans="1:8">
      <c r="A48" s="341"/>
      <c r="B48" s="363"/>
      <c r="C48" s="364"/>
      <c r="D48" s="364"/>
      <c r="E48" s="364"/>
      <c r="F48" s="364"/>
      <c r="G48" s="364"/>
      <c r="H48" s="119">
        <v>0</v>
      </c>
    </row>
    <row r="49" spans="1:8">
      <c r="A49" s="341"/>
      <c r="B49" s="348"/>
      <c r="C49" s="349"/>
      <c r="D49" s="349"/>
      <c r="E49" s="347"/>
      <c r="F49" s="346"/>
      <c r="G49" s="347"/>
      <c r="H49" s="119">
        <v>0</v>
      </c>
    </row>
    <row r="50" spans="1:8">
      <c r="A50" s="341"/>
      <c r="B50" s="363"/>
      <c r="C50" s="364"/>
      <c r="D50" s="364"/>
      <c r="E50" s="364"/>
      <c r="F50" s="364"/>
      <c r="G50" s="364"/>
      <c r="H50" s="119">
        <v>0</v>
      </c>
    </row>
    <row r="51" spans="1:8">
      <c r="A51" s="341"/>
      <c r="B51" s="363"/>
      <c r="C51" s="364"/>
      <c r="D51" s="364"/>
      <c r="E51" s="364"/>
      <c r="F51" s="364"/>
      <c r="G51" s="364"/>
      <c r="H51" s="119">
        <v>0</v>
      </c>
    </row>
    <row r="52" spans="1:8">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192</v>
      </c>
      <c r="C55" s="458"/>
      <c r="D55" s="458"/>
      <c r="E55" s="458"/>
      <c r="F55" s="455" t="s">
        <v>165</v>
      </c>
      <c r="G55" s="455"/>
      <c r="H55" s="160" t="s">
        <v>163</v>
      </c>
    </row>
    <row r="56" spans="1:8">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c r="A64" s="341"/>
      <c r="B64" s="363"/>
      <c r="C64" s="364"/>
      <c r="D64" s="364"/>
      <c r="E64" s="364"/>
      <c r="F64" s="364"/>
      <c r="G64" s="364"/>
      <c r="H64" s="124">
        <v>0</v>
      </c>
    </row>
    <row r="65" spans="1:8">
      <c r="A65" s="341"/>
      <c r="B65" s="363"/>
      <c r="C65" s="364"/>
      <c r="D65" s="364"/>
      <c r="E65" s="364"/>
      <c r="F65" s="364"/>
      <c r="G65" s="364"/>
      <c r="H65" s="124">
        <v>0</v>
      </c>
    </row>
    <row r="66" spans="1:8">
      <c r="A66" s="341"/>
      <c r="B66" s="363"/>
      <c r="C66" s="364"/>
      <c r="D66" s="364"/>
      <c r="E66" s="364"/>
      <c r="F66" s="364"/>
      <c r="G66" s="364"/>
      <c r="H66" s="124">
        <v>0</v>
      </c>
    </row>
    <row r="67" spans="1:8">
      <c r="A67" s="341"/>
      <c r="B67" s="363"/>
      <c r="C67" s="364"/>
      <c r="D67" s="364"/>
      <c r="E67" s="364"/>
      <c r="F67" s="364"/>
      <c r="G67" s="364"/>
      <c r="H67" s="124">
        <v>0</v>
      </c>
    </row>
    <row r="68" spans="1:8">
      <c r="A68" s="341"/>
      <c r="B68" s="363"/>
      <c r="C68" s="364"/>
      <c r="D68" s="364"/>
      <c r="E68" s="364"/>
      <c r="F68" s="364"/>
      <c r="G68" s="364"/>
      <c r="H68" s="124">
        <v>0</v>
      </c>
    </row>
    <row r="69" spans="1:8">
      <c r="A69" s="341"/>
      <c r="B69" s="365"/>
      <c r="C69" s="366"/>
      <c r="D69" s="366"/>
      <c r="E69" s="366"/>
      <c r="F69" s="364"/>
      <c r="G69" s="364"/>
      <c r="H69" s="124">
        <v>0</v>
      </c>
    </row>
    <row r="70" spans="1:8" ht="15.75" thickBot="1">
      <c r="A70" s="341"/>
      <c r="B70" s="367"/>
      <c r="C70" s="368"/>
      <c r="D70" s="368"/>
      <c r="E70" s="368"/>
      <c r="F70" s="368"/>
      <c r="G70" s="368"/>
      <c r="H70" s="125">
        <v>0</v>
      </c>
    </row>
    <row r="71" spans="1:8" ht="16.5" thickTop="1" thickBot="1">
      <c r="A71" s="342"/>
      <c r="B71" s="478" t="s">
        <v>39</v>
      </c>
      <c r="C71" s="479"/>
      <c r="D71" s="479"/>
      <c r="E71" s="479"/>
      <c r="F71" s="482" t="s">
        <v>164</v>
      </c>
      <c r="G71" s="482"/>
      <c r="H71" s="165">
        <f>SUM(H63:H70)</f>
        <v>0</v>
      </c>
    </row>
    <row r="72" spans="1:8">
      <c r="A72" s="340" t="s">
        <v>170</v>
      </c>
      <c r="B72" s="475" t="s">
        <v>166</v>
      </c>
      <c r="C72" s="476"/>
      <c r="D72" s="476"/>
      <c r="E72" s="476"/>
      <c r="F72" s="385" t="s">
        <v>194</v>
      </c>
      <c r="G72" s="385"/>
      <c r="H72" s="166" t="s">
        <v>195</v>
      </c>
    </row>
    <row r="73" spans="1:8">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13"/>
      <c r="C84" s="10"/>
      <c r="D84" s="15"/>
      <c r="E84" s="15"/>
      <c r="F84" s="23"/>
      <c r="G84" s="24"/>
      <c r="H84" s="126"/>
    </row>
    <row r="85" spans="1:8" ht="15.75" thickBot="1">
      <c r="A85" s="341"/>
      <c r="B85" s="167" t="s">
        <v>173</v>
      </c>
      <c r="C85" s="168"/>
      <c r="D85" s="168"/>
      <c r="E85" s="168"/>
      <c r="F85" s="168"/>
      <c r="G85" s="405">
        <v>1</v>
      </c>
      <c r="H85" s="406"/>
    </row>
    <row r="86" spans="1:8">
      <c r="A86" s="341"/>
      <c r="B86" s="10"/>
      <c r="C86" s="10"/>
      <c r="D86" s="15"/>
      <c r="E86" s="26"/>
      <c r="F86" s="18"/>
      <c r="G86" s="24" t="s">
        <v>43</v>
      </c>
      <c r="H86" s="9"/>
    </row>
    <row r="87" spans="1:8">
      <c r="A87" s="341"/>
      <c r="B87" s="19" t="s">
        <v>203</v>
      </c>
      <c r="C87" s="19"/>
      <c r="D87" s="20"/>
      <c r="E87" s="25"/>
      <c r="F87" s="21" t="s">
        <v>34</v>
      </c>
      <c r="G87" s="407">
        <f>G83*G85</f>
        <v>0</v>
      </c>
      <c r="H87" s="408"/>
    </row>
    <row r="88" spans="1:8">
      <c r="A88" s="341"/>
      <c r="B88" s="10"/>
      <c r="C88" s="10"/>
      <c r="D88" s="15"/>
      <c r="E88" s="15"/>
      <c r="F88" s="381" t="str">
        <f>'Werkblad rekenen'!F3</f>
        <v>Geen invoer</v>
      </c>
      <c r="G88" s="381"/>
      <c r="H88" s="382"/>
    </row>
    <row r="89" spans="1:8" ht="24.75" customHeight="1">
      <c r="A89" s="341"/>
      <c r="B89" s="19"/>
      <c r="C89" s="19"/>
      <c r="D89" s="20"/>
      <c r="E89" s="20"/>
      <c r="F89" s="383"/>
      <c r="G89" s="383"/>
      <c r="H89" s="384"/>
    </row>
    <row r="90" spans="1:8" ht="24.75" customHeight="1">
      <c r="A90" s="341"/>
      <c r="B90" s="10"/>
      <c r="C90" s="10"/>
      <c r="D90" s="15"/>
      <c r="E90" s="15"/>
      <c r="F90" s="153"/>
      <c r="G90" s="153"/>
      <c r="H90" s="154"/>
    </row>
    <row r="91" spans="1:8">
      <c r="A91" s="341"/>
      <c r="B91" s="10" t="str">
        <f>_xlfn.CONCAT("Totale kosten  ",C3,": ")</f>
        <v xml:space="preserve">Totale kosten  0: </v>
      </c>
      <c r="C91" s="13"/>
      <c r="D91" s="29">
        <f>G81</f>
        <v>0</v>
      </c>
      <c r="E91" s="15"/>
      <c r="F91" s="18"/>
      <c r="G91" s="24"/>
      <c r="H91" s="126"/>
    </row>
    <row r="92" spans="1:8">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378" t="s">
        <v>44</v>
      </c>
      <c r="C95" s="379"/>
      <c r="D95" s="379"/>
      <c r="E95" s="379"/>
      <c r="F95" s="379"/>
      <c r="G95" s="379"/>
      <c r="H95" s="380"/>
    </row>
    <row r="96" spans="1:8" ht="15.75" thickTop="1">
      <c r="A96" s="389"/>
      <c r="B96" s="391"/>
      <c r="C96" s="392"/>
      <c r="D96" s="392"/>
      <c r="E96" s="392"/>
      <c r="F96" s="392"/>
      <c r="G96" s="392"/>
      <c r="H96" s="393"/>
    </row>
    <row r="97" spans="1:8">
      <c r="A97" s="389"/>
      <c r="B97" s="394"/>
      <c r="C97" s="395"/>
      <c r="D97" s="395"/>
      <c r="E97" s="395"/>
      <c r="F97" s="395"/>
      <c r="G97" s="395"/>
      <c r="H97" s="396"/>
    </row>
    <row r="98" spans="1:8">
      <c r="A98" s="389"/>
      <c r="B98" s="394"/>
      <c r="C98" s="395"/>
      <c r="D98" s="395"/>
      <c r="E98" s="395"/>
      <c r="F98" s="395"/>
      <c r="G98" s="395"/>
      <c r="H98" s="396"/>
    </row>
    <row r="99" spans="1:8">
      <c r="A99" s="389"/>
      <c r="B99" s="394"/>
      <c r="C99" s="395"/>
      <c r="D99" s="395"/>
      <c r="E99" s="395"/>
      <c r="F99" s="395"/>
      <c r="G99" s="395"/>
      <c r="H99" s="396"/>
    </row>
    <row r="100" spans="1:8">
      <c r="A100" s="389"/>
      <c r="B100" s="394"/>
      <c r="C100" s="395"/>
      <c r="D100" s="395"/>
      <c r="E100" s="395"/>
      <c r="F100" s="395"/>
      <c r="G100" s="395"/>
      <c r="H100" s="396"/>
    </row>
    <row r="101" spans="1:8">
      <c r="A101" s="389"/>
      <c r="B101" s="394"/>
      <c r="C101" s="395"/>
      <c r="D101" s="395"/>
      <c r="E101" s="395"/>
      <c r="F101" s="395"/>
      <c r="G101" s="395"/>
      <c r="H101" s="396"/>
    </row>
    <row r="102" spans="1:8">
      <c r="A102" s="389"/>
      <c r="B102" s="394"/>
      <c r="C102" s="395"/>
      <c r="D102" s="395"/>
      <c r="E102" s="395"/>
      <c r="F102" s="395"/>
      <c r="G102" s="395"/>
      <c r="H102" s="396"/>
    </row>
    <row r="103" spans="1:8">
      <c r="A103" s="389"/>
      <c r="B103" s="394"/>
      <c r="C103" s="395"/>
      <c r="D103" s="395"/>
      <c r="E103" s="395"/>
      <c r="F103" s="395"/>
      <c r="G103" s="395"/>
      <c r="H103" s="396"/>
    </row>
    <row r="104" spans="1:8">
      <c r="A104" s="389"/>
      <c r="B104" s="394"/>
      <c r="C104" s="395"/>
      <c r="D104" s="395"/>
      <c r="E104" s="395"/>
      <c r="F104" s="395"/>
      <c r="G104" s="395"/>
      <c r="H104" s="396"/>
    </row>
    <row r="105" spans="1:8">
      <c r="A105" s="389"/>
      <c r="B105" s="394"/>
      <c r="C105" s="395"/>
      <c r="D105" s="395"/>
      <c r="E105" s="395"/>
      <c r="F105" s="395"/>
      <c r="G105" s="395"/>
      <c r="H105" s="396"/>
    </row>
    <row r="106" spans="1:8">
      <c r="A106" s="389"/>
      <c r="B106" s="394"/>
      <c r="C106" s="395"/>
      <c r="D106" s="395"/>
      <c r="E106" s="395"/>
      <c r="F106" s="395"/>
      <c r="G106" s="395"/>
      <c r="H106" s="396"/>
    </row>
    <row r="107" spans="1:8" ht="15.75" thickBot="1">
      <c r="A107" s="390"/>
      <c r="B107" s="397"/>
      <c r="C107" s="398"/>
      <c r="D107" s="398"/>
      <c r="E107" s="398"/>
      <c r="F107" s="398"/>
      <c r="G107" s="398"/>
      <c r="H107" s="399"/>
    </row>
    <row r="108" spans="1:8">
      <c r="B108" s="5"/>
      <c r="C108" s="5"/>
      <c r="D108" s="6"/>
      <c r="E108" s="6"/>
      <c r="F108" s="6"/>
      <c r="G108" s="6"/>
      <c r="H108" s="6"/>
    </row>
    <row r="109" spans="1:8" hidden="1">
      <c r="B109" s="5"/>
      <c r="C109" s="5"/>
      <c r="D109" s="6"/>
      <c r="E109" s="6"/>
      <c r="F109" s="6"/>
      <c r="G109" s="6"/>
      <c r="H109" s="6"/>
    </row>
    <row r="110" spans="1:8" hidden="1">
      <c r="B110" s="5"/>
      <c r="C110" s="5"/>
      <c r="D110" s="6"/>
      <c r="E110" s="6"/>
      <c r="F110" s="6"/>
      <c r="G110" s="6"/>
      <c r="H110" s="6"/>
    </row>
    <row r="111" spans="1:8" hidden="1">
      <c r="B111" s="5"/>
      <c r="C111" s="5"/>
      <c r="D111" s="6"/>
      <c r="E111" s="6"/>
      <c r="F111" s="6"/>
      <c r="G111" s="6"/>
      <c r="H111" s="6"/>
    </row>
    <row r="112" spans="1:8" hidden="1">
      <c r="B112" s="5"/>
      <c r="C112" s="5"/>
      <c r="D112" s="6"/>
      <c r="E112" s="6"/>
      <c r="F112" s="6"/>
      <c r="G112" s="6"/>
      <c r="H112" s="6"/>
    </row>
    <row r="113" spans="2:8" hidden="1">
      <c r="B113" s="5"/>
      <c r="C113" s="5"/>
      <c r="D113" s="6"/>
      <c r="E113" s="6"/>
      <c r="F113" s="6"/>
      <c r="G113" s="6"/>
      <c r="H113" s="6"/>
    </row>
    <row r="114" spans="2:8" hidden="1">
      <c r="B114" s="5"/>
      <c r="C114" s="5"/>
      <c r="D114" s="6"/>
      <c r="E114" s="6"/>
      <c r="F114" s="6"/>
      <c r="G114" s="6"/>
      <c r="H114" s="6"/>
    </row>
    <row r="115" spans="2:8" hidden="1">
      <c r="B115" s="5"/>
      <c r="C115" s="5"/>
      <c r="D115" s="6"/>
      <c r="E115" s="6"/>
      <c r="F115" s="6"/>
      <c r="G115" s="6"/>
      <c r="H115" s="6"/>
    </row>
    <row r="116" spans="2:8" hidden="1">
      <c r="B116" s="5"/>
      <c r="C116" s="5"/>
      <c r="D116" s="6"/>
      <c r="E116" s="6"/>
      <c r="F116" s="6"/>
      <c r="G116" s="6"/>
      <c r="H116" s="6"/>
    </row>
    <row r="117" spans="2:8" hidden="1">
      <c r="B117" s="5"/>
      <c r="C117" s="5"/>
      <c r="D117" s="6"/>
      <c r="E117" s="6"/>
      <c r="F117" s="6"/>
      <c r="G117" s="6"/>
      <c r="H117" s="6"/>
    </row>
    <row r="118" spans="2:8" hidden="1">
      <c r="B118" s="5"/>
      <c r="C118" s="5"/>
      <c r="D118" s="6"/>
      <c r="E118" s="6"/>
      <c r="F118" s="6"/>
      <c r="G118" s="6"/>
      <c r="H118" s="6"/>
    </row>
    <row r="119" spans="2:8"/>
    <row r="120" spans="2:8"/>
    <row r="121" spans="2:8"/>
    <row r="122" spans="2:8"/>
  </sheetData>
  <sheetProtection algorithmName="SHA-512" hashValue="pzO4o1CcAv2gbX2+e9r+JtKnxXH6ihXSt93X+HSpIsPqcuH+So/N9ty6FKx7YHClL+2m+Ff325waRee/UNnOog==" saltValue="mVBybtWffMBsTe/Wd48SBQ==" spinCount="100000" sheet="1" objects="1" scenarios="1"/>
  <mergeCells count="124">
    <mergeCell ref="B65:E65"/>
    <mergeCell ref="B66:E66"/>
    <mergeCell ref="B72:E72"/>
    <mergeCell ref="B73:E73"/>
    <mergeCell ref="B74:E74"/>
    <mergeCell ref="B75:E75"/>
    <mergeCell ref="F45:G45"/>
    <mergeCell ref="F46:G46"/>
    <mergeCell ref="F47:G47"/>
    <mergeCell ref="F48:G48"/>
    <mergeCell ref="F50:G50"/>
    <mergeCell ref="B61:H61"/>
    <mergeCell ref="F62:G62"/>
    <mergeCell ref="F63:G63"/>
    <mergeCell ref="F64:G64"/>
    <mergeCell ref="F65:G65"/>
    <mergeCell ref="F66:G66"/>
    <mergeCell ref="F69:G69"/>
    <mergeCell ref="F70:G70"/>
    <mergeCell ref="B71:E71"/>
    <mergeCell ref="F71:G71"/>
    <mergeCell ref="A32:A42"/>
    <mergeCell ref="A7:A30"/>
    <mergeCell ref="A1:H1"/>
    <mergeCell ref="A2:A5"/>
    <mergeCell ref="A6:H6"/>
    <mergeCell ref="B32:H32"/>
    <mergeCell ref="B40:D40"/>
    <mergeCell ref="B41:D41"/>
    <mergeCell ref="B34:D34"/>
    <mergeCell ref="B36:D36"/>
    <mergeCell ref="B37:D37"/>
    <mergeCell ref="B38:D38"/>
    <mergeCell ref="B39:D39"/>
    <mergeCell ref="B16:D16"/>
    <mergeCell ref="B17:D17"/>
    <mergeCell ref="B18:D18"/>
    <mergeCell ref="B21:D21"/>
    <mergeCell ref="B22:D22"/>
    <mergeCell ref="B23:D23"/>
    <mergeCell ref="B20:D20"/>
    <mergeCell ref="B44:H44"/>
    <mergeCell ref="B57:E57"/>
    <mergeCell ref="B58:E58"/>
    <mergeCell ref="B45:E45"/>
    <mergeCell ref="B59:F59"/>
    <mergeCell ref="F51:G51"/>
    <mergeCell ref="F55:G55"/>
    <mergeCell ref="F57:G57"/>
    <mergeCell ref="F58:G58"/>
    <mergeCell ref="B46:E46"/>
    <mergeCell ref="B47:E47"/>
    <mergeCell ref="B48:E48"/>
    <mergeCell ref="B50:E50"/>
    <mergeCell ref="B51:E51"/>
    <mergeCell ref="B55:E55"/>
    <mergeCell ref="B49:E49"/>
    <mergeCell ref="A43:H43"/>
    <mergeCell ref="B62:E62"/>
    <mergeCell ref="C2:E2"/>
    <mergeCell ref="C3:E3"/>
    <mergeCell ref="C4:E4"/>
    <mergeCell ref="C5:E5"/>
    <mergeCell ref="B35:D35"/>
    <mergeCell ref="B33:C33"/>
    <mergeCell ref="B13:H13"/>
    <mergeCell ref="F2:H4"/>
    <mergeCell ref="F5:H5"/>
    <mergeCell ref="B14:E14"/>
    <mergeCell ref="F14:H14"/>
    <mergeCell ref="B7:E7"/>
    <mergeCell ref="B8:E8"/>
    <mergeCell ref="B9:E9"/>
    <mergeCell ref="B10:E10"/>
    <mergeCell ref="B11:E11"/>
    <mergeCell ref="B24:D24"/>
    <mergeCell ref="B25:D25"/>
    <mergeCell ref="B26:D26"/>
    <mergeCell ref="B27:D27"/>
    <mergeCell ref="B28:G28"/>
    <mergeCell ref="B19:D19"/>
    <mergeCell ref="A94:H94"/>
    <mergeCell ref="F79:G79"/>
    <mergeCell ref="B95:H95"/>
    <mergeCell ref="F88:H89"/>
    <mergeCell ref="F72:G72"/>
    <mergeCell ref="F73:G73"/>
    <mergeCell ref="F74:G74"/>
    <mergeCell ref="A78:A93"/>
    <mergeCell ref="A95:A107"/>
    <mergeCell ref="B96:H107"/>
    <mergeCell ref="B78:H78"/>
    <mergeCell ref="F75:G75"/>
    <mergeCell ref="G85:H85"/>
    <mergeCell ref="G87:H87"/>
    <mergeCell ref="H80:H82"/>
    <mergeCell ref="B81:C81"/>
    <mergeCell ref="B82:C82"/>
    <mergeCell ref="B83:C83"/>
    <mergeCell ref="A77:H77"/>
    <mergeCell ref="A62:A71"/>
    <mergeCell ref="A72:A75"/>
    <mergeCell ref="B76:E76"/>
    <mergeCell ref="F76:G76"/>
    <mergeCell ref="F49:G49"/>
    <mergeCell ref="A45:A54"/>
    <mergeCell ref="A55:A58"/>
    <mergeCell ref="B52:E52"/>
    <mergeCell ref="B53:E53"/>
    <mergeCell ref="B54:E54"/>
    <mergeCell ref="F52:G52"/>
    <mergeCell ref="F53:G53"/>
    <mergeCell ref="F54:G54"/>
    <mergeCell ref="B56:E56"/>
    <mergeCell ref="F56:G56"/>
    <mergeCell ref="B67:E67"/>
    <mergeCell ref="B68:E68"/>
    <mergeCell ref="B69:E69"/>
    <mergeCell ref="B70:E70"/>
    <mergeCell ref="F67:G67"/>
    <mergeCell ref="F68:G68"/>
    <mergeCell ref="A60:H60"/>
    <mergeCell ref="B63:E63"/>
    <mergeCell ref="B64:E64"/>
  </mergeCells>
  <conditionalFormatting sqref="B13">
    <cfRule type="cellIs" dxfId="59" priority="6" stopIfTrue="1" operator="equal">
      <formula>"Kies eerst uw systematiek voor de berekening van de subsidiabele kosten"</formula>
    </cfRule>
  </conditionalFormatting>
  <conditionalFormatting sqref="C4:E5">
    <cfRule type="containsText" dxfId="58" priority="4" operator="containsText" text="[maak keuze]">
      <formula>NOT(ISERROR(SEARCH("[maak keuze]",C4)))</formula>
    </cfRule>
  </conditionalFormatting>
  <conditionalFormatting sqref="G29">
    <cfRule type="cellIs" dxfId="54" priority="5" stopIfTrue="1" operator="equal">
      <formula>"Opslag algemene kosten (50%)"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54" operator="containsText" id="{12AF7087-4041-4A08-A838-F33C3448954D}">
            <xm:f>NOT(ISERROR(SEARCH('Werkblad rekenen'!$B$16,F88)))</xm:f>
            <xm:f>'Werkblad rekenen'!$B$16</xm:f>
            <x14:dxf>
              <font>
                <color auto="1"/>
              </font>
            </x14:dxf>
          </x14:cfRule>
          <x14:cfRule type="containsText" priority="55" operator="containsText" id="{69DA1AC7-5364-4B50-9251-84DE871D3595}">
            <xm:f>NOT(ISERROR(SEARCH('Werkblad rekenen'!$B$15,F88)))</xm:f>
            <xm:f>'Werkblad rekenen'!$B$15</xm:f>
            <x14:dxf>
              <font>
                <color rgb="FFFF0000"/>
              </font>
            </x14:dxf>
          </x14:cfRule>
          <x14:cfRule type="containsText" priority="56" operator="containsText" id="{AEE39B85-8EC6-4215-95D6-F237F61B66F6}">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disablePrompts="1" xWindow="1066" yWindow="307" count="1">
        <x14:dataValidation type="list" allowBlank="1" showErrorMessage="1" errorTitle="Onjuiste invoer" error="Maak een keuze tussen de integrale kostensystematiek, de loonkosten plus vaste opslag-systematiek of de vaste uurtarief-systematiek." xr:uid="{3C97B651-DB5F-4E0A-8851-F3791E4E327F}">
          <x14:formula1>
            <xm:f>'Werkblad menu'!$A$1:$A$5</xm:f>
          </x14:formula1>
          <xm:sqref>F14:F15 G15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F805C-D720-4C25-9A99-6BEFB59C5B19}">
  <sheetPr>
    <tabColor rgb="FFFFFF99"/>
  </sheetPr>
  <dimension ref="A1:J122"/>
  <sheetViews>
    <sheetView showGridLines="0" topLeftCell="A14" zoomScaleNormal="100" workbookViewId="0">
      <selection activeCell="H25" sqref="H25"/>
    </sheetView>
  </sheetViews>
  <sheetFormatPr defaultColWidth="0" defaultRowHeight="14.45" customHeight="1" zeroHeight="1"/>
  <cols>
    <col min="1" max="1" width="4.140625" style="1" customWidth="1"/>
    <col min="2" max="2" width="27.5703125" style="2" customWidth="1"/>
    <col min="3" max="3" width="35" style="2" customWidth="1"/>
    <col min="4" max="4" width="14.85546875" style="3" customWidth="1"/>
    <col min="5" max="5" width="20.42578125" style="3" bestFit="1" customWidth="1"/>
    <col min="6" max="6" width="15" style="3" customWidth="1"/>
    <col min="7" max="7" width="30.28515625" style="3" customWidth="1"/>
    <col min="8" max="8" width="16.42578125" style="3" customWidth="1"/>
    <col min="9" max="9" width="2.28515625" style="4" customWidth="1"/>
    <col min="10" max="10" width="9.140625" style="4" customWidth="1"/>
    <col min="11" max="16384" width="9.140625" style="4" hidden="1"/>
  </cols>
  <sheetData>
    <row r="1" spans="1:8" ht="18.75" thickBot="1">
      <c r="A1" s="459" t="s">
        <v>138</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ht="15">
      <c r="A3" s="463"/>
      <c r="B3" s="114" t="s">
        <v>45</v>
      </c>
      <c r="C3" s="421">
        <f>'Stap 1 Basisgegevens begroting'!C14</f>
        <v>0</v>
      </c>
      <c r="D3" s="421"/>
      <c r="E3" s="422"/>
      <c r="F3" s="429"/>
      <c r="G3" s="430"/>
      <c r="H3" s="431"/>
    </row>
    <row r="4" spans="1:8" ht="15.75" thickBot="1">
      <c r="A4" s="463"/>
      <c r="B4" s="114" t="s">
        <v>29</v>
      </c>
      <c r="C4" s="421" t="str">
        <f>'Stap 1 Basisgegevens begroting'!E14</f>
        <v>[maak keuze]</v>
      </c>
      <c r="D4" s="421"/>
      <c r="E4" s="422"/>
      <c r="F4" s="429"/>
      <c r="G4" s="430"/>
      <c r="H4" s="431"/>
    </row>
    <row r="5" spans="1:8" ht="15" customHeight="1" thickBot="1">
      <c r="A5" s="464"/>
      <c r="B5" s="115" t="s">
        <v>102</v>
      </c>
      <c r="C5" s="423" t="str">
        <f>'Stap 1 Basisgegevens begroting'!D14</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210</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63</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99">
        <f>F17*G17</f>
        <v>0</v>
      </c>
    </row>
    <row r="18" spans="1:8" ht="15">
      <c r="A18" s="341"/>
      <c r="B18" s="349"/>
      <c r="C18" s="349"/>
      <c r="D18" s="347"/>
      <c r="E18" s="82"/>
      <c r="F18" s="81"/>
      <c r="G18" s="83"/>
      <c r="H18" s="99">
        <f t="shared" ref="H18:H27" si="0">F18*G18</f>
        <v>0</v>
      </c>
    </row>
    <row r="19" spans="1:8" ht="15">
      <c r="A19" s="341"/>
      <c r="B19" s="349"/>
      <c r="C19" s="349"/>
      <c r="D19" s="347"/>
      <c r="E19" s="82"/>
      <c r="F19" s="81"/>
      <c r="G19" s="83"/>
      <c r="H19" s="99">
        <f t="shared" si="0"/>
        <v>0</v>
      </c>
    </row>
    <row r="20" spans="1:8" ht="15">
      <c r="A20" s="341"/>
      <c r="B20" s="349"/>
      <c r="C20" s="349"/>
      <c r="D20" s="347"/>
      <c r="E20" s="82"/>
      <c r="F20" s="81"/>
      <c r="G20" s="83"/>
      <c r="H20" s="99">
        <f t="shared" si="0"/>
        <v>0</v>
      </c>
    </row>
    <row r="21" spans="1:8" ht="15">
      <c r="A21" s="341"/>
      <c r="B21" s="349"/>
      <c r="C21" s="349"/>
      <c r="D21" s="347"/>
      <c r="E21" s="82"/>
      <c r="F21" s="81"/>
      <c r="G21" s="83"/>
      <c r="H21" s="99">
        <f t="shared" si="0"/>
        <v>0</v>
      </c>
    </row>
    <row r="22" spans="1:8" ht="15">
      <c r="A22" s="341"/>
      <c r="B22" s="349"/>
      <c r="C22" s="349"/>
      <c r="D22" s="347"/>
      <c r="E22" s="82"/>
      <c r="F22" s="81"/>
      <c r="G22" s="83"/>
      <c r="H22" s="99">
        <f t="shared" si="0"/>
        <v>0</v>
      </c>
    </row>
    <row r="23" spans="1:8" ht="15">
      <c r="A23" s="341"/>
      <c r="B23" s="349"/>
      <c r="C23" s="349"/>
      <c r="D23" s="347"/>
      <c r="E23" s="82"/>
      <c r="F23" s="81"/>
      <c r="G23" s="83"/>
      <c r="H23" s="99">
        <f t="shared" si="0"/>
        <v>0</v>
      </c>
    </row>
    <row r="24" spans="1:8" ht="15">
      <c r="A24" s="341"/>
      <c r="B24" s="349"/>
      <c r="C24" s="349"/>
      <c r="D24" s="347"/>
      <c r="E24" s="82"/>
      <c r="F24" s="81"/>
      <c r="G24" s="83"/>
      <c r="H24" s="99">
        <f t="shared" si="0"/>
        <v>0</v>
      </c>
    </row>
    <row r="25" spans="1:8" ht="15">
      <c r="A25" s="341"/>
      <c r="B25" s="349"/>
      <c r="C25" s="349"/>
      <c r="D25" s="347"/>
      <c r="E25" s="82"/>
      <c r="F25" s="81"/>
      <c r="G25" s="83"/>
      <c r="H25" s="99">
        <f t="shared" si="0"/>
        <v>0</v>
      </c>
    </row>
    <row r="26" spans="1:8" ht="15">
      <c r="A26" s="341"/>
      <c r="B26" s="349"/>
      <c r="C26" s="349"/>
      <c r="D26" s="347"/>
      <c r="E26" s="82"/>
      <c r="F26" s="81"/>
      <c r="G26" s="83"/>
      <c r="H26" s="99">
        <f t="shared" si="0"/>
        <v>0</v>
      </c>
    </row>
    <row r="27" spans="1:8" ht="15.75" thickBot="1">
      <c r="A27" s="341"/>
      <c r="B27" s="351"/>
      <c r="C27" s="351"/>
      <c r="D27" s="352"/>
      <c r="E27" s="87"/>
      <c r="F27" s="86"/>
      <c r="G27" s="88"/>
      <c r="H27" s="89">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494">
        <f>E34*F34*G34</f>
        <v>0</v>
      </c>
    </row>
    <row r="35" spans="1:8" ht="15">
      <c r="A35" s="341"/>
      <c r="B35" s="363"/>
      <c r="C35" s="364"/>
      <c r="D35" s="364"/>
      <c r="E35" s="109"/>
      <c r="F35" s="110"/>
      <c r="G35" s="83"/>
      <c r="H35" s="99">
        <f t="shared" ref="H35:H41" si="1">E35*F35*G35</f>
        <v>0</v>
      </c>
    </row>
    <row r="36" spans="1:8" ht="15">
      <c r="A36" s="341"/>
      <c r="B36" s="363"/>
      <c r="C36" s="364"/>
      <c r="D36" s="364"/>
      <c r="E36" s="109"/>
      <c r="F36" s="110"/>
      <c r="G36" s="83"/>
      <c r="H36" s="99">
        <f t="shared" si="1"/>
        <v>0</v>
      </c>
    </row>
    <row r="37" spans="1:8" ht="15">
      <c r="A37" s="341"/>
      <c r="B37" s="363"/>
      <c r="C37" s="364"/>
      <c r="D37" s="364"/>
      <c r="E37" s="109"/>
      <c r="F37" s="110"/>
      <c r="G37" s="83"/>
      <c r="H37" s="99">
        <f t="shared" si="1"/>
        <v>0</v>
      </c>
    </row>
    <row r="38" spans="1:8" ht="15">
      <c r="A38" s="341"/>
      <c r="B38" s="363"/>
      <c r="C38" s="364"/>
      <c r="D38" s="364"/>
      <c r="E38" s="109"/>
      <c r="F38" s="110"/>
      <c r="G38" s="83"/>
      <c r="H38" s="99">
        <f t="shared" si="1"/>
        <v>0</v>
      </c>
    </row>
    <row r="39" spans="1:8" ht="15">
      <c r="A39" s="341"/>
      <c r="B39" s="363"/>
      <c r="C39" s="364"/>
      <c r="D39" s="364"/>
      <c r="E39" s="109"/>
      <c r="F39" s="110"/>
      <c r="G39" s="83"/>
      <c r="H39" s="99">
        <f t="shared" si="1"/>
        <v>0</v>
      </c>
    </row>
    <row r="40" spans="1:8" ht="15">
      <c r="A40" s="341"/>
      <c r="B40" s="363"/>
      <c r="C40" s="364"/>
      <c r="D40" s="364"/>
      <c r="E40" s="109"/>
      <c r="F40" s="110"/>
      <c r="G40" s="83"/>
      <c r="H40" s="99">
        <f t="shared" si="1"/>
        <v>0</v>
      </c>
    </row>
    <row r="41" spans="1:8" ht="15.75" thickBot="1">
      <c r="A41" s="341"/>
      <c r="B41" s="367"/>
      <c r="C41" s="368"/>
      <c r="D41" s="368"/>
      <c r="E41" s="111"/>
      <c r="F41" s="112"/>
      <c r="G41" s="88"/>
      <c r="H41" s="495">
        <f t="shared" si="1"/>
        <v>0</v>
      </c>
    </row>
    <row r="42" spans="1:8" ht="16.5" thickTop="1" thickBot="1">
      <c r="A42" s="342"/>
      <c r="B42" s="103"/>
      <c r="C42" s="16"/>
      <c r="D42" s="108"/>
      <c r="E42" s="17"/>
      <c r="F42" s="17"/>
      <c r="G42" s="113" t="s">
        <v>196</v>
      </c>
      <c r="H42" s="117">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ht="15">
      <c r="A47" s="341"/>
      <c r="B47" s="363"/>
      <c r="C47" s="364"/>
      <c r="D47" s="364"/>
      <c r="E47" s="364"/>
      <c r="F47" s="364"/>
      <c r="G47" s="364"/>
      <c r="H47" s="119">
        <v>0</v>
      </c>
    </row>
    <row r="48" spans="1:8" ht="15">
      <c r="A48" s="341"/>
      <c r="B48" s="363"/>
      <c r="C48" s="364"/>
      <c r="D48" s="364"/>
      <c r="E48" s="364"/>
      <c r="F48" s="364"/>
      <c r="G48" s="364"/>
      <c r="H48" s="119">
        <v>0</v>
      </c>
    </row>
    <row r="49" spans="1:8" ht="15">
      <c r="A49" s="341"/>
      <c r="B49" s="348"/>
      <c r="C49" s="349"/>
      <c r="D49" s="349"/>
      <c r="E49" s="347"/>
      <c r="F49" s="346"/>
      <c r="G49" s="347"/>
      <c r="H49" s="119">
        <v>0</v>
      </c>
    </row>
    <row r="50" spans="1:8" ht="15">
      <c r="A50" s="341"/>
      <c r="B50" s="363"/>
      <c r="C50" s="364"/>
      <c r="D50" s="364"/>
      <c r="E50" s="364"/>
      <c r="F50" s="364"/>
      <c r="G50" s="364"/>
      <c r="H50" s="119">
        <v>0</v>
      </c>
    </row>
    <row r="51" spans="1:8" ht="15">
      <c r="A51" s="341"/>
      <c r="B51" s="363"/>
      <c r="C51" s="364"/>
      <c r="D51" s="364"/>
      <c r="E51" s="364"/>
      <c r="F51" s="364"/>
      <c r="G51" s="364"/>
      <c r="H51" s="119">
        <v>0</v>
      </c>
    </row>
    <row r="52" spans="1:8" ht="15">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192</v>
      </c>
      <c r="C55" s="458"/>
      <c r="D55" s="458"/>
      <c r="E55" s="458"/>
      <c r="F55" s="455" t="s">
        <v>165</v>
      </c>
      <c r="G55" s="455"/>
      <c r="H55" s="160" t="s">
        <v>163</v>
      </c>
    </row>
    <row r="56" spans="1:8" ht="15">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ht="15">
      <c r="A64" s="341"/>
      <c r="B64" s="363"/>
      <c r="C64" s="364"/>
      <c r="D64" s="364"/>
      <c r="E64" s="364"/>
      <c r="F64" s="364"/>
      <c r="G64" s="364"/>
      <c r="H64" s="124">
        <v>0</v>
      </c>
    </row>
    <row r="65" spans="1:8" ht="15">
      <c r="A65" s="341"/>
      <c r="B65" s="363"/>
      <c r="C65" s="364"/>
      <c r="D65" s="364"/>
      <c r="E65" s="364"/>
      <c r="F65" s="364"/>
      <c r="G65" s="364"/>
      <c r="H65" s="124">
        <v>0</v>
      </c>
    </row>
    <row r="66" spans="1:8" ht="15">
      <c r="A66" s="341"/>
      <c r="B66" s="363"/>
      <c r="C66" s="364"/>
      <c r="D66" s="364"/>
      <c r="E66" s="364"/>
      <c r="F66" s="364"/>
      <c r="G66" s="364"/>
      <c r="H66" s="124">
        <v>0</v>
      </c>
    </row>
    <row r="67" spans="1:8" ht="15">
      <c r="A67" s="341"/>
      <c r="B67" s="363"/>
      <c r="C67" s="364"/>
      <c r="D67" s="364"/>
      <c r="E67" s="364"/>
      <c r="F67" s="364"/>
      <c r="G67" s="364"/>
      <c r="H67" s="124">
        <v>0</v>
      </c>
    </row>
    <row r="68" spans="1:8" ht="15">
      <c r="A68" s="341"/>
      <c r="B68" s="363"/>
      <c r="C68" s="364"/>
      <c r="D68" s="364"/>
      <c r="E68" s="364"/>
      <c r="F68" s="364"/>
      <c r="G68" s="364"/>
      <c r="H68" s="124">
        <v>0</v>
      </c>
    </row>
    <row r="69" spans="1:8" ht="15">
      <c r="A69" s="341"/>
      <c r="B69" s="363"/>
      <c r="C69" s="364"/>
      <c r="D69" s="364"/>
      <c r="E69" s="364"/>
      <c r="F69" s="364"/>
      <c r="G69" s="364"/>
      <c r="H69" s="124">
        <v>0</v>
      </c>
    </row>
    <row r="70" spans="1:8" ht="15.75" thickBot="1">
      <c r="A70" s="341"/>
      <c r="B70" s="367"/>
      <c r="C70" s="368"/>
      <c r="D70" s="368"/>
      <c r="E70" s="368"/>
      <c r="F70" s="368"/>
      <c r="G70" s="368"/>
      <c r="H70" s="125"/>
    </row>
    <row r="71" spans="1:8" ht="16.5" thickTop="1" thickBot="1">
      <c r="A71" s="342"/>
      <c r="B71" s="478" t="s">
        <v>39</v>
      </c>
      <c r="C71" s="479"/>
      <c r="D71" s="479"/>
      <c r="E71" s="479"/>
      <c r="F71" s="482" t="s">
        <v>164</v>
      </c>
      <c r="G71" s="482"/>
      <c r="H71" s="165">
        <f>SUM(H63:H70)</f>
        <v>0</v>
      </c>
    </row>
    <row r="72" spans="1:8" ht="15">
      <c r="A72" s="340" t="s">
        <v>170</v>
      </c>
      <c r="B72" s="475" t="s">
        <v>166</v>
      </c>
      <c r="C72" s="476"/>
      <c r="D72" s="476"/>
      <c r="E72" s="476"/>
      <c r="F72" s="385" t="s">
        <v>194</v>
      </c>
      <c r="G72" s="385"/>
      <c r="H72" s="166" t="s">
        <v>195</v>
      </c>
    </row>
    <row r="73" spans="1:8" ht="15">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212"/>
      <c r="C84" s="10"/>
      <c r="D84" s="15"/>
      <c r="E84" s="15"/>
      <c r="F84" s="23"/>
      <c r="G84" s="24"/>
      <c r="H84" s="126"/>
    </row>
    <row r="85" spans="1:8" ht="15.75" thickBot="1">
      <c r="A85" s="341"/>
      <c r="B85" s="167" t="s">
        <v>173</v>
      </c>
      <c r="C85" s="168"/>
      <c r="D85" s="168"/>
      <c r="E85" s="168"/>
      <c r="F85" s="168"/>
      <c r="G85" s="405">
        <v>1</v>
      </c>
      <c r="H85" s="406"/>
    </row>
    <row r="86" spans="1:8" ht="15">
      <c r="A86" s="341"/>
      <c r="B86" s="10"/>
      <c r="C86" s="10"/>
      <c r="D86" s="15"/>
      <c r="E86" s="26"/>
      <c r="F86" s="18"/>
      <c r="G86" s="24" t="s">
        <v>43</v>
      </c>
      <c r="H86" s="9"/>
    </row>
    <row r="87" spans="1:8" ht="15">
      <c r="A87" s="341"/>
      <c r="B87" s="19" t="s">
        <v>203</v>
      </c>
      <c r="C87" s="19"/>
      <c r="D87" s="20"/>
      <c r="E87" s="25"/>
      <c r="F87" s="21" t="s">
        <v>34</v>
      </c>
      <c r="G87" s="407">
        <f>G83*G85</f>
        <v>0</v>
      </c>
      <c r="H87" s="408"/>
    </row>
    <row r="88" spans="1:8" ht="15">
      <c r="A88" s="341"/>
      <c r="B88" s="10"/>
      <c r="C88" s="10"/>
      <c r="D88" s="15"/>
      <c r="E88" s="15"/>
      <c r="F88" s="483" t="str">
        <f>'Werkblad rekenen'!F4</f>
        <v>Geen invoer</v>
      </c>
      <c r="G88" s="483"/>
      <c r="H88" s="484"/>
    </row>
    <row r="89" spans="1:8" ht="24.75" customHeight="1">
      <c r="A89" s="341"/>
      <c r="B89" s="19"/>
      <c r="C89" s="19"/>
      <c r="D89" s="20"/>
      <c r="E89" s="20"/>
      <c r="F89" s="485"/>
      <c r="G89" s="485"/>
      <c r="H89" s="486"/>
    </row>
    <row r="90" spans="1:8" ht="24.75" customHeight="1">
      <c r="A90" s="341"/>
      <c r="B90" s="10"/>
      <c r="C90" s="10"/>
      <c r="D90" s="15"/>
      <c r="E90" s="15"/>
      <c r="F90" s="153"/>
      <c r="G90" s="153"/>
      <c r="H90" s="154"/>
    </row>
    <row r="91" spans="1:8" ht="15">
      <c r="A91" s="341"/>
      <c r="B91" s="10" t="str">
        <f>_xlfn.CONCAT("Totale kosten  ",C3,": ")</f>
        <v xml:space="preserve">Totale kosten  0: </v>
      </c>
      <c r="C91" s="13"/>
      <c r="D91" s="29">
        <f>G81</f>
        <v>0</v>
      </c>
      <c r="E91" s="15"/>
      <c r="F91" s="18"/>
      <c r="G91" s="24"/>
      <c r="H91" s="126"/>
    </row>
    <row r="92" spans="1:8" ht="15">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378" t="s">
        <v>44</v>
      </c>
      <c r="C95" s="379"/>
      <c r="D95" s="379"/>
      <c r="E95" s="379"/>
      <c r="F95" s="379"/>
      <c r="G95" s="379"/>
      <c r="H95" s="380"/>
    </row>
    <row r="96" spans="1:8" ht="15.75" thickTop="1">
      <c r="A96" s="389"/>
      <c r="B96" s="391"/>
      <c r="C96" s="392"/>
      <c r="D96" s="392"/>
      <c r="E96" s="392"/>
      <c r="F96" s="392"/>
      <c r="G96" s="392"/>
      <c r="H96" s="393"/>
    </row>
    <row r="97" spans="1:8" ht="15">
      <c r="A97" s="389"/>
      <c r="B97" s="394"/>
      <c r="C97" s="395"/>
      <c r="D97" s="395"/>
      <c r="E97" s="395"/>
      <c r="F97" s="395"/>
      <c r="G97" s="395"/>
      <c r="H97" s="396"/>
    </row>
    <row r="98" spans="1:8" ht="15">
      <c r="A98" s="389"/>
      <c r="B98" s="394"/>
      <c r="C98" s="395"/>
      <c r="D98" s="395"/>
      <c r="E98" s="395"/>
      <c r="F98" s="395"/>
      <c r="G98" s="395"/>
      <c r="H98" s="396"/>
    </row>
    <row r="99" spans="1:8" ht="15">
      <c r="A99" s="389"/>
      <c r="B99" s="394"/>
      <c r="C99" s="395"/>
      <c r="D99" s="395"/>
      <c r="E99" s="395"/>
      <c r="F99" s="395"/>
      <c r="G99" s="395"/>
      <c r="H99" s="396"/>
    </row>
    <row r="100" spans="1:8" ht="15">
      <c r="A100" s="389"/>
      <c r="B100" s="394"/>
      <c r="C100" s="395"/>
      <c r="D100" s="395"/>
      <c r="E100" s="395"/>
      <c r="F100" s="395"/>
      <c r="G100" s="395"/>
      <c r="H100" s="396"/>
    </row>
    <row r="101" spans="1:8" ht="15">
      <c r="A101" s="389"/>
      <c r="B101" s="394"/>
      <c r="C101" s="395"/>
      <c r="D101" s="395"/>
      <c r="E101" s="395"/>
      <c r="F101" s="395"/>
      <c r="G101" s="395"/>
      <c r="H101" s="396"/>
    </row>
    <row r="102" spans="1:8" ht="15">
      <c r="A102" s="389"/>
      <c r="B102" s="394"/>
      <c r="C102" s="395"/>
      <c r="D102" s="395"/>
      <c r="E102" s="395"/>
      <c r="F102" s="395"/>
      <c r="G102" s="395"/>
      <c r="H102" s="396"/>
    </row>
    <row r="103" spans="1:8" ht="15">
      <c r="A103" s="389"/>
      <c r="B103" s="394"/>
      <c r="C103" s="395"/>
      <c r="D103" s="395"/>
      <c r="E103" s="395"/>
      <c r="F103" s="395"/>
      <c r="G103" s="395"/>
      <c r="H103" s="396"/>
    </row>
    <row r="104" spans="1:8" ht="15">
      <c r="A104" s="389"/>
      <c r="B104" s="394"/>
      <c r="C104" s="395"/>
      <c r="D104" s="395"/>
      <c r="E104" s="395"/>
      <c r="F104" s="395"/>
      <c r="G104" s="395"/>
      <c r="H104" s="396"/>
    </row>
    <row r="105" spans="1:8" ht="15">
      <c r="A105" s="389"/>
      <c r="B105" s="394"/>
      <c r="C105" s="395"/>
      <c r="D105" s="395"/>
      <c r="E105" s="395"/>
      <c r="F105" s="395"/>
      <c r="G105" s="395"/>
      <c r="H105" s="396"/>
    </row>
    <row r="106" spans="1:8" ht="15">
      <c r="A106" s="389"/>
      <c r="B106" s="394"/>
      <c r="C106" s="395"/>
      <c r="D106" s="395"/>
      <c r="E106" s="395"/>
      <c r="F106" s="395"/>
      <c r="G106" s="395"/>
      <c r="H106" s="396"/>
    </row>
    <row r="107" spans="1:8" ht="15.75" thickBot="1">
      <c r="A107" s="390"/>
      <c r="B107" s="397"/>
      <c r="C107" s="398"/>
      <c r="D107" s="398"/>
      <c r="E107" s="398"/>
      <c r="F107" s="398"/>
      <c r="G107" s="398"/>
      <c r="H107" s="399"/>
    </row>
    <row r="108" spans="1:8" ht="15">
      <c r="B108" s="5"/>
      <c r="C108" s="5"/>
      <c r="D108" s="6"/>
      <c r="E108" s="6"/>
      <c r="F108" s="6"/>
      <c r="G108" s="6"/>
      <c r="H108" s="6"/>
    </row>
    <row r="109" spans="1:8" ht="15" hidden="1">
      <c r="B109" s="5"/>
      <c r="C109" s="5"/>
      <c r="D109" s="6"/>
      <c r="E109" s="6"/>
      <c r="F109" s="6"/>
      <c r="G109" s="6"/>
      <c r="H109" s="6"/>
    </row>
    <row r="110" spans="1:8" ht="15" hidden="1">
      <c r="B110" s="5"/>
      <c r="C110" s="5"/>
      <c r="D110" s="6"/>
      <c r="E110" s="6"/>
      <c r="F110" s="6"/>
      <c r="G110" s="6"/>
      <c r="H110" s="6"/>
    </row>
    <row r="111" spans="1:8" ht="15" hidden="1">
      <c r="B111" s="5"/>
      <c r="C111" s="5"/>
      <c r="D111" s="6"/>
      <c r="E111" s="6"/>
      <c r="F111" s="6"/>
      <c r="G111" s="6"/>
      <c r="H111" s="6"/>
    </row>
    <row r="112" spans="1:8" ht="15" hidden="1">
      <c r="B112" s="5"/>
      <c r="C112" s="5"/>
      <c r="D112" s="6"/>
      <c r="E112" s="6"/>
      <c r="F112" s="6"/>
      <c r="G112" s="6"/>
      <c r="H112" s="6"/>
    </row>
    <row r="113" spans="2:8" ht="15" hidden="1">
      <c r="B113" s="5"/>
      <c r="C113" s="5"/>
      <c r="D113" s="6"/>
      <c r="E113" s="6"/>
      <c r="F113" s="6"/>
      <c r="G113" s="6"/>
      <c r="H113" s="6"/>
    </row>
    <row r="114" spans="2:8" ht="15" hidden="1">
      <c r="B114" s="5"/>
      <c r="C114" s="5"/>
      <c r="D114" s="6"/>
      <c r="E114" s="6"/>
      <c r="F114" s="6"/>
      <c r="G114" s="6"/>
      <c r="H114" s="6"/>
    </row>
    <row r="115" spans="2:8" ht="15" hidden="1">
      <c r="B115" s="5"/>
      <c r="C115" s="5"/>
      <c r="D115" s="6"/>
      <c r="E115" s="6"/>
      <c r="F115" s="6"/>
      <c r="G115" s="6"/>
      <c r="H115" s="6"/>
    </row>
    <row r="116" spans="2:8" ht="15" hidden="1">
      <c r="B116" s="5"/>
      <c r="C116" s="5"/>
      <c r="D116" s="6"/>
      <c r="E116" s="6"/>
      <c r="F116" s="6"/>
      <c r="G116" s="6"/>
      <c r="H116" s="6"/>
    </row>
    <row r="117" spans="2:8" ht="15" hidden="1">
      <c r="B117" s="5"/>
      <c r="C117" s="5"/>
      <c r="D117" s="6"/>
      <c r="E117" s="6"/>
      <c r="F117" s="6"/>
      <c r="G117" s="6"/>
      <c r="H117" s="6"/>
    </row>
    <row r="118" spans="2:8" ht="15" hidden="1">
      <c r="B118" s="5"/>
      <c r="C118" s="5"/>
      <c r="D118" s="6"/>
      <c r="E118" s="6"/>
      <c r="F118" s="6"/>
      <c r="G118" s="6"/>
      <c r="H118" s="6"/>
    </row>
    <row r="119" spans="2:8" ht="15"/>
    <row r="120" spans="2:8" ht="15"/>
    <row r="121" spans="2:8" ht="15"/>
    <row r="122" spans="2:8" ht="15"/>
  </sheetData>
  <sheetProtection algorithmName="SHA-512" hashValue="oeyUcaKSc1yCbwBCdx8mXBVnswQ2Th50rEGPcUGUgQP4JP4JUcnFiRR1s+cw0C9zGhCBZb/JKzflDrAA4iALSw==" saltValue="31jYSD/IkKLfmt8sg6Zgqw==" spinCount="100000" sheet="1" objects="1" scenarios="1"/>
  <mergeCells count="124">
    <mergeCell ref="A95:A107"/>
    <mergeCell ref="B95:H95"/>
    <mergeCell ref="B96:H107"/>
    <mergeCell ref="A78:A93"/>
    <mergeCell ref="B78:H78"/>
    <mergeCell ref="F79:G79"/>
    <mergeCell ref="H80:H82"/>
    <mergeCell ref="B81:C81"/>
    <mergeCell ref="B82:C82"/>
    <mergeCell ref="B83:C83"/>
    <mergeCell ref="G85:H85"/>
    <mergeCell ref="G87:H87"/>
    <mergeCell ref="F88:H89"/>
    <mergeCell ref="A77:H77"/>
    <mergeCell ref="B72:E72"/>
    <mergeCell ref="F72:G72"/>
    <mergeCell ref="B73:E73"/>
    <mergeCell ref="F73:G73"/>
    <mergeCell ref="B74:E74"/>
    <mergeCell ref="F74:G74"/>
    <mergeCell ref="A72:A75"/>
    <mergeCell ref="A94:H94"/>
    <mergeCell ref="B64:E64"/>
    <mergeCell ref="F64:G64"/>
    <mergeCell ref="B65:E65"/>
    <mergeCell ref="F65:G65"/>
    <mergeCell ref="F69:G69"/>
    <mergeCell ref="B75:E75"/>
    <mergeCell ref="F75:G75"/>
    <mergeCell ref="B76:E76"/>
    <mergeCell ref="F76:G76"/>
    <mergeCell ref="A45:A54"/>
    <mergeCell ref="B54:E54"/>
    <mergeCell ref="F54:G54"/>
    <mergeCell ref="A55:A58"/>
    <mergeCell ref="B55:E55"/>
    <mergeCell ref="F55:G55"/>
    <mergeCell ref="B56:E56"/>
    <mergeCell ref="F56:G56"/>
    <mergeCell ref="B11:E11"/>
    <mergeCell ref="B33:C33"/>
    <mergeCell ref="F58:G58"/>
    <mergeCell ref="F51:G51"/>
    <mergeCell ref="B52:E52"/>
    <mergeCell ref="F52:G52"/>
    <mergeCell ref="B53:E53"/>
    <mergeCell ref="A43:H43"/>
    <mergeCell ref="B44:H44"/>
    <mergeCell ref="B45:E45"/>
    <mergeCell ref="F45:G45"/>
    <mergeCell ref="B46:E46"/>
    <mergeCell ref="F46:G46"/>
    <mergeCell ref="B47:E47"/>
    <mergeCell ref="F47:G47"/>
    <mergeCell ref="B17:D17"/>
    <mergeCell ref="A7:A30"/>
    <mergeCell ref="B7:E7"/>
    <mergeCell ref="B8:E8"/>
    <mergeCell ref="B9:E9"/>
    <mergeCell ref="B10:E10"/>
    <mergeCell ref="B24:D24"/>
    <mergeCell ref="B25:D25"/>
    <mergeCell ref="B26:D26"/>
    <mergeCell ref="B27:D27"/>
    <mergeCell ref="B28:G28"/>
    <mergeCell ref="B13:H13"/>
    <mergeCell ref="B14:E14"/>
    <mergeCell ref="F14:H14"/>
    <mergeCell ref="B16:D16"/>
    <mergeCell ref="B23:D23"/>
    <mergeCell ref="B22:D22"/>
    <mergeCell ref="A1:H1"/>
    <mergeCell ref="A2:A5"/>
    <mergeCell ref="F2:H4"/>
    <mergeCell ref="F5:H5"/>
    <mergeCell ref="A6:H6"/>
    <mergeCell ref="C2:E2"/>
    <mergeCell ref="C3:E3"/>
    <mergeCell ref="C5:E5"/>
    <mergeCell ref="C4:E4"/>
    <mergeCell ref="A32:A42"/>
    <mergeCell ref="B32:H32"/>
    <mergeCell ref="B34:D34"/>
    <mergeCell ref="B35:D35"/>
    <mergeCell ref="B36:D36"/>
    <mergeCell ref="B37:D37"/>
    <mergeCell ref="B38:D38"/>
    <mergeCell ref="B39:D39"/>
    <mergeCell ref="B40:D40"/>
    <mergeCell ref="B41:D41"/>
    <mergeCell ref="F48:G48"/>
    <mergeCell ref="B49:E49"/>
    <mergeCell ref="F49:G49"/>
    <mergeCell ref="B50:E50"/>
    <mergeCell ref="F50:G50"/>
    <mergeCell ref="B48:E48"/>
    <mergeCell ref="B18:D18"/>
    <mergeCell ref="B19:D19"/>
    <mergeCell ref="B20:D20"/>
    <mergeCell ref="B21:D21"/>
    <mergeCell ref="B51:E51"/>
    <mergeCell ref="F53:G53"/>
    <mergeCell ref="B57:E57"/>
    <mergeCell ref="F57:G57"/>
    <mergeCell ref="B58:E58"/>
    <mergeCell ref="B62:E62"/>
    <mergeCell ref="F62:G62"/>
    <mergeCell ref="B63:E63"/>
    <mergeCell ref="F63:G63"/>
    <mergeCell ref="B59:F59"/>
    <mergeCell ref="A60:H60"/>
    <mergeCell ref="B61:H61"/>
    <mergeCell ref="A62:A71"/>
    <mergeCell ref="B66:E66"/>
    <mergeCell ref="F66:G66"/>
    <mergeCell ref="B67:E67"/>
    <mergeCell ref="F67:G67"/>
    <mergeCell ref="B68:E68"/>
    <mergeCell ref="F68:G68"/>
    <mergeCell ref="B69:E69"/>
    <mergeCell ref="B70:E70"/>
    <mergeCell ref="F70:G70"/>
    <mergeCell ref="B71:E71"/>
    <mergeCell ref="F71:G71"/>
  </mergeCells>
  <conditionalFormatting sqref="B13">
    <cfRule type="cellIs" dxfId="53" priority="6" stopIfTrue="1" operator="equal">
      <formula>"Kies eerst uw systematiek voor de berekening van de subsidiabele kosten"</formula>
    </cfRule>
  </conditionalFormatting>
  <conditionalFormatting sqref="C4:E5">
    <cfRule type="containsText" dxfId="52" priority="4" operator="containsText" text="[maak keuze]">
      <formula>NOT(ISERROR(SEARCH("[maak keuze]",C4)))</formula>
    </cfRule>
  </conditionalFormatting>
  <conditionalFormatting sqref="G29">
    <cfRule type="cellIs" dxfId="48" priority="5" stopIfTrue="1" operator="equal">
      <formula>"Opslag algemene kosten (50%)"</formula>
    </cfRule>
  </conditionalFormatting>
  <pageMargins left="0.7" right="0.7" top="0.75" bottom="0.75" header="0.3" footer="0.3"/>
  <pageSetup paperSize="0" orientation="portrait" horizontalDpi="0" verticalDpi="0" copies="0"/>
  <legacyDrawing r:id="rId1"/>
  <extLst>
    <ext xmlns:x14="http://schemas.microsoft.com/office/spreadsheetml/2009/9/main" uri="{78C0D931-6437-407d-A8EE-F0AAD7539E65}">
      <x14:conditionalFormattings>
        <x14:conditionalFormatting xmlns:xm="http://schemas.microsoft.com/office/excel/2006/main">
          <x14:cfRule type="containsText" priority="57" operator="containsText" id="{11752F69-B4AF-4148-8619-E52DD1D065FA}">
            <xm:f>NOT(ISERROR(SEARCH('Werkblad rekenen'!$B$16,F88)))</xm:f>
            <xm:f>'Werkblad rekenen'!$B$16</xm:f>
            <x14:dxf>
              <font>
                <color auto="1"/>
              </font>
            </x14:dxf>
          </x14:cfRule>
          <x14:cfRule type="containsText" priority="58" operator="containsText" id="{FA4766CF-5725-47CF-8AE6-AB1321BDA562}">
            <xm:f>NOT(ISERROR(SEARCH('Werkblad rekenen'!$B$15,F88)))</xm:f>
            <xm:f>'Werkblad rekenen'!$B$15</xm:f>
            <x14:dxf>
              <font>
                <color rgb="FFFF0000"/>
              </font>
            </x14:dxf>
          </x14:cfRule>
          <x14:cfRule type="containsText" priority="59" operator="containsText" id="{58DD6A07-BC2B-40A5-A5DC-C1DFBA5749B9}">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407C7958-48DD-4316-8CE1-C5EA155133CA}">
          <x14:formula1>
            <xm:f>'Werkblad menu'!$A$1:$A$5</xm:f>
          </x14:formula1>
          <xm:sqref>F14:F15 G15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56FC-2FEF-437C-8374-E0A8D7C82A17}">
  <sheetPr>
    <tabColor rgb="FFFFFF99"/>
  </sheetPr>
  <dimension ref="A1:J122"/>
  <sheetViews>
    <sheetView showGridLines="0" workbookViewId="0">
      <selection activeCell="H24" sqref="H24"/>
    </sheetView>
  </sheetViews>
  <sheetFormatPr defaultColWidth="0" defaultRowHeight="14.45" customHeight="1" zeroHeight="1"/>
  <cols>
    <col min="1" max="1" width="4.140625" style="1" customWidth="1"/>
    <col min="2" max="2" width="27.5703125" style="2" customWidth="1"/>
    <col min="3" max="3" width="35" style="2" customWidth="1"/>
    <col min="4" max="4" width="14.85546875" style="3" customWidth="1"/>
    <col min="5" max="5" width="33.140625" style="3" bestFit="1" customWidth="1"/>
    <col min="6" max="6" width="15" style="3" customWidth="1"/>
    <col min="7" max="7" width="31.140625" style="3" customWidth="1"/>
    <col min="8" max="8" width="20.7109375" style="3" customWidth="1"/>
    <col min="9" max="9" width="2.28515625" style="4" customWidth="1"/>
    <col min="10" max="10" width="9.140625" style="4" customWidth="1"/>
    <col min="11" max="16384" width="9.140625" style="4" hidden="1"/>
  </cols>
  <sheetData>
    <row r="1" spans="1:8" ht="18.75" thickBot="1">
      <c r="A1" s="459" t="s">
        <v>139</v>
      </c>
      <c r="B1" s="460"/>
      <c r="C1" s="460"/>
      <c r="D1" s="460"/>
      <c r="E1" s="460"/>
      <c r="F1" s="460"/>
      <c r="G1" s="460"/>
      <c r="H1" s="461"/>
    </row>
    <row r="2" spans="1:8" ht="15" customHeight="1">
      <c r="A2" s="462" t="s">
        <v>133</v>
      </c>
      <c r="B2" s="116" t="str">
        <f>'Stap 1 Basisgegevens begroting'!B8</f>
        <v>Onderzoekstitel:</v>
      </c>
      <c r="C2" s="420">
        <f>'Stap 1 Basisgegevens begroting'!C8</f>
        <v>0</v>
      </c>
      <c r="D2" s="420"/>
      <c r="E2" s="420"/>
      <c r="F2" s="429" t="s">
        <v>68</v>
      </c>
      <c r="G2" s="430"/>
      <c r="H2" s="431"/>
    </row>
    <row r="3" spans="1:8" ht="15">
      <c r="A3" s="463"/>
      <c r="B3" s="114" t="s">
        <v>46</v>
      </c>
      <c r="C3" s="421">
        <f>'Stap 1 Basisgegevens begroting'!C15</f>
        <v>0</v>
      </c>
      <c r="D3" s="421"/>
      <c r="E3" s="422"/>
      <c r="F3" s="429"/>
      <c r="G3" s="430"/>
      <c r="H3" s="431"/>
    </row>
    <row r="4" spans="1:8" ht="15.75" thickBot="1">
      <c r="A4" s="463"/>
      <c r="B4" s="114" t="s">
        <v>29</v>
      </c>
      <c r="C4" s="421" t="str">
        <f>'Stap 1 Basisgegevens begroting'!E15</f>
        <v>[maak keuze]</v>
      </c>
      <c r="D4" s="421"/>
      <c r="E4" s="422"/>
      <c r="F4" s="429"/>
      <c r="G4" s="430"/>
      <c r="H4" s="431"/>
    </row>
    <row r="5" spans="1:8" ht="15" customHeight="1" thickBot="1">
      <c r="A5" s="464"/>
      <c r="B5" s="115" t="s">
        <v>102</v>
      </c>
      <c r="C5" s="423" t="str">
        <f>'Stap 1 Basisgegevens begroting'!D15</f>
        <v>[maak keuze]</v>
      </c>
      <c r="D5" s="423"/>
      <c r="E5" s="423"/>
      <c r="F5" s="432" t="s">
        <v>153</v>
      </c>
      <c r="G5" s="433"/>
      <c r="H5" s="434"/>
    </row>
    <row r="6" spans="1:8" ht="15" customHeight="1" thickBot="1">
      <c r="A6" s="465"/>
      <c r="B6" s="466"/>
      <c r="C6" s="466"/>
      <c r="D6" s="466"/>
      <c r="E6" s="466"/>
      <c r="F6" s="466"/>
      <c r="G6" s="466"/>
      <c r="H6" s="467"/>
    </row>
    <row r="7" spans="1:8" ht="15" customHeight="1">
      <c r="A7" s="341" t="s">
        <v>19</v>
      </c>
      <c r="B7" s="439" t="s">
        <v>209</v>
      </c>
      <c r="C7" s="440"/>
      <c r="D7" s="440"/>
      <c r="E7" s="440"/>
      <c r="F7" s="145" t="s">
        <v>30</v>
      </c>
      <c r="G7" s="145" t="s">
        <v>127</v>
      </c>
      <c r="H7" s="129"/>
    </row>
    <row r="8" spans="1:8" ht="15" customHeight="1">
      <c r="A8" s="341"/>
      <c r="B8" s="441" t="s">
        <v>86</v>
      </c>
      <c r="C8" s="442"/>
      <c r="D8" s="442"/>
      <c r="E8" s="442"/>
      <c r="F8" s="146" t="s">
        <v>119</v>
      </c>
      <c r="G8" s="147">
        <v>60</v>
      </c>
      <c r="H8" s="129"/>
    </row>
    <row r="9" spans="1:8" ht="15" customHeight="1">
      <c r="A9" s="341"/>
      <c r="B9" s="441" t="s">
        <v>87</v>
      </c>
      <c r="C9" s="442"/>
      <c r="D9" s="442"/>
      <c r="E9" s="442"/>
      <c r="F9" s="146" t="s">
        <v>120</v>
      </c>
      <c r="G9" s="147">
        <v>95</v>
      </c>
      <c r="H9" s="130"/>
    </row>
    <row r="10" spans="1:8" ht="15" customHeight="1">
      <c r="A10" s="341"/>
      <c r="B10" s="441" t="s">
        <v>88</v>
      </c>
      <c r="C10" s="442"/>
      <c r="D10" s="442"/>
      <c r="E10" s="442"/>
      <c r="F10" s="146" t="s">
        <v>121</v>
      </c>
      <c r="G10" s="147">
        <v>150</v>
      </c>
      <c r="H10" s="130"/>
    </row>
    <row r="11" spans="1:8" ht="15" customHeight="1" thickBot="1">
      <c r="A11" s="341"/>
      <c r="B11" s="443" t="s">
        <v>151</v>
      </c>
      <c r="C11" s="444"/>
      <c r="D11" s="444"/>
      <c r="E11" s="444"/>
      <c r="F11" s="148" t="s">
        <v>122</v>
      </c>
      <c r="G11" s="149">
        <v>160</v>
      </c>
      <c r="H11" s="130"/>
    </row>
    <row r="12" spans="1:8" ht="15" customHeight="1" thickBot="1">
      <c r="A12" s="341"/>
      <c r="B12" s="133"/>
      <c r="C12" s="134"/>
      <c r="D12" s="135"/>
      <c r="E12" s="135"/>
      <c r="F12" s="135"/>
      <c r="G12" s="135"/>
      <c r="H12" s="136"/>
    </row>
    <row r="13" spans="1:8" ht="18.75" thickBot="1">
      <c r="A13" s="341"/>
      <c r="B13" s="426"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27"/>
      <c r="D13" s="427"/>
      <c r="E13" s="427"/>
      <c r="F13" s="427"/>
      <c r="G13" s="427"/>
      <c r="H13" s="428"/>
    </row>
    <row r="14" spans="1:8" ht="33" customHeight="1" thickBot="1">
      <c r="A14" s="341"/>
      <c r="B14" s="435" t="s">
        <v>63</v>
      </c>
      <c r="C14" s="435"/>
      <c r="D14" s="435"/>
      <c r="E14" s="435"/>
      <c r="F14" s="436" t="s">
        <v>92</v>
      </c>
      <c r="G14" s="437"/>
      <c r="H14" s="438"/>
    </row>
    <row r="15" spans="1:8" ht="15" customHeight="1" thickBot="1">
      <c r="A15" s="341"/>
      <c r="B15" s="78"/>
      <c r="C15" s="78"/>
      <c r="D15" s="78"/>
      <c r="E15" s="78"/>
      <c r="F15" s="79"/>
      <c r="G15" s="79"/>
      <c r="H15" s="97"/>
    </row>
    <row r="16" spans="1:8" ht="15.75" thickBot="1">
      <c r="A16" s="341"/>
      <c r="B16" s="419" t="s">
        <v>152</v>
      </c>
      <c r="C16" s="419"/>
      <c r="D16" s="474"/>
      <c r="E16" s="100" t="s">
        <v>89</v>
      </c>
      <c r="F16" s="101" t="s">
        <v>31</v>
      </c>
      <c r="G16" s="100" t="s">
        <v>32</v>
      </c>
      <c r="H16" s="102" t="s">
        <v>33</v>
      </c>
    </row>
    <row r="17" spans="1:8" ht="15.75" thickTop="1">
      <c r="A17" s="341"/>
      <c r="B17" s="472"/>
      <c r="C17" s="472"/>
      <c r="D17" s="473"/>
      <c r="E17" s="98"/>
      <c r="F17" s="81"/>
      <c r="G17" s="83"/>
      <c r="H17" s="494">
        <f>F17*G17</f>
        <v>0</v>
      </c>
    </row>
    <row r="18" spans="1:8" ht="15">
      <c r="A18" s="341"/>
      <c r="B18" s="349"/>
      <c r="C18" s="349"/>
      <c r="D18" s="347"/>
      <c r="E18" s="82"/>
      <c r="F18" s="81"/>
      <c r="G18" s="83"/>
      <c r="H18" s="99">
        <f t="shared" ref="H18:H27" si="0">F18*G18</f>
        <v>0</v>
      </c>
    </row>
    <row r="19" spans="1:8" ht="15">
      <c r="A19" s="341"/>
      <c r="B19" s="349"/>
      <c r="C19" s="349"/>
      <c r="D19" s="347"/>
      <c r="E19" s="82"/>
      <c r="F19" s="81"/>
      <c r="G19" s="83"/>
      <c r="H19" s="99">
        <f t="shared" si="0"/>
        <v>0</v>
      </c>
    </row>
    <row r="20" spans="1:8" ht="15">
      <c r="A20" s="341"/>
      <c r="B20" s="349"/>
      <c r="C20" s="349"/>
      <c r="D20" s="347"/>
      <c r="E20" s="82"/>
      <c r="F20" s="81"/>
      <c r="G20" s="83"/>
      <c r="H20" s="99">
        <f t="shared" si="0"/>
        <v>0</v>
      </c>
    </row>
    <row r="21" spans="1:8" ht="15">
      <c r="A21" s="341"/>
      <c r="B21" s="349"/>
      <c r="C21" s="349"/>
      <c r="D21" s="347"/>
      <c r="E21" s="82"/>
      <c r="F21" s="81"/>
      <c r="G21" s="83"/>
      <c r="H21" s="99">
        <f t="shared" si="0"/>
        <v>0</v>
      </c>
    </row>
    <row r="22" spans="1:8" ht="15">
      <c r="A22" s="341"/>
      <c r="B22" s="349"/>
      <c r="C22" s="349"/>
      <c r="D22" s="347"/>
      <c r="E22" s="82"/>
      <c r="F22" s="81"/>
      <c r="G22" s="83"/>
      <c r="H22" s="99">
        <f t="shared" si="0"/>
        <v>0</v>
      </c>
    </row>
    <row r="23" spans="1:8" ht="15">
      <c r="A23" s="341"/>
      <c r="B23" s="349"/>
      <c r="C23" s="349"/>
      <c r="D23" s="347"/>
      <c r="E23" s="82"/>
      <c r="F23" s="81"/>
      <c r="G23" s="83"/>
      <c r="H23" s="99">
        <f t="shared" si="0"/>
        <v>0</v>
      </c>
    </row>
    <row r="24" spans="1:8" ht="15">
      <c r="A24" s="341"/>
      <c r="B24" s="349"/>
      <c r="C24" s="349"/>
      <c r="D24" s="347"/>
      <c r="E24" s="82"/>
      <c r="F24" s="81"/>
      <c r="G24" s="83"/>
      <c r="H24" s="99">
        <f t="shared" si="0"/>
        <v>0</v>
      </c>
    </row>
    <row r="25" spans="1:8" ht="15">
      <c r="A25" s="341"/>
      <c r="B25" s="349"/>
      <c r="C25" s="349"/>
      <c r="D25" s="347"/>
      <c r="E25" s="82"/>
      <c r="F25" s="81"/>
      <c r="G25" s="83"/>
      <c r="H25" s="99">
        <f t="shared" si="0"/>
        <v>0</v>
      </c>
    </row>
    <row r="26" spans="1:8" ht="15">
      <c r="A26" s="341"/>
      <c r="B26" s="349"/>
      <c r="C26" s="349"/>
      <c r="D26" s="347"/>
      <c r="E26" s="82"/>
      <c r="F26" s="81"/>
      <c r="G26" s="83"/>
      <c r="H26" s="99">
        <f t="shared" si="0"/>
        <v>0</v>
      </c>
    </row>
    <row r="27" spans="1:8" ht="15.75" thickBot="1">
      <c r="A27" s="341"/>
      <c r="B27" s="351"/>
      <c r="C27" s="351"/>
      <c r="D27" s="352"/>
      <c r="E27" s="87"/>
      <c r="F27" s="86"/>
      <c r="G27" s="88"/>
      <c r="H27" s="495">
        <f t="shared" si="0"/>
        <v>0</v>
      </c>
    </row>
    <row r="28" spans="1:8" ht="16.5" thickTop="1" thickBot="1">
      <c r="A28" s="341"/>
      <c r="B28" s="445" t="s">
        <v>202</v>
      </c>
      <c r="C28" s="445"/>
      <c r="D28" s="445"/>
      <c r="E28" s="445"/>
      <c r="F28" s="445"/>
      <c r="G28" s="446"/>
      <c r="H28" s="85">
        <f>SUM(H17:H27)</f>
        <v>0</v>
      </c>
    </row>
    <row r="29" spans="1:8" ht="15.75" thickBot="1">
      <c r="A29" s="341"/>
      <c r="B29" s="91"/>
      <c r="C29" s="91"/>
      <c r="D29" s="92"/>
      <c r="E29" s="92"/>
      <c r="F29" s="93"/>
      <c r="G29" s="94" t="str">
        <f>IF(F14="Directe loonkosten plus vaste opslag-systematiek (50%)","Opslag algemene kosten (50%)","Geen opslag")</f>
        <v>Geen opslag</v>
      </c>
      <c r="H29" s="95" t="str">
        <f>IF($F14="vaste uurtarief-systematiek",0,(IF($F14="integrale kostensystematiek",0,(IF($F14="Directe loonkosten plus vaste opslag-systematiek (50%)",H28*0.5,"0")))))</f>
        <v>0</v>
      </c>
    </row>
    <row r="30" spans="1:8" ht="15.75" thickBot="1">
      <c r="A30" s="342"/>
      <c r="B30" s="11"/>
      <c r="C30" s="11"/>
      <c r="D30" s="12"/>
      <c r="E30" s="12"/>
      <c r="F30" s="90"/>
      <c r="G30" s="113" t="s">
        <v>202</v>
      </c>
      <c r="H30" s="96">
        <f>H28+H29</f>
        <v>0</v>
      </c>
    </row>
    <row r="31" spans="1:8" ht="15.75" thickBot="1">
      <c r="A31" s="131"/>
      <c r="B31" s="121"/>
      <c r="C31" s="121"/>
      <c r="D31" s="121"/>
      <c r="E31" s="121"/>
      <c r="F31" s="122"/>
      <c r="G31" s="123"/>
      <c r="H31" s="132"/>
    </row>
    <row r="32" spans="1:8" ht="18">
      <c r="A32" s="340" t="s">
        <v>20</v>
      </c>
      <c r="B32" s="468" t="s">
        <v>35</v>
      </c>
      <c r="C32" s="469"/>
      <c r="D32" s="469"/>
      <c r="E32" s="469"/>
      <c r="F32" s="469"/>
      <c r="G32" s="469"/>
      <c r="H32" s="470"/>
    </row>
    <row r="33" spans="1:8" ht="15.75" thickBot="1">
      <c r="A33" s="341"/>
      <c r="B33" s="424" t="s">
        <v>147</v>
      </c>
      <c r="C33" s="425"/>
      <c r="D33" s="105"/>
      <c r="E33" s="104" t="s">
        <v>130</v>
      </c>
      <c r="F33" s="106" t="s">
        <v>131</v>
      </c>
      <c r="G33" s="104" t="s">
        <v>132</v>
      </c>
      <c r="H33" s="107" t="s">
        <v>129</v>
      </c>
    </row>
    <row r="34" spans="1:8" ht="15.75" thickTop="1">
      <c r="A34" s="341"/>
      <c r="B34" s="471"/>
      <c r="C34" s="472"/>
      <c r="D34" s="473"/>
      <c r="E34" s="109"/>
      <c r="F34" s="110"/>
      <c r="G34" s="83"/>
      <c r="H34" s="494">
        <f>E34*F34*G34</f>
        <v>0</v>
      </c>
    </row>
    <row r="35" spans="1:8" ht="15">
      <c r="A35" s="341"/>
      <c r="B35" s="363"/>
      <c r="C35" s="364"/>
      <c r="D35" s="364"/>
      <c r="E35" s="109"/>
      <c r="F35" s="110"/>
      <c r="G35" s="83"/>
      <c r="H35" s="99">
        <f t="shared" ref="H35:H41" si="1">E35*F35*G35</f>
        <v>0</v>
      </c>
    </row>
    <row r="36" spans="1:8" ht="15">
      <c r="A36" s="341"/>
      <c r="B36" s="363"/>
      <c r="C36" s="364"/>
      <c r="D36" s="364"/>
      <c r="E36" s="109"/>
      <c r="F36" s="110"/>
      <c r="G36" s="83"/>
      <c r="H36" s="99">
        <f t="shared" si="1"/>
        <v>0</v>
      </c>
    </row>
    <row r="37" spans="1:8" ht="15">
      <c r="A37" s="341"/>
      <c r="B37" s="363"/>
      <c r="C37" s="364"/>
      <c r="D37" s="364"/>
      <c r="E37" s="109"/>
      <c r="F37" s="110"/>
      <c r="G37" s="83"/>
      <c r="H37" s="99">
        <f t="shared" si="1"/>
        <v>0</v>
      </c>
    </row>
    <row r="38" spans="1:8" ht="15">
      <c r="A38" s="341"/>
      <c r="B38" s="363"/>
      <c r="C38" s="364"/>
      <c r="D38" s="364"/>
      <c r="E38" s="109"/>
      <c r="F38" s="110"/>
      <c r="G38" s="83"/>
      <c r="H38" s="99">
        <f t="shared" si="1"/>
        <v>0</v>
      </c>
    </row>
    <row r="39" spans="1:8" ht="15">
      <c r="A39" s="341"/>
      <c r="B39" s="363"/>
      <c r="C39" s="364"/>
      <c r="D39" s="364"/>
      <c r="E39" s="109"/>
      <c r="F39" s="110"/>
      <c r="G39" s="83"/>
      <c r="H39" s="99">
        <f t="shared" si="1"/>
        <v>0</v>
      </c>
    </row>
    <row r="40" spans="1:8" ht="15">
      <c r="A40" s="341"/>
      <c r="B40" s="363"/>
      <c r="C40" s="364"/>
      <c r="D40" s="364"/>
      <c r="E40" s="109"/>
      <c r="F40" s="110"/>
      <c r="G40" s="83"/>
      <c r="H40" s="99">
        <f t="shared" si="1"/>
        <v>0</v>
      </c>
    </row>
    <row r="41" spans="1:8" ht="15.75" thickBot="1">
      <c r="A41" s="341"/>
      <c r="B41" s="367"/>
      <c r="C41" s="368"/>
      <c r="D41" s="368"/>
      <c r="E41" s="111"/>
      <c r="F41" s="112"/>
      <c r="G41" s="88"/>
      <c r="H41" s="495">
        <f t="shared" si="1"/>
        <v>0</v>
      </c>
    </row>
    <row r="42" spans="1:8" ht="16.5" thickTop="1" thickBot="1">
      <c r="A42" s="342"/>
      <c r="B42" s="103"/>
      <c r="C42" s="16"/>
      <c r="D42" s="108"/>
      <c r="E42" s="17"/>
      <c r="F42" s="17"/>
      <c r="G42" s="113" t="s">
        <v>196</v>
      </c>
      <c r="H42" s="117">
        <f>SUM(H34:H41)</f>
        <v>0</v>
      </c>
    </row>
    <row r="43" spans="1:8" ht="15.75" thickBot="1">
      <c r="A43" s="369"/>
      <c r="B43" s="370"/>
      <c r="C43" s="370"/>
      <c r="D43" s="370"/>
      <c r="E43" s="370"/>
      <c r="F43" s="370"/>
      <c r="G43" s="370"/>
      <c r="H43" s="371"/>
    </row>
    <row r="44" spans="1:8" ht="18.75" thickBot="1">
      <c r="A44" s="158" t="s">
        <v>36</v>
      </c>
      <c r="B44" s="447" t="s">
        <v>185</v>
      </c>
      <c r="C44" s="448"/>
      <c r="D44" s="448"/>
      <c r="E44" s="448"/>
      <c r="F44" s="448"/>
      <c r="G44" s="448"/>
      <c r="H44" s="449"/>
    </row>
    <row r="45" spans="1:8" ht="15.75" thickBot="1">
      <c r="A45" s="340" t="s">
        <v>158</v>
      </c>
      <c r="B45" s="453" t="s">
        <v>134</v>
      </c>
      <c r="C45" s="454"/>
      <c r="D45" s="454"/>
      <c r="E45" s="454"/>
      <c r="F45" s="480" t="s">
        <v>90</v>
      </c>
      <c r="G45" s="480"/>
      <c r="H45" s="7" t="s">
        <v>37</v>
      </c>
    </row>
    <row r="46" spans="1:8" ht="15.75" thickTop="1">
      <c r="A46" s="341"/>
      <c r="B46" s="372"/>
      <c r="C46" s="373"/>
      <c r="D46" s="373"/>
      <c r="E46" s="373"/>
      <c r="F46" s="373"/>
      <c r="G46" s="373"/>
      <c r="H46" s="118">
        <v>0</v>
      </c>
    </row>
    <row r="47" spans="1:8" ht="15">
      <c r="A47" s="341"/>
      <c r="B47" s="363"/>
      <c r="C47" s="364"/>
      <c r="D47" s="364"/>
      <c r="E47" s="364"/>
      <c r="F47" s="364"/>
      <c r="G47" s="364"/>
      <c r="H47" s="119">
        <v>0</v>
      </c>
    </row>
    <row r="48" spans="1:8" ht="15">
      <c r="A48" s="341"/>
      <c r="B48" s="363"/>
      <c r="C48" s="364"/>
      <c r="D48" s="364"/>
      <c r="E48" s="364"/>
      <c r="F48" s="364"/>
      <c r="G48" s="364"/>
      <c r="H48" s="119">
        <v>0</v>
      </c>
    </row>
    <row r="49" spans="1:8" ht="15">
      <c r="A49" s="341"/>
      <c r="B49" s="348"/>
      <c r="C49" s="349"/>
      <c r="D49" s="349"/>
      <c r="E49" s="347"/>
      <c r="F49" s="346"/>
      <c r="G49" s="347"/>
      <c r="H49" s="119">
        <v>0</v>
      </c>
    </row>
    <row r="50" spans="1:8" ht="15">
      <c r="A50" s="341"/>
      <c r="B50" s="363"/>
      <c r="C50" s="364"/>
      <c r="D50" s="364"/>
      <c r="E50" s="364"/>
      <c r="F50" s="364"/>
      <c r="G50" s="364"/>
      <c r="H50" s="119">
        <v>0</v>
      </c>
    </row>
    <row r="51" spans="1:8" ht="15">
      <c r="A51" s="341"/>
      <c r="B51" s="363"/>
      <c r="C51" s="364"/>
      <c r="D51" s="364"/>
      <c r="E51" s="364"/>
      <c r="F51" s="364"/>
      <c r="G51" s="364"/>
      <c r="H51" s="119">
        <v>0</v>
      </c>
    </row>
    <row r="52" spans="1:8" ht="15">
      <c r="A52" s="341"/>
      <c r="B52" s="348"/>
      <c r="C52" s="349"/>
      <c r="D52" s="349"/>
      <c r="E52" s="347"/>
      <c r="F52" s="346"/>
      <c r="G52" s="347"/>
      <c r="H52" s="119">
        <v>0</v>
      </c>
    </row>
    <row r="53" spans="1:8" ht="15.75" thickBot="1">
      <c r="A53" s="341"/>
      <c r="B53" s="350"/>
      <c r="C53" s="351"/>
      <c r="D53" s="351"/>
      <c r="E53" s="352"/>
      <c r="F53" s="355"/>
      <c r="G53" s="352"/>
      <c r="H53" s="120">
        <v>0</v>
      </c>
    </row>
    <row r="54" spans="1:8" ht="16.5" thickTop="1" thickBot="1">
      <c r="A54" s="342"/>
      <c r="B54" s="353" t="s">
        <v>155</v>
      </c>
      <c r="C54" s="354"/>
      <c r="D54" s="354"/>
      <c r="E54" s="354"/>
      <c r="F54" s="356" t="s">
        <v>157</v>
      </c>
      <c r="G54" s="357"/>
      <c r="H54" s="156">
        <f>SUM(H46:H53)</f>
        <v>0</v>
      </c>
    </row>
    <row r="55" spans="1:8" ht="15.75" thickBot="1">
      <c r="A55" s="340" t="s">
        <v>159</v>
      </c>
      <c r="B55" s="457" t="s">
        <v>191</v>
      </c>
      <c r="C55" s="458"/>
      <c r="D55" s="458"/>
      <c r="E55" s="458"/>
      <c r="F55" s="455" t="s">
        <v>165</v>
      </c>
      <c r="G55" s="455"/>
      <c r="H55" s="160" t="s">
        <v>163</v>
      </c>
    </row>
    <row r="56" spans="1:8" ht="15">
      <c r="A56" s="341"/>
      <c r="B56" s="358"/>
      <c r="C56" s="359"/>
      <c r="D56" s="359"/>
      <c r="E56" s="360"/>
      <c r="F56" s="361"/>
      <c r="G56" s="362"/>
      <c r="H56" s="155">
        <v>0</v>
      </c>
    </row>
    <row r="57" spans="1:8" ht="15.75" thickBot="1">
      <c r="A57" s="341"/>
      <c r="B57" s="450"/>
      <c r="C57" s="387"/>
      <c r="D57" s="387"/>
      <c r="E57" s="387"/>
      <c r="F57" s="387"/>
      <c r="G57" s="387"/>
      <c r="H57" s="157">
        <v>0</v>
      </c>
    </row>
    <row r="58" spans="1:8" ht="16.5" thickTop="1" thickBot="1">
      <c r="A58" s="342"/>
      <c r="B58" s="451" t="s">
        <v>156</v>
      </c>
      <c r="C58" s="452"/>
      <c r="D58" s="452"/>
      <c r="E58" s="404"/>
      <c r="F58" s="456" t="s">
        <v>160</v>
      </c>
      <c r="G58" s="456"/>
      <c r="H58" s="156">
        <f>H56+H57</f>
        <v>0</v>
      </c>
    </row>
    <row r="59" spans="1:8" ht="15.75" thickBot="1">
      <c r="A59" s="159" t="s">
        <v>36</v>
      </c>
      <c r="B59" s="353" t="s">
        <v>154</v>
      </c>
      <c r="C59" s="354"/>
      <c r="D59" s="354"/>
      <c r="E59" s="354"/>
      <c r="F59" s="354"/>
      <c r="G59" s="113" t="s">
        <v>135</v>
      </c>
      <c r="H59" s="117">
        <f>H54+H58</f>
        <v>0</v>
      </c>
    </row>
    <row r="60" spans="1:8" ht="15.75" thickBot="1">
      <c r="A60" s="369"/>
      <c r="B60" s="370"/>
      <c r="C60" s="370"/>
      <c r="D60" s="370"/>
      <c r="E60" s="370"/>
      <c r="F60" s="370"/>
      <c r="G60" s="370"/>
      <c r="H60" s="371"/>
    </row>
    <row r="61" spans="1:8" ht="18.75" thickBot="1">
      <c r="A61" s="162" t="s">
        <v>38</v>
      </c>
      <c r="B61" s="447" t="s">
        <v>184</v>
      </c>
      <c r="C61" s="448"/>
      <c r="D61" s="448"/>
      <c r="E61" s="448"/>
      <c r="F61" s="448"/>
      <c r="G61" s="448"/>
      <c r="H61" s="449"/>
    </row>
    <row r="62" spans="1:8" ht="15.75" thickBot="1">
      <c r="A62" s="340" t="s">
        <v>169</v>
      </c>
      <c r="B62" s="418" t="s">
        <v>136</v>
      </c>
      <c r="C62" s="419"/>
      <c r="D62" s="419"/>
      <c r="E62" s="419"/>
      <c r="F62" s="481" t="s">
        <v>90</v>
      </c>
      <c r="G62" s="481"/>
      <c r="H62" s="164" t="s">
        <v>37</v>
      </c>
    </row>
    <row r="63" spans="1:8" ht="15.75" thickTop="1">
      <c r="A63" s="341"/>
      <c r="B63" s="372"/>
      <c r="C63" s="373"/>
      <c r="D63" s="373"/>
      <c r="E63" s="373"/>
      <c r="F63" s="373"/>
      <c r="G63" s="373"/>
      <c r="H63" s="161">
        <v>0</v>
      </c>
    </row>
    <row r="64" spans="1:8" ht="15">
      <c r="A64" s="341"/>
      <c r="B64" s="363"/>
      <c r="C64" s="364"/>
      <c r="D64" s="364"/>
      <c r="E64" s="364"/>
      <c r="F64" s="364"/>
      <c r="G64" s="364"/>
      <c r="H64" s="124">
        <v>0</v>
      </c>
    </row>
    <row r="65" spans="1:8" ht="15">
      <c r="A65" s="341"/>
      <c r="B65" s="363"/>
      <c r="C65" s="364"/>
      <c r="D65" s="364"/>
      <c r="E65" s="364"/>
      <c r="F65" s="364"/>
      <c r="G65" s="364"/>
      <c r="H65" s="124">
        <v>0</v>
      </c>
    </row>
    <row r="66" spans="1:8" ht="15">
      <c r="A66" s="341"/>
      <c r="B66" s="363"/>
      <c r="C66" s="364"/>
      <c r="D66" s="364"/>
      <c r="E66" s="364"/>
      <c r="F66" s="364"/>
      <c r="G66" s="364"/>
      <c r="H66" s="124">
        <v>0</v>
      </c>
    </row>
    <row r="67" spans="1:8" ht="15">
      <c r="A67" s="341"/>
      <c r="B67" s="363"/>
      <c r="C67" s="364"/>
      <c r="D67" s="364"/>
      <c r="E67" s="364"/>
      <c r="F67" s="364"/>
      <c r="G67" s="364"/>
      <c r="H67" s="124">
        <v>0</v>
      </c>
    </row>
    <row r="68" spans="1:8" ht="15">
      <c r="A68" s="341"/>
      <c r="B68" s="363"/>
      <c r="C68" s="364"/>
      <c r="D68" s="364"/>
      <c r="E68" s="364"/>
      <c r="F68" s="364"/>
      <c r="G68" s="364"/>
      <c r="H68" s="124">
        <v>0</v>
      </c>
    </row>
    <row r="69" spans="1:8" ht="15">
      <c r="A69" s="341"/>
      <c r="B69" s="363"/>
      <c r="C69" s="364"/>
      <c r="D69" s="364"/>
      <c r="E69" s="364"/>
      <c r="F69" s="364"/>
      <c r="G69" s="364"/>
      <c r="H69" s="124">
        <v>0</v>
      </c>
    </row>
    <row r="70" spans="1:8" ht="15.75" thickBot="1">
      <c r="A70" s="341"/>
      <c r="B70" s="367"/>
      <c r="C70" s="368"/>
      <c r="D70" s="368"/>
      <c r="E70" s="368"/>
      <c r="F70" s="368"/>
      <c r="G70" s="368"/>
      <c r="H70" s="125">
        <v>0</v>
      </c>
    </row>
    <row r="71" spans="1:8" ht="16.5" thickTop="1" thickBot="1">
      <c r="A71" s="342"/>
      <c r="B71" s="478" t="s">
        <v>39</v>
      </c>
      <c r="C71" s="479"/>
      <c r="D71" s="479"/>
      <c r="E71" s="479"/>
      <c r="F71" s="482" t="s">
        <v>164</v>
      </c>
      <c r="G71" s="482"/>
      <c r="H71" s="165">
        <f>SUM(H63:H70)</f>
        <v>0</v>
      </c>
    </row>
    <row r="72" spans="1:8" ht="15">
      <c r="A72" s="340" t="s">
        <v>170</v>
      </c>
      <c r="B72" s="475" t="s">
        <v>166</v>
      </c>
      <c r="C72" s="476"/>
      <c r="D72" s="476"/>
      <c r="E72" s="476"/>
      <c r="F72" s="385" t="s">
        <v>194</v>
      </c>
      <c r="G72" s="385"/>
      <c r="H72" s="166" t="s">
        <v>195</v>
      </c>
    </row>
    <row r="73" spans="1:8" ht="15">
      <c r="A73" s="341"/>
      <c r="B73" s="477"/>
      <c r="C73" s="386"/>
      <c r="D73" s="386"/>
      <c r="E73" s="386"/>
      <c r="F73" s="386"/>
      <c r="G73" s="386"/>
      <c r="H73" s="124">
        <v>0</v>
      </c>
    </row>
    <row r="74" spans="1:8" ht="15.75" thickBot="1">
      <c r="A74" s="341"/>
      <c r="B74" s="450"/>
      <c r="C74" s="387"/>
      <c r="D74" s="387"/>
      <c r="E74" s="387"/>
      <c r="F74" s="387"/>
      <c r="G74" s="387"/>
      <c r="H74" s="125">
        <v>0</v>
      </c>
    </row>
    <row r="75" spans="1:8" ht="16.5" thickTop="1" thickBot="1">
      <c r="A75" s="342"/>
      <c r="B75" s="478" t="s">
        <v>167</v>
      </c>
      <c r="C75" s="479"/>
      <c r="D75" s="479"/>
      <c r="E75" s="479"/>
      <c r="F75" s="403" t="s">
        <v>168</v>
      </c>
      <c r="G75" s="404"/>
      <c r="H75" s="165">
        <f>H73+H74</f>
        <v>0</v>
      </c>
    </row>
    <row r="76" spans="1:8" ht="15.75" thickBot="1">
      <c r="A76" s="163" t="s">
        <v>38</v>
      </c>
      <c r="B76" s="343" t="s">
        <v>39</v>
      </c>
      <c r="C76" s="344"/>
      <c r="D76" s="344"/>
      <c r="E76" s="344"/>
      <c r="F76" s="345" t="s">
        <v>201</v>
      </c>
      <c r="G76" s="345"/>
      <c r="H76" s="117">
        <f>H71+H75</f>
        <v>0</v>
      </c>
    </row>
    <row r="77" spans="1:8" ht="15.75" thickBot="1">
      <c r="A77" s="369"/>
      <c r="B77" s="370"/>
      <c r="C77" s="370"/>
      <c r="D77" s="370"/>
      <c r="E77" s="370"/>
      <c r="F77" s="370"/>
      <c r="G77" s="370"/>
      <c r="H77" s="371"/>
    </row>
    <row r="78" spans="1:8" ht="15.75" thickBot="1">
      <c r="A78" s="340" t="s">
        <v>40</v>
      </c>
      <c r="B78" s="400" t="s">
        <v>41</v>
      </c>
      <c r="C78" s="401"/>
      <c r="D78" s="401"/>
      <c r="E78" s="401"/>
      <c r="F78" s="401"/>
      <c r="G78" s="401"/>
      <c r="H78" s="402"/>
    </row>
    <row r="79" spans="1:8" ht="14.1" customHeight="1" thickBot="1">
      <c r="A79" s="341"/>
      <c r="B79" s="162"/>
      <c r="C79" s="92"/>
      <c r="D79" s="204"/>
      <c r="E79" s="205"/>
      <c r="F79" s="377" t="s">
        <v>42</v>
      </c>
      <c r="G79" s="377"/>
      <c r="H79" s="206"/>
    </row>
    <row r="80" spans="1:8" ht="15.75" thickBot="1">
      <c r="A80" s="341"/>
      <c r="B80" s="207"/>
      <c r="C80" s="198"/>
      <c r="D80" s="208"/>
      <c r="E80" s="208"/>
      <c r="F80" s="209"/>
      <c r="G80" s="210" t="s">
        <v>37</v>
      </c>
      <c r="H80" s="409" t="s">
        <v>172</v>
      </c>
    </row>
    <row r="81" spans="1:8" ht="14.45" customHeight="1" thickTop="1">
      <c r="A81" s="341"/>
      <c r="B81" s="412" t="s">
        <v>171</v>
      </c>
      <c r="C81" s="413"/>
      <c r="D81" s="15"/>
      <c r="E81" s="15"/>
      <c r="F81" s="23" t="s">
        <v>34</v>
      </c>
      <c r="G81" s="29">
        <f>SUM(H30+H42+H59+H76)</f>
        <v>0</v>
      </c>
      <c r="H81" s="410"/>
    </row>
    <row r="82" spans="1:8" ht="15.75" thickBot="1">
      <c r="A82" s="341"/>
      <c r="B82" s="414" t="s">
        <v>161</v>
      </c>
      <c r="C82" s="415"/>
      <c r="D82" s="169"/>
      <c r="E82" s="169"/>
      <c r="F82" s="170"/>
      <c r="G82" s="171">
        <f>(H58+H75)*-1</f>
        <v>0</v>
      </c>
      <c r="H82" s="411"/>
    </row>
    <row r="83" spans="1:8" ht="16.5" thickTop="1" thickBot="1">
      <c r="A83" s="341"/>
      <c r="B83" s="416" t="s">
        <v>162</v>
      </c>
      <c r="C83" s="417"/>
      <c r="D83" s="12"/>
      <c r="E83" s="12"/>
      <c r="F83" s="186"/>
      <c r="G83" s="211">
        <f>SUM(G81:G82)</f>
        <v>0</v>
      </c>
      <c r="H83" s="172">
        <f>IF(G82&lt;0,G83/G81,0)</f>
        <v>0</v>
      </c>
    </row>
    <row r="84" spans="1:8" ht="15.75" thickBot="1">
      <c r="A84" s="341"/>
      <c r="B84" s="13"/>
      <c r="C84" s="10"/>
      <c r="D84" s="15"/>
      <c r="E84" s="15"/>
      <c r="F84" s="23"/>
      <c r="G84" s="24"/>
      <c r="H84" s="126"/>
    </row>
    <row r="85" spans="1:8" ht="15.75" thickBot="1">
      <c r="A85" s="341"/>
      <c r="B85" s="167" t="s">
        <v>173</v>
      </c>
      <c r="C85" s="168"/>
      <c r="D85" s="168"/>
      <c r="E85" s="168"/>
      <c r="F85" s="168"/>
      <c r="G85" s="405">
        <v>1</v>
      </c>
      <c r="H85" s="406"/>
    </row>
    <row r="86" spans="1:8" ht="15">
      <c r="A86" s="341"/>
      <c r="B86" s="10"/>
      <c r="C86" s="10"/>
      <c r="D86" s="15"/>
      <c r="E86" s="26"/>
      <c r="F86" s="18"/>
      <c r="G86" s="24" t="s">
        <v>43</v>
      </c>
      <c r="H86" s="9"/>
    </row>
    <row r="87" spans="1:8" ht="15">
      <c r="A87" s="341"/>
      <c r="B87" s="19" t="s">
        <v>203</v>
      </c>
      <c r="C87" s="19"/>
      <c r="D87" s="20"/>
      <c r="E87" s="25"/>
      <c r="F87" s="21" t="s">
        <v>34</v>
      </c>
      <c r="G87" s="407">
        <f>G83*G85</f>
        <v>0</v>
      </c>
      <c r="H87" s="408"/>
    </row>
    <row r="88" spans="1:8" ht="15">
      <c r="A88" s="341"/>
      <c r="B88" s="10"/>
      <c r="C88" s="10"/>
      <c r="D88" s="15"/>
      <c r="E88" s="15"/>
      <c r="F88" s="490" t="str">
        <f>'Werkblad rekenen'!F5</f>
        <v>Geen invoer</v>
      </c>
      <c r="G88" s="490"/>
      <c r="H88" s="491"/>
    </row>
    <row r="89" spans="1:8" ht="24.75" customHeight="1">
      <c r="A89" s="341"/>
      <c r="B89" s="19"/>
      <c r="C89" s="19"/>
      <c r="D89" s="20"/>
      <c r="E89" s="20"/>
      <c r="F89" s="492"/>
      <c r="G89" s="492"/>
      <c r="H89" s="493"/>
    </row>
    <row r="90" spans="1:8" ht="24.75" customHeight="1">
      <c r="A90" s="341"/>
      <c r="B90" s="10"/>
      <c r="C90" s="10"/>
      <c r="D90" s="15"/>
      <c r="E90" s="15"/>
      <c r="F90" s="153"/>
      <c r="G90" s="153"/>
      <c r="H90" s="154"/>
    </row>
    <row r="91" spans="1:8" ht="15">
      <c r="A91" s="341"/>
      <c r="B91" s="10" t="str">
        <f>_xlfn.CONCAT("Totale kosten  ",C3,": ")</f>
        <v xml:space="preserve">Totale kosten  0: </v>
      </c>
      <c r="C91" s="13"/>
      <c r="D91" s="29">
        <f>G81</f>
        <v>0</v>
      </c>
      <c r="E91" s="15"/>
      <c r="F91" s="18"/>
      <c r="G91" s="24"/>
      <c r="H91" s="126"/>
    </row>
    <row r="92" spans="1:8" ht="15">
      <c r="A92" s="341"/>
      <c r="B92" s="19" t="str">
        <f>_xlfn.CONCAT("Totale gevraagde subsidie  ",C3,": ")</f>
        <v xml:space="preserve">Totale gevraagde subsidie  0: </v>
      </c>
      <c r="C92" s="19"/>
      <c r="D92" s="22">
        <f>G87</f>
        <v>0</v>
      </c>
      <c r="E92" s="20"/>
      <c r="F92" s="27"/>
      <c r="G92" s="28"/>
      <c r="H92" s="127"/>
    </row>
    <row r="93" spans="1:8" ht="15.75" thickBot="1">
      <c r="A93" s="342"/>
      <c r="B93" s="30"/>
      <c r="C93" s="30"/>
      <c r="D93" s="30"/>
      <c r="E93" s="12"/>
      <c r="F93" s="14"/>
      <c r="G93" s="31"/>
      <c r="H93" s="128"/>
    </row>
    <row r="94" spans="1:8" ht="15.75" thickBot="1">
      <c r="A94" s="374"/>
      <c r="B94" s="375"/>
      <c r="C94" s="375"/>
      <c r="D94" s="375"/>
      <c r="E94" s="375"/>
      <c r="F94" s="375"/>
      <c r="G94" s="375"/>
      <c r="H94" s="376"/>
    </row>
    <row r="95" spans="1:8" ht="15.75" thickBot="1">
      <c r="A95" s="388" t="s">
        <v>137</v>
      </c>
      <c r="B95" s="487" t="s">
        <v>44</v>
      </c>
      <c r="C95" s="488"/>
      <c r="D95" s="488"/>
      <c r="E95" s="488"/>
      <c r="F95" s="488"/>
      <c r="G95" s="488"/>
      <c r="H95" s="489"/>
    </row>
    <row r="96" spans="1:8" ht="15.75" thickTop="1">
      <c r="A96" s="389"/>
      <c r="B96" s="391"/>
      <c r="C96" s="392"/>
      <c r="D96" s="392"/>
      <c r="E96" s="392"/>
      <c r="F96" s="392"/>
      <c r="G96" s="392"/>
      <c r="H96" s="393"/>
    </row>
    <row r="97" spans="1:8" ht="15">
      <c r="A97" s="389"/>
      <c r="B97" s="394"/>
      <c r="C97" s="395"/>
      <c r="D97" s="395"/>
      <c r="E97" s="395"/>
      <c r="F97" s="395"/>
      <c r="G97" s="395"/>
      <c r="H97" s="396"/>
    </row>
    <row r="98" spans="1:8" ht="15">
      <c r="A98" s="389"/>
      <c r="B98" s="394"/>
      <c r="C98" s="395"/>
      <c r="D98" s="395"/>
      <c r="E98" s="395"/>
      <c r="F98" s="395"/>
      <c r="G98" s="395"/>
      <c r="H98" s="396"/>
    </row>
    <row r="99" spans="1:8" ht="15">
      <c r="A99" s="389"/>
      <c r="B99" s="394"/>
      <c r="C99" s="395"/>
      <c r="D99" s="395"/>
      <c r="E99" s="395"/>
      <c r="F99" s="395"/>
      <c r="G99" s="395"/>
      <c r="H99" s="396"/>
    </row>
    <row r="100" spans="1:8" ht="15">
      <c r="A100" s="389"/>
      <c r="B100" s="394"/>
      <c r="C100" s="395"/>
      <c r="D100" s="395"/>
      <c r="E100" s="395"/>
      <c r="F100" s="395"/>
      <c r="G100" s="395"/>
      <c r="H100" s="396"/>
    </row>
    <row r="101" spans="1:8" ht="15">
      <c r="A101" s="389"/>
      <c r="B101" s="394"/>
      <c r="C101" s="395"/>
      <c r="D101" s="395"/>
      <c r="E101" s="395"/>
      <c r="F101" s="395"/>
      <c r="G101" s="395"/>
      <c r="H101" s="396"/>
    </row>
    <row r="102" spans="1:8" ht="15">
      <c r="A102" s="389"/>
      <c r="B102" s="394"/>
      <c r="C102" s="395"/>
      <c r="D102" s="395"/>
      <c r="E102" s="395"/>
      <c r="F102" s="395"/>
      <c r="G102" s="395"/>
      <c r="H102" s="396"/>
    </row>
    <row r="103" spans="1:8" ht="15">
      <c r="A103" s="389"/>
      <c r="B103" s="394"/>
      <c r="C103" s="395"/>
      <c r="D103" s="395"/>
      <c r="E103" s="395"/>
      <c r="F103" s="395"/>
      <c r="G103" s="395"/>
      <c r="H103" s="396"/>
    </row>
    <row r="104" spans="1:8" ht="15">
      <c r="A104" s="389"/>
      <c r="B104" s="394"/>
      <c r="C104" s="395"/>
      <c r="D104" s="395"/>
      <c r="E104" s="395"/>
      <c r="F104" s="395"/>
      <c r="G104" s="395"/>
      <c r="H104" s="396"/>
    </row>
    <row r="105" spans="1:8" ht="15">
      <c r="A105" s="389"/>
      <c r="B105" s="394"/>
      <c r="C105" s="395"/>
      <c r="D105" s="395"/>
      <c r="E105" s="395"/>
      <c r="F105" s="395"/>
      <c r="G105" s="395"/>
      <c r="H105" s="396"/>
    </row>
    <row r="106" spans="1:8" ht="15">
      <c r="A106" s="389"/>
      <c r="B106" s="394"/>
      <c r="C106" s="395"/>
      <c r="D106" s="395"/>
      <c r="E106" s="395"/>
      <c r="F106" s="395"/>
      <c r="G106" s="395"/>
      <c r="H106" s="396"/>
    </row>
    <row r="107" spans="1:8" ht="15.75" thickBot="1">
      <c r="A107" s="390"/>
      <c r="B107" s="397"/>
      <c r="C107" s="398"/>
      <c r="D107" s="398"/>
      <c r="E107" s="398"/>
      <c r="F107" s="398"/>
      <c r="G107" s="398"/>
      <c r="H107" s="399"/>
    </row>
    <row r="108" spans="1:8" ht="15">
      <c r="B108" s="5"/>
      <c r="C108" s="5"/>
      <c r="D108" s="6"/>
      <c r="E108" s="6"/>
      <c r="F108" s="6"/>
      <c r="G108" s="6"/>
      <c r="H108" s="6"/>
    </row>
    <row r="109" spans="1:8" ht="15" hidden="1">
      <c r="B109" s="5"/>
      <c r="C109" s="5"/>
      <c r="D109" s="6"/>
      <c r="E109" s="6"/>
      <c r="F109" s="6"/>
      <c r="G109" s="6"/>
      <c r="H109" s="6"/>
    </row>
    <row r="110" spans="1:8" ht="15" hidden="1">
      <c r="B110" s="5"/>
      <c r="C110" s="5"/>
      <c r="D110" s="6"/>
      <c r="E110" s="6"/>
      <c r="F110" s="6"/>
      <c r="G110" s="6"/>
      <c r="H110" s="6"/>
    </row>
    <row r="111" spans="1:8" ht="15" hidden="1">
      <c r="B111" s="5"/>
      <c r="C111" s="5"/>
      <c r="D111" s="6"/>
      <c r="E111" s="6"/>
      <c r="F111" s="6"/>
      <c r="G111" s="6"/>
      <c r="H111" s="6"/>
    </row>
    <row r="112" spans="1:8" ht="15" hidden="1">
      <c r="B112" s="5"/>
      <c r="C112" s="5"/>
      <c r="D112" s="6"/>
      <c r="E112" s="6"/>
      <c r="F112" s="6"/>
      <c r="G112" s="6"/>
      <c r="H112" s="6"/>
    </row>
    <row r="113" spans="2:8" ht="15" hidden="1">
      <c r="B113" s="5"/>
      <c r="C113" s="5"/>
      <c r="D113" s="6"/>
      <c r="E113" s="6"/>
      <c r="F113" s="6"/>
      <c r="G113" s="6"/>
      <c r="H113" s="6"/>
    </row>
    <row r="114" spans="2:8" ht="15" hidden="1">
      <c r="B114" s="5"/>
      <c r="C114" s="5"/>
      <c r="D114" s="6"/>
      <c r="E114" s="6"/>
      <c r="F114" s="6"/>
      <c r="G114" s="6"/>
      <c r="H114" s="6"/>
    </row>
    <row r="115" spans="2:8" ht="15" hidden="1">
      <c r="B115" s="5"/>
      <c r="C115" s="5"/>
      <c r="D115" s="6"/>
      <c r="E115" s="6"/>
      <c r="F115" s="6"/>
      <c r="G115" s="6"/>
      <c r="H115" s="6"/>
    </row>
    <row r="116" spans="2:8" ht="15" hidden="1">
      <c r="B116" s="5"/>
      <c r="C116" s="5"/>
      <c r="D116" s="6"/>
      <c r="E116" s="6"/>
      <c r="F116" s="6"/>
      <c r="G116" s="6"/>
      <c r="H116" s="6"/>
    </row>
    <row r="117" spans="2:8" ht="15" hidden="1">
      <c r="B117" s="5"/>
      <c r="C117" s="5"/>
      <c r="D117" s="6"/>
      <c r="E117" s="6"/>
      <c r="F117" s="6"/>
      <c r="G117" s="6"/>
      <c r="H117" s="6"/>
    </row>
    <row r="118" spans="2:8" ht="15" hidden="1">
      <c r="B118" s="5"/>
      <c r="C118" s="5"/>
      <c r="D118" s="6"/>
      <c r="E118" s="6"/>
      <c r="F118" s="6"/>
      <c r="G118" s="6"/>
      <c r="H118" s="6"/>
    </row>
    <row r="119" spans="2:8" ht="15"/>
    <row r="120" spans="2:8" ht="15"/>
    <row r="121" spans="2:8" ht="15"/>
    <row r="122" spans="2:8" ht="15"/>
  </sheetData>
  <sheetProtection algorithmName="SHA-512" hashValue="wjSOUsdnJ1lMSCzzL8BTyXLrl08BDJdL332XC0Jn39zvWw5MbO03HeZtRI3074LH0gYPhwCpr0iT+0QOAcGi+g==" saltValue="Ns+BFwLP9oVnbLk7mJhDoQ==" spinCount="100000" sheet="1" objects="1" scenarios="1"/>
  <mergeCells count="124">
    <mergeCell ref="A94:H94"/>
    <mergeCell ref="A95:A107"/>
    <mergeCell ref="B95:H95"/>
    <mergeCell ref="B96:H107"/>
    <mergeCell ref="B76:E76"/>
    <mergeCell ref="F76:G76"/>
    <mergeCell ref="A77:H77"/>
    <mergeCell ref="A78:A93"/>
    <mergeCell ref="B78:H78"/>
    <mergeCell ref="F79:G79"/>
    <mergeCell ref="H80:H82"/>
    <mergeCell ref="B81:C81"/>
    <mergeCell ref="B82:C82"/>
    <mergeCell ref="B83:C83"/>
    <mergeCell ref="G85:H85"/>
    <mergeCell ref="G87:H87"/>
    <mergeCell ref="F88:H89"/>
    <mergeCell ref="B74:E74"/>
    <mergeCell ref="F74:G74"/>
    <mergeCell ref="B75:E75"/>
    <mergeCell ref="F75:G75"/>
    <mergeCell ref="B59:F59"/>
    <mergeCell ref="A60:H60"/>
    <mergeCell ref="B61:H61"/>
    <mergeCell ref="A62:A71"/>
    <mergeCell ref="B66:E66"/>
    <mergeCell ref="F66:G66"/>
    <mergeCell ref="B67:E67"/>
    <mergeCell ref="F67:G67"/>
    <mergeCell ref="B68:E68"/>
    <mergeCell ref="F68:G68"/>
    <mergeCell ref="B69:E69"/>
    <mergeCell ref="B70:E70"/>
    <mergeCell ref="F70:G70"/>
    <mergeCell ref="B71:E71"/>
    <mergeCell ref="F71:G71"/>
    <mergeCell ref="B65:E65"/>
    <mergeCell ref="F69:G69"/>
    <mergeCell ref="A72:A75"/>
    <mergeCell ref="B72:E72"/>
    <mergeCell ref="F72:G72"/>
    <mergeCell ref="B73:E73"/>
    <mergeCell ref="F73:G73"/>
    <mergeCell ref="A1:H1"/>
    <mergeCell ref="A2:A5"/>
    <mergeCell ref="C2:E2"/>
    <mergeCell ref="F2:H4"/>
    <mergeCell ref="C3:E3"/>
    <mergeCell ref="C4:E4"/>
    <mergeCell ref="C5:E5"/>
    <mergeCell ref="F5:H5"/>
    <mergeCell ref="A6:H6"/>
    <mergeCell ref="A7:A30"/>
    <mergeCell ref="B7:E7"/>
    <mergeCell ref="B8:E8"/>
    <mergeCell ref="B9:E9"/>
    <mergeCell ref="B10:E10"/>
    <mergeCell ref="B11:E11"/>
    <mergeCell ref="B13:H13"/>
    <mergeCell ref="B14:E14"/>
    <mergeCell ref="F14:H14"/>
    <mergeCell ref="B16:D16"/>
    <mergeCell ref="B17:D17"/>
    <mergeCell ref="B18:D18"/>
    <mergeCell ref="B19:D19"/>
    <mergeCell ref="B20:D20"/>
    <mergeCell ref="B21:D21"/>
    <mergeCell ref="B22:D22"/>
    <mergeCell ref="B23:D23"/>
    <mergeCell ref="B24:D24"/>
    <mergeCell ref="B25:D25"/>
    <mergeCell ref="B26:D26"/>
    <mergeCell ref="B27:D27"/>
    <mergeCell ref="B28:G28"/>
    <mergeCell ref="A32:A42"/>
    <mergeCell ref="B32:H32"/>
    <mergeCell ref="B34:D34"/>
    <mergeCell ref="B35:D35"/>
    <mergeCell ref="B36:D36"/>
    <mergeCell ref="B37:D37"/>
    <mergeCell ref="B38:D38"/>
    <mergeCell ref="B39:D39"/>
    <mergeCell ref="B40:D40"/>
    <mergeCell ref="B41:D41"/>
    <mergeCell ref="B33:C33"/>
    <mergeCell ref="A43:H43"/>
    <mergeCell ref="B44:H44"/>
    <mergeCell ref="B45:E45"/>
    <mergeCell ref="F45:G45"/>
    <mergeCell ref="B46:E46"/>
    <mergeCell ref="F46:G46"/>
    <mergeCell ref="B47:E47"/>
    <mergeCell ref="F47:G47"/>
    <mergeCell ref="B48:E48"/>
    <mergeCell ref="F48:G48"/>
    <mergeCell ref="A45:A54"/>
    <mergeCell ref="B54:E54"/>
    <mergeCell ref="F54:G54"/>
    <mergeCell ref="B51:E51"/>
    <mergeCell ref="F51:G51"/>
    <mergeCell ref="B52:E52"/>
    <mergeCell ref="F52:G52"/>
    <mergeCell ref="B53:E53"/>
    <mergeCell ref="F53:G53"/>
    <mergeCell ref="B49:E49"/>
    <mergeCell ref="F49:G49"/>
    <mergeCell ref="B50:E50"/>
    <mergeCell ref="F50:G50"/>
    <mergeCell ref="A55:A58"/>
    <mergeCell ref="B55:E55"/>
    <mergeCell ref="F55:G55"/>
    <mergeCell ref="B56:E56"/>
    <mergeCell ref="F56:G56"/>
    <mergeCell ref="F65:G65"/>
    <mergeCell ref="F62:G62"/>
    <mergeCell ref="B63:E63"/>
    <mergeCell ref="F63:G63"/>
    <mergeCell ref="B64:E64"/>
    <mergeCell ref="F64:G64"/>
    <mergeCell ref="B57:E57"/>
    <mergeCell ref="F57:G57"/>
    <mergeCell ref="B58:E58"/>
    <mergeCell ref="F58:G58"/>
    <mergeCell ref="B62:E62"/>
  </mergeCells>
  <conditionalFormatting sqref="B13">
    <cfRule type="cellIs" dxfId="47" priority="3" stopIfTrue="1" operator="equal">
      <formula>"Kies eerst uw systematiek voor de berekening van de subsidiabele kosten"</formula>
    </cfRule>
  </conditionalFormatting>
  <conditionalFormatting sqref="C4:E5">
    <cfRule type="containsText" dxfId="46" priority="1" operator="containsText" text="[maak keuze]">
      <formula>NOT(ISERROR(SEARCH("[maak keuze]",C4)))</formula>
    </cfRule>
  </conditionalFormatting>
  <conditionalFormatting sqref="G29">
    <cfRule type="cellIs" dxfId="42"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8AFDEF58-89D4-4587-A5CB-75973C96E9F6}">
            <xm:f>NOT(ISERROR(SEARCH('Werkblad rekenen'!$B$16,F88)))</xm:f>
            <xm:f>'Werkblad rekenen'!$B$16</xm:f>
            <x14:dxf>
              <font>
                <color auto="1"/>
              </font>
            </x14:dxf>
          </x14:cfRule>
          <x14:cfRule type="containsText" priority="5" operator="containsText" id="{BD249B85-1153-4882-828E-02F662C77638}">
            <xm:f>NOT(ISERROR(SEARCH('Werkblad rekenen'!$B$15,F88)))</xm:f>
            <xm:f>'Werkblad rekenen'!$B$15</xm:f>
            <x14:dxf>
              <font>
                <color rgb="FFFF0000"/>
              </font>
            </x14:dxf>
          </x14:cfRule>
          <x14:cfRule type="containsText" priority="6" operator="containsText" id="{F1B2416A-7592-485D-8D22-356CEF253FE6}">
            <xm:f>NOT(ISERROR(SEARCH('Werkblad rekenen'!$B$14,F88)))</xm:f>
            <xm:f>'Werkblad rekenen'!$B$14</xm:f>
            <x14:dxf>
              <font>
                <color rgb="FF00B050"/>
              </font>
            </x14:dxf>
          </x14:cfRule>
          <xm:sqref>F88:H90</xm:sqref>
        </x14:conditionalFormatting>
      </x14:conditionalFormattings>
    </ext>
    <ext xmlns:x14="http://schemas.microsoft.com/office/spreadsheetml/2009/9/main" uri="{CCE6A557-97BC-4b89-ADB6-D9C93CAAB3DF}">
      <x14:dataValidations xmlns:xm="http://schemas.microsoft.com/office/excel/2006/main" disablePrompts="1" xWindow="544" yWindow="1083" count="1">
        <x14:dataValidation type="list" allowBlank="1" showErrorMessage="1" errorTitle="Onjuiste invoer" error="Maak een keuze tussen de integrale kostensystematiek, de loonkosten plus vaste opslag-systematiek of de vaste uurtarief-systematiek." xr:uid="{95B147F7-200D-4A56-AA7F-5A7AE372A1FB}">
          <x14:formula1>
            <xm:f>'Werkblad menu'!$A$1:$A$5</xm:f>
          </x14:formula1>
          <xm:sqref>F14:F15 G15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ffc4cb-9fd8-4ed8-84db-bd9dd1f8a28b">
      <Terms xmlns="http://schemas.microsoft.com/office/infopath/2007/PartnerControls"/>
    </lcf76f155ced4ddcb4097134ff3c332f>
    <Toelichting xmlns="4fffc4cb-9fd8-4ed8-84db-bd9dd1f8a28b" xsi:nil="true"/>
    <TaxCatchAll xmlns="97ea1ec9-6adf-4e2d-8dd2-8bf7c4ea1f37" xsi:nil="true"/>
  </documentManagement>
</p:properties>
</file>

<file path=customXml/item2.xml>��< ? x m l   v e r s i o n = " 1 . 0 "   e n c o d i n g = " u t f - 1 6 " ? > < D a t a M a s h u p   x m l n s = " h t t p : / / s c h e m a s . m i c r o s o f t . c o m / D a t a M a s h u p " > A A A A A B U D A A B Q S w M E F A A C A A g A p 2 2 B X H 0 J n K 2 l A A A A 9 g A A A B I A H A B D b 2 5 m a W c v U G F j a 2 F n Z S 5 4 b W w g o h g A K K A U A A A A A A A A A A A A A A A A A A A A A A A A A A A A h Y + x D o I w G I R f h X S n L V W j I T 9 l c A V j Y m J c m 1 K h E Y q h x f J u D j 6 S r y B G U T f H u / s u u b t f b 5 A O T R 1 c V G d 1 a x I U Y Y o C Z W R b a F M m q H f H c I V S D l s h T 6 J U w Q g b G w 9 W J 6 h y 7 h w T 4 r 3 H f o b b r i S M 0 o g c 8 m w n K 9 W I U B v r h J E K f V r F / x b i s H + N 4 Q x H C 4 r n b I k p k M m E X J s v w M a 9 z / T H h H V f u 7 5 T 3 N T h J g M y S S D v D / w B U E s D B B Q A A g A I A K d t g 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b Y F c K I p H u A 4 A A A A R A A A A E w A c A E Z v c m 1 1 b G F z L 1 N l Y 3 R p b 2 4 x L m 0 g o h g A K K A U A A A A A A A A A A A A A A A A A A A A A A A A A A A A K 0 5 N L s n M z 1 M I h t C G 1 g B Q S w E C L Q A U A A I A C A C n b Y F c f Q m c r a U A A A D 2 A A A A E g A A A A A A A A A A A A A A A A A A A A A A Q 2 9 u Z m l n L 1 B h Y 2 t h Z 2 U u e G 1 s U E s B A i 0 A F A A C A A g A p 2 2 B X A / K 6 a u k A A A A 6 Q A A A B M A A A A A A A A A A A A A A A A A 8 Q A A A F t D b 2 5 0 Z W 5 0 X 1 R 5 c G V z X S 5 4 b W x Q S w E C L Q A U A A I A C A C n b Y F 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x B A D a p A S u k a 6 2 L J y 2 Q E w m A A A A A A C A A A A A A A D Z g A A w A A A A B A A A A C D Y M K + q v V 0 4 x h 2 X p M m B C v l A A A A A A S A A A C g A A A A E A A A A H 3 S F d G 7 l t i R 6 5 4 J x q i U m L Z Q A A A A p K O 2 k 2 3 L F E N t j B k q 9 E W / 4 G / j q 4 w b + y r x X I T y + S O H g C s 4 6 P o V H L o W A m 2 p 2 x o J v M R 5 C L I k 6 2 F 3 F U d d I t G I a A 7 g 0 X p g 7 R 4 f q Y E R 5 h D L g l 7 B J m g U A A A A c P Y T 4 K J Z y 0 T + + o D b U v 4 L b P r e 8 I o = < / 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22F6F3D7EECE74994A504D16E5935ED" ma:contentTypeVersion="16" ma:contentTypeDescription="Een nieuw document maken." ma:contentTypeScope="" ma:versionID="24da395b29831301f20cf7ee3d20162a">
  <xsd:schema xmlns:xsd="http://www.w3.org/2001/XMLSchema" xmlns:xs="http://www.w3.org/2001/XMLSchema" xmlns:p="http://schemas.microsoft.com/office/2006/metadata/properties" xmlns:ns2="4fffc4cb-9fd8-4ed8-84db-bd9dd1f8a28b" xmlns:ns3="97ea1ec9-6adf-4e2d-8dd2-8bf7c4ea1f37" targetNamespace="http://schemas.microsoft.com/office/2006/metadata/properties" ma:root="true" ma:fieldsID="aa9c7e484b3bc22019d803a561365057" ns2:_="" ns3:_="">
    <xsd:import namespace="4fffc4cb-9fd8-4ed8-84db-bd9dd1f8a28b"/>
    <xsd:import namespace="97ea1ec9-6adf-4e2d-8dd2-8bf7c4ea1f3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Toelichting"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fc4cb-9fd8-4ed8-84db-bd9dd1f8a2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Toelichting" ma:index="21" nillable="true" ma:displayName="Toelichting" ma:format="Dropdown" ma:internalName="Toelichting">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ea1ec9-6adf-4e2d-8dd2-8bf7c4ea1f3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8f8be35d-8132-4731-a706-5a51ee066434}" ma:internalName="TaxCatchAll" ma:showField="CatchAllData" ma:web="97ea1ec9-6adf-4e2d-8dd2-8bf7c4ea1f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5CBF95-DA6B-41EF-A161-029E9B1D4D82}">
  <ds:schemaRefs>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97ea1ec9-6adf-4e2d-8dd2-8bf7c4ea1f37"/>
    <ds:schemaRef ds:uri="4fffc4cb-9fd8-4ed8-84db-bd9dd1f8a28b"/>
    <ds:schemaRef ds:uri="http://www.w3.org/XML/1998/namespace"/>
  </ds:schemaRefs>
</ds:datastoreItem>
</file>

<file path=customXml/itemProps2.xml><?xml version="1.0" encoding="utf-8"?>
<ds:datastoreItem xmlns:ds="http://schemas.openxmlformats.org/officeDocument/2006/customXml" ds:itemID="{B04982E3-D921-4866-8836-2CF89C496AE9}">
  <ds:schemaRefs>
    <ds:schemaRef ds:uri="http://schemas.microsoft.com/DataMashup"/>
  </ds:schemaRefs>
</ds:datastoreItem>
</file>

<file path=customXml/itemProps3.xml><?xml version="1.0" encoding="utf-8"?>
<ds:datastoreItem xmlns:ds="http://schemas.openxmlformats.org/officeDocument/2006/customXml" ds:itemID="{BA1C605F-5678-4C0D-A991-566B67AA8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fc4cb-9fd8-4ed8-84db-bd9dd1f8a28b"/>
    <ds:schemaRef ds:uri="97ea1ec9-6adf-4e2d-8dd2-8bf7c4ea1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C6E470-5BC2-46BB-A77C-815E272E06B9}">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Invulwijzer begroting</vt:lpstr>
      <vt:lpstr>Toelichting kostenposten </vt:lpstr>
      <vt:lpstr>Werkblad menu</vt:lpstr>
      <vt:lpstr>Werkblad rekenen</vt:lpstr>
      <vt:lpstr>Stap 1 Basisgegevens begroting</vt:lpstr>
      <vt:lpstr>Stap 4 Overzicht begroting</vt:lpstr>
      <vt:lpstr>Stap 2 Penvoerder aanvrager 1</vt:lpstr>
      <vt:lpstr>Stap 3 Aanvrager 2</vt:lpstr>
      <vt:lpstr>Stap 3 Aanvrager 3</vt:lpstr>
      <vt:lpstr>Stap 3 Aanvrager 4</vt:lpstr>
      <vt:lpstr>Stap 3 Aanvrager 5</vt:lpstr>
      <vt:lpstr>Stap 3 Aanvrager 6</vt:lpstr>
      <vt:lpstr>Stap 3 Aanvrager 7</vt:lpstr>
      <vt:lpstr>Stap 3 Aanvrager 8</vt:lpstr>
      <vt:lpstr>Stap 3 Aanvrager 9</vt:lpstr>
      <vt:lpstr>Stap 3 Aanvrager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Begroting KaE 2026</dc:title>
  <dc:subject/>
  <dc:creator/>
  <cp:keywords/>
  <dc:description/>
  <cp:lastModifiedBy/>
  <cp:revision/>
  <dcterms:created xsi:type="dcterms:W3CDTF">2025-05-22T14:32:17Z</dcterms:created>
  <dcterms:modified xsi:type="dcterms:W3CDTF">2026-04-22T11:37:57Z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0x010100422F6F3D7EECE74994A504D16E5935ED</vt:lpwstr>
  </property>
  <property fmtid="{D5CDD505-2E9C-101B-9397-08002B2CF9AE}" pid="3" name="MediaServiceImageTags">
    <vt:lpwstr/>
  </property>
</Properties>
</file>