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vo\HDD_EV\Subsidieregeling_ev\_Subsidie Mobiele machines bouw (SSEB)\12. Werkafspraken en werkinstructies (SSEB)\Inhoudelijke beoordeling 2026\1. Aanschaf\Rekentools 2026\"/>
    </mc:Choice>
  </mc:AlternateContent>
  <xr:revisionPtr revIDLastSave="0" documentId="13_ncr:1_{2D2D977B-CBB0-4208-A96A-6EBDFA9290F6}" xr6:coauthVersionLast="47" xr6:coauthVersionMax="47" xr10:uidLastSave="{00000000-0000-0000-0000-000000000000}"/>
  <bookViews>
    <workbookView xWindow="-120" yWindow="-120" windowWidth="29040" windowHeight="15840" tabRatio="593" xr2:uid="{47AB4796-CDCF-4769-97BB-1080F475515A}"/>
  </bookViews>
  <sheets>
    <sheet name="Toelichting" sheetId="1" r:id="rId1"/>
    <sheet name="Bouww_hulpf motorverm. &lt;100kW" sheetId="2" r:id="rId2"/>
    <sheet name="Bouww_hulpfun motorverm. ≥100kW" sheetId="3" r:id="rId3"/>
  </sheets>
  <definedNames>
    <definedName name="_GoBack" localSheetId="1">'Bouww_hulpf motorverm. &lt;100kW'!$B$22</definedName>
    <definedName name="_xlnm.Print_Area" localSheetId="1">'Bouww_hulpf motorverm. &lt;100kW'!$A$1:$P$45</definedName>
    <definedName name="_xlnm.Print_Area" localSheetId="2">'Bouww_hulpfun motorverm. ≥100kW'!$A$1:$O$44</definedName>
    <definedName name="_xlnm.Print_Area" localSheetId="0">Toelichting!$A$1:$O$21</definedName>
    <definedName name="MKB">'Bouww_hulpf motorverm. &lt;100kW'!$F$11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13" i="2"/>
  <c r="G19" i="3"/>
  <c r="F15" i="2"/>
  <c r="K15" i="2" l="1"/>
  <c r="K17" i="3"/>
  <c r="K19" i="3" s="1"/>
  <c r="K24" i="3" s="1"/>
  <c r="K19" i="2"/>
  <c r="F19" i="2" s="1"/>
  <c r="G24" i="3" l="1"/>
</calcChain>
</file>

<file path=xl/sharedStrings.xml><?xml version="1.0" encoding="utf-8"?>
<sst xmlns="http://schemas.openxmlformats.org/spreadsheetml/2006/main" count="63" uniqueCount="58">
  <si>
    <t>Continu elektrisch vermogen kleiner dan 100 kW</t>
  </si>
  <si>
    <t>Accucapaciteit in kWh:*¹</t>
  </si>
  <si>
    <t>Continu vermogen in kW:*²</t>
  </si>
  <si>
    <t xml:space="preserve">Indicatief Subsidiebedrag SSEB </t>
  </si>
  <si>
    <t xml:space="preserve">Aanschafprijs*¹ </t>
  </si>
  <si>
    <t>Aanschafprijs referentiemachine (diesel)*²</t>
  </si>
  <si>
    <t>Berekende meerkosten</t>
  </si>
  <si>
    <t xml:space="preserve">Indicatief subsidiebedrag SSEB </t>
  </si>
  <si>
    <t>Of voor overige emissieloze bouwmachines (netspanning, etc).</t>
  </si>
  <si>
    <t xml:space="preserve">Bouwmachines met een elektrisch motorvermogen  ≥100 kW </t>
  </si>
  <si>
    <t>Continu elektrisch vermogen groter of gelijk aan 100 kW</t>
  </si>
  <si>
    <t>Emissieloos bouwwerktuig of hulpfunctie met een elektrisch motorvermogen &lt; 100 kW</t>
  </si>
  <si>
    <t>met uitzondering van de codes A2.2, A2.3, A2.7, A2.12 en A2.13</t>
  </si>
  <si>
    <t>met uitzondering van de codes A2.2, A2.3, A2.7 en A2.13</t>
  </si>
  <si>
    <t>Percentage meerkosten Micro/MKB- of grootbedrijf</t>
  </si>
  <si>
    <t>Micro/MKB- of grootbedrijf?*³</t>
  </si>
  <si>
    <t>Percentage meerkosten micro/MKB- of grootbedrijf</t>
  </si>
  <si>
    <t xml:space="preserve">Micro/MKB- of grootbedrijf?*³ </t>
  </si>
  <si>
    <t xml:space="preserve">Op de 3 tabbladen kunt u een berekening maken voor: </t>
  </si>
  <si>
    <t>https://www.rvo.nl/onderwerpen/subsidiespelregels/ez/mkb-toets</t>
  </si>
  <si>
    <r>
      <t>Toelichting op indicatieve berekening SSEB Aanschaf</t>
    </r>
    <r>
      <rPr>
        <sz val="11"/>
        <color rgb="FF000000"/>
        <rFont val="Verdana"/>
        <family val="2"/>
      </rPr>
      <t xml:space="preserve">       </t>
    </r>
  </si>
  <si>
    <r>
      <t xml:space="preserve">     </t>
    </r>
    <r>
      <rPr>
        <b/>
        <sz val="11"/>
        <color rgb="FF000000"/>
        <rFont val="Verdana"/>
        <family val="2"/>
      </rPr>
      <t>1.</t>
    </r>
    <r>
      <rPr>
        <sz val="11"/>
        <color rgb="FF000000"/>
        <rFont val="Verdana"/>
        <family val="2"/>
      </rPr>
      <t xml:space="preserve"> Bouwwerktuigen of hulpfuncties met een motorvermogen tot 100 kW (formule)</t>
    </r>
  </si>
  <si>
    <r>
      <t xml:space="preserve">    </t>
    </r>
    <r>
      <rPr>
        <b/>
        <sz val="11"/>
        <color rgb="FF000000"/>
        <rFont val="Verdana"/>
        <family val="2"/>
      </rPr>
      <t xml:space="preserve"> 2. </t>
    </r>
    <r>
      <rPr>
        <sz val="11"/>
        <color rgb="FF000000"/>
        <rFont val="Verdana"/>
        <family val="2"/>
      </rPr>
      <t>Bouwwerktuigen of hulpfuncties met een motorvermogen groter of gelijk aan 100 kW (referentiemethode)</t>
    </r>
  </si>
  <si>
    <r>
      <t xml:space="preserve"> </t>
    </r>
    <r>
      <rPr>
        <b/>
        <sz val="11"/>
        <color rgb="FF000000"/>
        <rFont val="Verdana"/>
        <family val="2"/>
      </rPr>
      <t>Aan de berekening van dit indicatieve subsidiebedrag kunnen geen rechten ontleend worden.</t>
    </r>
  </si>
  <si>
    <t xml:space="preserve">Ook zult u een keuze moeten maken voor groot- of micro/mkb-bedrijf. </t>
  </si>
  <si>
    <t xml:space="preserve">Meer informatie over of uw onderneming een groot- of micro/mkb-bedrijf is vindt u op: </t>
  </si>
  <si>
    <t>Bijvoorbeeld: Aanschaf van een bouwwerktuig uitgerust met een vast accupakket van 40 kWh en daarbij 2 extra verwisselbare</t>
  </si>
  <si>
    <t>batterijpakketten van 80 kWh, dan geeft u het totaal van 200 kWh op. (N+2) Schaft u meer dan 2 verwisselbare batterijpakketten behorend bij een</t>
  </si>
  <si>
    <t xml:space="preserve">Nb: Als de hulpfunctie energie krijgt van het batterijpakket dat dient voor aandrijving van het emissieloos voertuig waarop de hulpfunctie is aangebracht, </t>
  </si>
  <si>
    <t>wordt voor 'accucapaciteit in kilowattuur' nul gerekend.</t>
  </si>
  <si>
    <t xml:space="preserve">een micro/MKB-onderneming of grootbedrijf bent. Het subsidiepercentage wat van toepassing is wordt dan automatisch gevuld. </t>
  </si>
  <si>
    <t xml:space="preserve">Weet u niet of u een micro/mkb- of grootbedrijf bent? Doe dan de MKB toets via:  </t>
  </si>
  <si>
    <r>
      <rPr>
        <b/>
        <sz val="11"/>
        <color theme="1"/>
        <rFont val="Verdana"/>
        <family val="2"/>
      </rPr>
      <t xml:space="preserve">*² </t>
    </r>
    <r>
      <rPr>
        <sz val="11"/>
        <color theme="1"/>
        <rFont val="Verdana"/>
        <family val="2"/>
      </rPr>
      <t xml:space="preserve">Vul hier het </t>
    </r>
    <r>
      <rPr>
        <u/>
        <sz val="11"/>
        <color rgb="FF000000"/>
        <rFont val="Verdana"/>
        <family val="2"/>
      </rPr>
      <t>continu</t>
    </r>
    <r>
      <rPr>
        <sz val="11"/>
        <color rgb="FF000000"/>
        <rFont val="Verdana"/>
        <family val="2"/>
      </rPr>
      <t xml:space="preserve"> elektrisch motorvermogen in kilowatt in van de in totaal op het bouwwerktuig of hulpfunctie beschikbare elektromotoren.</t>
    </r>
  </si>
  <si>
    <r>
      <rPr>
        <b/>
        <sz val="11"/>
        <color theme="1"/>
        <rFont val="Verdana"/>
        <family val="2"/>
      </rPr>
      <t xml:space="preserve">*³ </t>
    </r>
    <r>
      <rPr>
        <sz val="11"/>
        <color theme="1"/>
        <rFont val="Verdana"/>
        <family val="2"/>
      </rPr>
      <t xml:space="preserve">Klik met uw muis in het groen gearceerde veld waarin staat Micro/mkb-bedrijf of grootbedrijf. Selecteer via de lookup die zichtbaar wordt of u </t>
    </r>
  </si>
  <si>
    <t>Ook micro ondernemingen vallen onder MKB.</t>
  </si>
  <si>
    <t xml:space="preserve"> Aan de berekening van dit indicatieve subsidiebedrag kunnen geen rechten ontleend worden.</t>
  </si>
  <si>
    <t>batterijpakketten meegenomen worden in de opgave van de aanschafprijs.</t>
  </si>
  <si>
    <r>
      <t xml:space="preserve">Bijvoorbeeld: Aanschaf van een bouwwerktuig uitgerust met een vast batterijpakket van 80 kWh en daarbij de aanschaf van 2 </t>
    </r>
    <r>
      <rPr>
        <u/>
        <sz val="11"/>
        <color rgb="FF000000"/>
        <rFont val="Verdana"/>
        <family val="2"/>
      </rPr>
      <t>extra</t>
    </r>
    <r>
      <rPr>
        <sz val="11"/>
        <color rgb="FF000000"/>
        <rFont val="Verdana"/>
        <family val="2"/>
      </rPr>
      <t xml:space="preserve"> verwisselbare</t>
    </r>
  </si>
  <si>
    <t>de twee verwisselbare batterijpakketten van 80 kWh per stuk opgeven.</t>
  </si>
  <si>
    <t xml:space="preserve">Het subsidiepercentage wat van toepassing is wordt dan automatisch gevuld.  </t>
  </si>
  <si>
    <t xml:space="preserve">batterijpakket van elk 80 kWh. U mag dan als aanschafprijs de kosten van het emissieloos bouwwerktuig met vaste batterijpakket + de kosten van </t>
  </si>
  <si>
    <r>
      <rPr>
        <b/>
        <sz val="11"/>
        <color rgb="FF000000"/>
        <rFont val="Verdana"/>
        <family val="2"/>
      </rPr>
      <t xml:space="preserve">*² </t>
    </r>
    <r>
      <rPr>
        <sz val="11"/>
        <color rgb="FF000000"/>
        <rFont val="Verdana"/>
        <family val="2"/>
      </rPr>
      <t>Stuur bij uw aanvraag een offerte mee van een vergelijkbare diesel-variant ( offerte van maximaal 3 maanden oud) waaruit de aanschafprijs van de referentiemachine blijkt.</t>
    </r>
  </si>
  <si>
    <r>
      <rPr>
        <b/>
        <sz val="11"/>
        <color rgb="FF000000"/>
        <rFont val="Verdana"/>
        <family val="2"/>
      </rPr>
      <t>*³</t>
    </r>
    <r>
      <rPr>
        <sz val="11"/>
        <color rgb="FF000000"/>
        <rFont val="Verdana"/>
        <family val="2"/>
      </rPr>
      <t xml:space="preserve"> Klik met uw muis in het groen gearceerde veld waarin staat micro/mkb- of grootbedrijf. Selecteer via de lookup die zichtbaar wordt of u een micro/mkb- of grootbedrijf bent. </t>
    </r>
  </si>
  <si>
    <t xml:space="preserve">bouwwerktuig of hulpfunctie aan? Deze batterijpakketten kunt u dan aanvragen onder A2.7 onder laadinfra in een aparte aanvraag. </t>
  </si>
  <si>
    <r>
      <rPr>
        <b/>
        <sz val="11"/>
        <color rgb="FF000000"/>
        <rFont val="Verdana"/>
        <family val="2"/>
      </rPr>
      <t>*¹</t>
    </r>
    <r>
      <rPr>
        <sz val="11"/>
        <color rgb="FF000000"/>
        <rFont val="Verdana"/>
        <family val="2"/>
      </rPr>
      <t xml:space="preserve"> Als een emissieloos bouwwerktuig of hulpfunctie gebruik maakt van verwisselbare batterijpakketten, dan mogen de kosten van maximaal twee verwisselbare </t>
    </r>
  </si>
  <si>
    <r>
      <rPr>
        <b/>
        <sz val="11"/>
        <color theme="1"/>
        <rFont val="Verdana"/>
        <family val="2"/>
      </rPr>
      <t>*¹</t>
    </r>
    <r>
      <rPr>
        <sz val="11"/>
        <color theme="1"/>
        <rFont val="Verdana"/>
        <family val="2"/>
      </rPr>
      <t xml:space="preserve"> Als een emissieloos bouwwerktuig of hulpfunctie gebruik maakt van verwisselbare batterijpakketten, dan mag de capaciteit van maximaal twee verwisselbare </t>
    </r>
  </si>
  <si>
    <t xml:space="preserve">batterijpakketten opgeteld worden bij de capaciteit van de vaste batterij waarmee de machine is uitgerust.  </t>
  </si>
  <si>
    <t>Versie januari 2026</t>
  </si>
  <si>
    <t>Het maximale subsidiebedrag per machine is € 300.000. Voor zwaardere machines met een continue vermogen vanaf 300 kW wordt dit verhoogd naar € 500.000.</t>
  </si>
  <si>
    <t xml:space="preserve">Het maximaal subsidiebedrag per machine is € 300.000. </t>
  </si>
  <si>
    <t>Grootbedrijf</t>
  </si>
  <si>
    <t>Heeft de bouwmachine een elektrisch vermogen van</t>
  </si>
  <si>
    <t>300 kW of meer?</t>
  </si>
  <si>
    <t>Ja</t>
  </si>
  <si>
    <r>
      <t>*</t>
    </r>
    <r>
      <rPr>
        <b/>
        <vertAlign val="superscript"/>
        <sz val="11"/>
        <color theme="1"/>
        <rFont val="Verdana"/>
        <family val="2"/>
      </rPr>
      <t>4</t>
    </r>
    <r>
      <rPr>
        <b/>
        <sz val="11"/>
        <color theme="1"/>
        <rFont val="Verdana"/>
        <family val="2"/>
      </rPr>
      <t xml:space="preserve"> </t>
    </r>
    <r>
      <rPr>
        <sz val="11"/>
        <color theme="1"/>
        <rFont val="Verdana"/>
        <family val="2"/>
      </rPr>
      <t>De meerkosten kunnen niet hoger zijn dan de investeringskosten. Als dit wel het geval is wordt de subsidie berekend over maximaal het bedrag van de</t>
    </r>
  </si>
  <si>
    <t xml:space="preserve">investeringskosten. </t>
  </si>
  <si>
    <r>
      <t>Berekende meerkosten formule *</t>
    </r>
    <r>
      <rPr>
        <b/>
        <vertAlign val="superscript"/>
        <sz val="11"/>
        <color theme="1"/>
        <rFont val="Verdana"/>
        <family val="2"/>
      </rPr>
      <t>4</t>
    </r>
  </si>
  <si>
    <t>Aan de berekening van dit indicatieve subsidiebedrag kunnen geen rechten ontleend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</si>
</sst>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_ ;[Red]\-#,##0\ "/>
    <numFmt numFmtId="165" formatCode="&quot;€&quot;\ #,##0.00"/>
    <numFmt numFmtId="166" formatCode="&quot;€&quot;\ #,##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7BC7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6"/>
      <color rgb="FF007BC7"/>
      <name val="Verdana"/>
      <family val="2"/>
    </font>
    <font>
      <sz val="11"/>
      <color theme="1"/>
      <name val="Verdana"/>
      <family val="2"/>
    </font>
    <font>
      <sz val="11"/>
      <color rgb="FF00B0F0"/>
      <name val="Verdana"/>
      <family val="2"/>
    </font>
    <font>
      <b/>
      <sz val="11"/>
      <name val="Verdana"/>
      <family val="2"/>
    </font>
    <font>
      <b/>
      <u/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14"/>
      <color rgb="FFFF0000"/>
      <name val="Verdana"/>
      <family val="2"/>
    </font>
    <font>
      <b/>
      <sz val="12"/>
      <color rgb="FFFF0000"/>
      <name val="Verdana"/>
      <family val="2"/>
    </font>
    <font>
      <u/>
      <sz val="11"/>
      <color theme="10"/>
      <name val="Verdana"/>
      <family val="2"/>
    </font>
    <font>
      <b/>
      <sz val="16"/>
      <color theme="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11"/>
      <color rgb="FF000000"/>
      <name val="Verdana"/>
      <family val="2"/>
    </font>
    <font>
      <sz val="11"/>
      <color rgb="FFF8F8F8"/>
      <name val="Verdana"/>
      <family val="2"/>
    </font>
    <font>
      <b/>
      <vertAlign val="superscript"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DDB"/>
        <bgColor indexed="64"/>
      </patternFill>
    </fill>
    <fill>
      <patternFill patternType="solid">
        <fgColor rgb="FFD9EBF7"/>
        <bgColor indexed="64"/>
      </patternFill>
    </fill>
    <fill>
      <patternFill patternType="solid">
        <fgColor rgb="FFA6C99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9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/>
    <xf numFmtId="0" fontId="6" fillId="0" borderId="0" xfId="0" applyFont="1"/>
    <xf numFmtId="0" fontId="14" fillId="2" borderId="0" xfId="0" applyFont="1" applyFill="1"/>
    <xf numFmtId="0" fontId="15" fillId="2" borderId="0" xfId="0" applyFont="1" applyFill="1"/>
    <xf numFmtId="0" fontId="6" fillId="2" borderId="0" xfId="0" applyFont="1" applyFill="1" applyAlignment="1">
      <alignment vertical="top"/>
    </xf>
    <xf numFmtId="0" fontId="16" fillId="0" borderId="0" xfId="0" applyFont="1"/>
    <xf numFmtId="0" fontId="13" fillId="0" borderId="0" xfId="1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64" fontId="3" fillId="2" borderId="0" xfId="0" applyNumberFormat="1" applyFont="1" applyFill="1"/>
    <xf numFmtId="0" fontId="10" fillId="2" borderId="0" xfId="0" applyFont="1" applyFill="1" applyAlignment="1">
      <alignment horizontal="left"/>
    </xf>
    <xf numFmtId="6" fontId="6" fillId="2" borderId="0" xfId="0" applyNumberFormat="1" applyFont="1" applyFill="1" applyAlignment="1">
      <alignment horizontal="center"/>
    </xf>
    <xf numFmtId="164" fontId="11" fillId="2" borderId="0" xfId="0" applyNumberFormat="1" applyFont="1" applyFill="1"/>
    <xf numFmtId="164" fontId="12" fillId="2" borderId="0" xfId="0" applyNumberFormat="1" applyFont="1" applyFill="1"/>
    <xf numFmtId="164" fontId="8" fillId="2" borderId="0" xfId="0" applyNumberFormat="1" applyFont="1" applyFill="1" applyAlignment="1">
      <alignment horizontal="left"/>
    </xf>
    <xf numFmtId="164" fontId="7" fillId="2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165" fontId="3" fillId="2" borderId="10" xfId="0" applyNumberFormat="1" applyFont="1" applyFill="1" applyBorder="1"/>
    <xf numFmtId="166" fontId="6" fillId="2" borderId="0" xfId="0" applyNumberFormat="1" applyFont="1" applyFill="1"/>
    <xf numFmtId="0" fontId="6" fillId="0" borderId="0" xfId="0" applyFont="1" applyAlignment="1">
      <alignment horizontal="center"/>
    </xf>
    <xf numFmtId="165" fontId="6" fillId="2" borderId="10" xfId="0" applyNumberFormat="1" applyFont="1" applyFill="1" applyBorder="1"/>
    <xf numFmtId="6" fontId="6" fillId="2" borderId="0" xfId="0" applyNumberFormat="1" applyFont="1" applyFill="1" applyAlignment="1">
      <alignment horizontal="left"/>
    </xf>
    <xf numFmtId="10" fontId="6" fillId="2" borderId="0" xfId="0" applyNumberFormat="1" applyFont="1" applyFill="1" applyAlignment="1">
      <alignment horizontal="center"/>
    </xf>
    <xf numFmtId="9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4" fillId="0" borderId="0" xfId="0" applyFont="1"/>
    <xf numFmtId="0" fontId="3" fillId="2" borderId="0" xfId="0" applyFont="1" applyFill="1"/>
    <xf numFmtId="0" fontId="6" fillId="5" borderId="1" xfId="0" applyFont="1" applyFill="1" applyBorder="1" applyAlignment="1">
      <alignment horizontal="left" indent="1"/>
    </xf>
    <xf numFmtId="0" fontId="6" fillId="5" borderId="2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3" fillId="0" borderId="0" xfId="0" applyFont="1"/>
    <xf numFmtId="0" fontId="6" fillId="5" borderId="4" xfId="0" applyFont="1" applyFill="1" applyBorder="1" applyAlignment="1">
      <alignment horizontal="left" indent="1"/>
    </xf>
    <xf numFmtId="0" fontId="6" fillId="5" borderId="0" xfId="0" applyFont="1" applyFill="1" applyAlignment="1">
      <alignment horizontal="left"/>
    </xf>
    <xf numFmtId="0" fontId="18" fillId="5" borderId="5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3" fillId="5" borderId="4" xfId="1" applyFont="1" applyFill="1" applyBorder="1" applyAlignment="1" applyProtection="1">
      <alignment horizontal="left" indent="1"/>
    </xf>
    <xf numFmtId="0" fontId="6" fillId="5" borderId="0" xfId="0" applyFont="1" applyFill="1" applyAlignment="1">
      <alignment horizontal="left" indent="1"/>
    </xf>
    <xf numFmtId="0" fontId="6" fillId="5" borderId="5" xfId="0" applyFont="1" applyFill="1" applyBorder="1" applyAlignment="1">
      <alignment horizontal="left" indent="1"/>
    </xf>
    <xf numFmtId="0" fontId="16" fillId="5" borderId="4" xfId="0" applyFont="1" applyFill="1" applyBorder="1" applyAlignment="1">
      <alignment horizontal="left" indent="1"/>
    </xf>
    <xf numFmtId="0" fontId="6" fillId="5" borderId="7" xfId="0" applyFont="1" applyFill="1" applyBorder="1" applyAlignment="1">
      <alignment horizontal="left" indent="1"/>
    </xf>
    <xf numFmtId="0" fontId="6" fillId="5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46" fontId="10" fillId="0" borderId="0" xfId="0" applyNumberFormat="1" applyFont="1"/>
    <xf numFmtId="164" fontId="6" fillId="2" borderId="0" xfId="0" applyNumberFormat="1" applyFont="1" applyFill="1" applyProtection="1">
      <protection locked="0"/>
    </xf>
    <xf numFmtId="9" fontId="3" fillId="2" borderId="0" xfId="0" applyNumberFormat="1" applyFont="1" applyFill="1" applyAlignment="1">
      <alignment horizontal="center"/>
    </xf>
    <xf numFmtId="165" fontId="4" fillId="6" borderId="6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/>
    </xf>
    <xf numFmtId="164" fontId="10" fillId="2" borderId="0" xfId="0" applyNumberFormat="1" applyFont="1" applyFill="1"/>
    <xf numFmtId="164" fontId="10" fillId="2" borderId="0" xfId="0" applyNumberFormat="1" applyFont="1" applyFill="1" applyAlignment="1">
      <alignment horizontal="center"/>
    </xf>
    <xf numFmtId="44" fontId="3" fillId="2" borderId="10" xfId="0" applyNumberFormat="1" applyFont="1" applyFill="1" applyBorder="1" applyAlignment="1">
      <alignment horizontal="right"/>
    </xf>
    <xf numFmtId="166" fontId="6" fillId="2" borderId="0" xfId="0" applyNumberFormat="1" applyFont="1" applyFill="1" applyAlignment="1">
      <alignment horizontal="right"/>
    </xf>
    <xf numFmtId="44" fontId="6" fillId="2" borderId="10" xfId="0" applyNumberFormat="1" applyFont="1" applyFill="1" applyBorder="1" applyAlignment="1">
      <alignment horizontal="right"/>
    </xf>
    <xf numFmtId="44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164" fontId="6" fillId="5" borderId="2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6" fillId="5" borderId="0" xfId="0" applyNumberFormat="1" applyFont="1" applyFill="1"/>
    <xf numFmtId="0" fontId="6" fillId="5" borderId="0" xfId="0" applyFont="1" applyFill="1"/>
    <xf numFmtId="0" fontId="6" fillId="5" borderId="5" xfId="0" applyFont="1" applyFill="1" applyBorder="1"/>
    <xf numFmtId="0" fontId="6" fillId="2" borderId="0" xfId="0" applyFont="1" applyFill="1" applyProtection="1">
      <protection locked="0"/>
    </xf>
    <xf numFmtId="0" fontId="21" fillId="0" borderId="0" xfId="0" applyFont="1"/>
    <xf numFmtId="164" fontId="3" fillId="3" borderId="10" xfId="0" applyNumberFormat="1" applyFont="1" applyFill="1" applyBorder="1" applyAlignment="1" applyProtection="1">
      <alignment horizontal="center"/>
      <protection locked="0"/>
    </xf>
    <xf numFmtId="7" fontId="3" fillId="4" borderId="10" xfId="0" applyNumberFormat="1" applyFont="1" applyFill="1" applyBorder="1" applyAlignment="1" applyProtection="1">
      <alignment horizontal="center" vertical="center"/>
      <protection locked="0"/>
    </xf>
    <xf numFmtId="3" fontId="3" fillId="4" borderId="10" xfId="0" applyNumberFormat="1" applyFont="1" applyFill="1" applyBorder="1" applyAlignment="1" applyProtection="1">
      <alignment horizontal="center" vertical="center"/>
      <protection locked="0"/>
    </xf>
    <xf numFmtId="9" fontId="3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>
      <alignment horizontal="left" inden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8F8F8"/>
      <color rgb="FFA6C991"/>
      <color rgb="FFD9EB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244475</xdr:colOff>
      <xdr:row>0</xdr:row>
      <xdr:rowOff>31750</xdr:rowOff>
    </xdr:from>
    <xdr:to>
      <xdr:col>8</xdr:col>
      <xdr:colOff>101600</xdr:colOff>
      <xdr:row>6</xdr:row>
      <xdr:rowOff>193675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9D30249-D716-4392-AA85-48FCDA1C4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1750"/>
          <a:ext cx="4603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111125</xdr:colOff>
      <xdr:row>0</xdr:row>
      <xdr:rowOff>31750</xdr:rowOff>
    </xdr:from>
    <xdr:to>
      <xdr:col>12</xdr:col>
      <xdr:colOff>24130</xdr:colOff>
      <xdr:row>8</xdr:row>
      <xdr:rowOff>117475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EA4839F-1258-4D5A-B1D7-7F07EF4ED6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0" y="31750"/>
          <a:ext cx="2326005" cy="166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onderwerpen/subsidiespelregels/ez/mkb-toe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onderwerpen/subsidiespelregels/ez/mkb-toe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vo.nl/onderwerpen/subsidiespelregels/ez/mkb-to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433B-E6DA-4D47-8D87-EE31ED489822}">
  <sheetPr codeName="Blad1"/>
  <dimension ref="A1:CG621"/>
  <sheetViews>
    <sheetView showGridLines="0" showRowColHeaders="0" tabSelected="1" zoomScaleNormal="100" workbookViewId="0">
      <selection activeCell="B5" sqref="B5"/>
    </sheetView>
  </sheetViews>
  <sheetFormatPr defaultColWidth="0" defaultRowHeight="14.25" zeroHeight="1" x14ac:dyDescent="0.2"/>
  <cols>
    <col min="1" max="1" width="4" style="5" customWidth="1"/>
    <col min="2" max="15" width="9.140625" style="5" customWidth="1"/>
    <col min="16" max="85" width="0" style="5" hidden="1" customWidth="1"/>
    <col min="86" max="16384" width="9.140625" style="5" hidden="1"/>
  </cols>
  <sheetData>
    <row r="1" spans="1:8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8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8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ht="17.10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85" ht="17.10000000000000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85" ht="17.100000000000001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</row>
    <row r="7" spans="1:85" ht="17.100000000000001" customHeight="1" x14ac:dyDescent="0.25">
      <c r="A7" s="4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</row>
    <row r="8" spans="1:85" ht="17.10000000000000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</row>
    <row r="9" spans="1:85" ht="9.75" customHeight="1" x14ac:dyDescent="0.2">
      <c r="A9" s="4"/>
      <c r="B9" s="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</row>
    <row r="10" spans="1:85" ht="17.100000000000001" customHeight="1" x14ac:dyDescent="0.25">
      <c r="A10" s="4"/>
      <c r="B10" s="1" t="s">
        <v>20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</row>
    <row r="11" spans="1:85" ht="24.75" customHeight="1" x14ac:dyDescent="0.2">
      <c r="A11" s="4"/>
      <c r="B11" s="53" t="s">
        <v>47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</row>
    <row r="12" spans="1:85" ht="19.5" customHeight="1" x14ac:dyDescent="0.2">
      <c r="A12" s="4"/>
      <c r="B12" s="9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spans="1:85" ht="9" customHeight="1" x14ac:dyDescent="0.2">
      <c r="A13" s="4"/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spans="1:85" ht="17.100000000000001" customHeight="1" x14ac:dyDescent="0.2">
      <c r="A14" s="4"/>
      <c r="B14" s="9" t="s">
        <v>21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85" ht="17.100000000000001" customHeight="1" x14ac:dyDescent="0.2">
      <c r="A15" s="4"/>
      <c r="B15" s="9" t="s">
        <v>22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spans="1:85" ht="17.100000000000001" customHeight="1" x14ac:dyDescent="0.2">
      <c r="A16" s="4"/>
      <c r="B16" s="9" t="s">
        <v>24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spans="1:85" ht="17.100000000000001" customHeight="1" x14ac:dyDescent="0.2">
      <c r="A17" s="4"/>
      <c r="B17" s="9" t="s">
        <v>25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spans="1:85" ht="17.100000000000001" customHeight="1" x14ac:dyDescent="0.2">
      <c r="A18" s="4"/>
      <c r="B18" s="10" t="s">
        <v>19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spans="1:85" ht="17.10000000000000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spans="1:85" ht="17.100000000000001" customHeight="1" x14ac:dyDescent="0.2">
      <c r="A20" s="4"/>
      <c r="B20" s="9" t="s">
        <v>23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spans="1:85" ht="17.10000000000000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</row>
    <row r="22" spans="1:85" ht="17.10000000000000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spans="1:85" ht="17.100000000000001" hidden="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hidden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</row>
    <row r="25" spans="1:85" hidden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</row>
    <row r="26" spans="1:85" hidden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1:85" hidden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</row>
    <row r="28" spans="1:85" hidden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</row>
    <row r="29" spans="1:85" hidden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hidden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</row>
    <row r="31" spans="1:85" hidden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hidden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</row>
    <row r="33" spans="1:85" hidden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85" hidden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hidden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idden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hidden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hidden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idden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idden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hidden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1:85" hidden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</row>
    <row r="43" spans="1:85" hidden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1:85" hidden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1:85" hidden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</row>
    <row r="46" spans="1:85" hidden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</row>
    <row r="47" spans="1:85" hidden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1:85" hidden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</row>
    <row r="49" spans="1:85" hidden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</row>
    <row r="50" spans="1:85" hidden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</row>
    <row r="51" spans="1:85" hidden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</row>
    <row r="52" spans="1:85" hidden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</row>
    <row r="53" spans="1:85" hidden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</row>
    <row r="54" spans="1:85" hidden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</row>
    <row r="55" spans="1:85" hidden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</row>
    <row r="56" spans="1:85" hidden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</row>
    <row r="57" spans="1:85" hidden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</row>
    <row r="58" spans="1:85" hidden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</row>
    <row r="59" spans="1:85" hidden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1:85" hidden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1:85" hidden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1:85" hidden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</row>
    <row r="63" spans="1:85" hidden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</row>
    <row r="64" spans="1:85" hidden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</row>
    <row r="65" spans="1:85" hidden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</row>
    <row r="66" spans="1:85" hidden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</row>
    <row r="67" spans="1:85" hidden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</row>
    <row r="68" spans="1:85" hidden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</row>
    <row r="69" spans="1:85" hidden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</row>
    <row r="70" spans="1:85" hidden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</row>
    <row r="71" spans="1:85" hidden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</row>
    <row r="72" spans="1:85" hidden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</row>
    <row r="73" spans="1:85" hidden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</row>
    <row r="74" spans="1:85" hidden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</row>
    <row r="75" spans="1:85" hidden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</row>
    <row r="76" spans="1:85" hidden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</row>
    <row r="77" spans="1:85" hidden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</row>
    <row r="78" spans="1:85" hidden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</row>
    <row r="79" spans="1:85" hidden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</row>
    <row r="80" spans="1:85" hidden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</row>
    <row r="81" spans="1:85" hidden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</row>
    <row r="82" spans="1:85" hidden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</row>
    <row r="83" spans="1:85" hidden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</row>
    <row r="84" spans="1:85" hidden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</row>
    <row r="85" spans="1:85" hidden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</row>
    <row r="86" spans="1:85" hidden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</row>
    <row r="87" spans="1:85" hidden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</row>
    <row r="88" spans="1:85" hidden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</row>
    <row r="89" spans="1:85" hidden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</row>
    <row r="90" spans="1:85" hidden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</row>
    <row r="91" spans="1:85" hidden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</row>
    <row r="92" spans="1:85" hidden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</row>
    <row r="93" spans="1:85" hidden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</row>
    <row r="94" spans="1:85" hidden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</row>
    <row r="95" spans="1:85" hidden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</row>
    <row r="96" spans="1:85" hidden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</row>
    <row r="97" spans="1:85" hidden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</row>
    <row r="98" spans="1:85" hidden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</row>
    <row r="99" spans="1:85" hidden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</row>
    <row r="100" spans="1:85" hidden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</row>
    <row r="101" spans="1:85" hidden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</row>
    <row r="102" spans="1:85" hidden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</row>
    <row r="103" spans="1:85" hidden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</row>
    <row r="104" spans="1:85" hidden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</row>
    <row r="105" spans="1:85" hidden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</row>
    <row r="106" spans="1:85" hidden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</row>
    <row r="107" spans="1:85" hidden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</row>
    <row r="108" spans="1:85" hidden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</row>
    <row r="109" spans="1:85" hidden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</row>
    <row r="110" spans="1:85" hidden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</row>
    <row r="111" spans="1:85" hidden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</row>
    <row r="112" spans="1:85" hidden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</row>
    <row r="113" spans="1:85" hidden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</row>
    <row r="114" spans="1:85" hidden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</row>
    <row r="115" spans="1:85" hidden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</row>
    <row r="116" spans="1:85" hidden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</row>
    <row r="117" spans="1:85" hidden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</row>
    <row r="118" spans="1:85" hidden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</row>
    <row r="119" spans="1:85" hidden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</row>
    <row r="120" spans="1:85" hidden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</row>
    <row r="121" spans="1:85" hidden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</row>
    <row r="122" spans="1:85" hidden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</row>
    <row r="123" spans="1:85" hidden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</row>
    <row r="124" spans="1:85" hidden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</row>
    <row r="125" spans="1:85" hidden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</row>
    <row r="126" spans="1:85" hidden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</row>
    <row r="127" spans="1:85" hidden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</row>
    <row r="128" spans="1:85" hidden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</row>
    <row r="129" spans="1:85" hidden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</row>
    <row r="130" spans="1:85" hidden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</row>
    <row r="131" spans="1:85" hidden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</row>
    <row r="132" spans="1:85" hidden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</row>
    <row r="133" spans="1:85" hidden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</row>
    <row r="134" spans="1:85" hidden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</row>
    <row r="135" spans="1:85" hidden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</row>
    <row r="136" spans="1:85" hidden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</row>
    <row r="137" spans="1:85" hidden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</row>
    <row r="138" spans="1:85" hidden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</row>
    <row r="139" spans="1:85" hidden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</row>
    <row r="140" spans="1:85" hidden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</row>
    <row r="141" spans="1:85" hidden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</row>
    <row r="142" spans="1:85" hidden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</row>
    <row r="143" spans="1:85" hidden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</row>
    <row r="144" spans="1:85" hidden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</row>
    <row r="145" spans="1:85" hidden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</row>
    <row r="146" spans="1:85" hidden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</row>
    <row r="147" spans="1:85" hidden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</row>
    <row r="148" spans="1:85" hidden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</row>
    <row r="149" spans="1:85" hidden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</row>
    <row r="150" spans="1:85" hidden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</row>
    <row r="151" spans="1:85" hidden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</row>
    <row r="152" spans="1:85" hidden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</row>
    <row r="153" spans="1:85" hidden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</row>
    <row r="154" spans="1:85" hidden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</row>
    <row r="155" spans="1:85" hidden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</row>
    <row r="156" spans="1:85" hidden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</row>
    <row r="157" spans="1:85" hidden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</row>
    <row r="158" spans="1:85" hidden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</row>
    <row r="159" spans="1:85" hidden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</row>
    <row r="160" spans="1:85" hidden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</row>
    <row r="161" spans="1:85" hidden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</row>
    <row r="162" spans="1:85" hidden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</row>
    <row r="163" spans="1:85" hidden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</row>
    <row r="164" spans="1:85" hidden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</row>
    <row r="165" spans="1:85" hidden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</row>
    <row r="166" spans="1:85" hidden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</row>
    <row r="167" spans="1:85" hidden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</row>
    <row r="168" spans="1:85" hidden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</row>
    <row r="169" spans="1:85" hidden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</row>
    <row r="170" spans="1:85" hidden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</row>
    <row r="171" spans="1:85" hidden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</row>
    <row r="172" spans="1:85" hidden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</row>
    <row r="173" spans="1:85" hidden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</row>
    <row r="174" spans="1:85" hidden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</row>
    <row r="175" spans="1:85" hidden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</row>
    <row r="176" spans="1:85" hidden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</row>
    <row r="177" spans="1:85" hidden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</row>
    <row r="178" spans="1:85" hidden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</row>
    <row r="179" spans="1:85" hidden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</row>
    <row r="180" spans="1:85" hidden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</row>
    <row r="181" spans="1:85" hidden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</row>
    <row r="182" spans="1:85" hidden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</row>
    <row r="183" spans="1:85" hidden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</row>
    <row r="184" spans="1:85" hidden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</row>
    <row r="185" spans="1:85" hidden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</row>
    <row r="186" spans="1:85" hidden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</row>
    <row r="187" spans="1:85" hidden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</row>
    <row r="188" spans="1:85" hidden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</row>
    <row r="189" spans="1:85" hidden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</row>
    <row r="190" spans="1:85" hidden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</row>
    <row r="191" spans="1:85" hidden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</row>
    <row r="192" spans="1:85" hidden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</row>
    <row r="193" spans="1:85" hidden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</row>
    <row r="194" spans="1:85" hidden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</row>
    <row r="195" spans="1:85" hidden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</row>
    <row r="196" spans="1:85" hidden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</row>
    <row r="197" spans="1:85" hidden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</row>
    <row r="198" spans="1:85" hidden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</row>
    <row r="199" spans="1:85" hidden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</row>
    <row r="200" spans="1:85" hidden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</row>
    <row r="201" spans="1:85" hidden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</row>
    <row r="202" spans="1:85" hidden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</row>
    <row r="203" spans="1:85" hidden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</row>
    <row r="204" spans="1:85" hidden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</row>
    <row r="205" spans="1:85" hidden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</row>
    <row r="206" spans="1:85" hidden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</row>
    <row r="207" spans="1:85" hidden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</row>
    <row r="208" spans="1:85" hidden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</row>
    <row r="209" spans="1:85" hidden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</row>
    <row r="210" spans="1:85" hidden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</row>
    <row r="211" spans="1:85" hidden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</row>
    <row r="212" spans="1:85" hidden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</row>
    <row r="213" spans="1:85" hidden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</row>
    <row r="214" spans="1:85" hidden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</row>
    <row r="215" spans="1:85" hidden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</row>
    <row r="216" spans="1:85" hidden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</row>
    <row r="217" spans="1:85" hidden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</row>
    <row r="218" spans="1:85" hidden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</row>
    <row r="219" spans="1:85" hidden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</row>
    <row r="220" spans="1:85" hidden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</row>
    <row r="221" spans="1:85" hidden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</row>
    <row r="222" spans="1:85" hidden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</row>
    <row r="223" spans="1:85" hidden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</row>
    <row r="224" spans="1:85" hidden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</row>
    <row r="225" spans="1:85" hidden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</row>
    <row r="226" spans="1:85" hidden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</row>
    <row r="227" spans="1:85" hidden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</row>
    <row r="228" spans="1:85" hidden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</row>
    <row r="229" spans="1:85" hidden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</row>
    <row r="230" spans="1:85" hidden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</row>
    <row r="231" spans="1:85" hidden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</row>
    <row r="232" spans="1:85" hidden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</row>
    <row r="233" spans="1:85" hidden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</row>
    <row r="234" spans="1:85" hidden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</row>
    <row r="235" spans="1:85" hidden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</row>
    <row r="236" spans="1:85" hidden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</row>
    <row r="237" spans="1:85" hidden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</row>
    <row r="238" spans="1:85" hidden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</row>
    <row r="239" spans="1:85" hidden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</row>
    <row r="240" spans="1:85" hidden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</row>
    <row r="241" spans="1:85" hidden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</row>
    <row r="242" spans="1:85" hidden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</row>
    <row r="243" spans="1:85" hidden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</row>
    <row r="244" spans="1:85" hidden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</row>
    <row r="245" spans="1:85" hidden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</row>
    <row r="246" spans="1:85" hidden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</row>
    <row r="247" spans="1:85" hidden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</row>
    <row r="248" spans="1:85" hidden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</row>
    <row r="249" spans="1:85" hidden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</row>
    <row r="250" spans="1:85" hidden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</row>
    <row r="251" spans="1:85" hidden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</row>
    <row r="252" spans="1:85" hidden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</row>
    <row r="253" spans="1:85" hidden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</row>
    <row r="254" spans="1:85" hidden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</row>
    <row r="255" spans="1:85" hidden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</row>
    <row r="256" spans="1:85" hidden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</row>
    <row r="257" spans="1:85" hidden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</row>
    <row r="258" spans="1:85" hidden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</row>
    <row r="259" spans="1:85" hidden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</row>
    <row r="260" spans="1:85" hidden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</row>
    <row r="261" spans="1:85" hidden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</row>
    <row r="262" spans="1:85" hidden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</row>
    <row r="263" spans="1:85" hidden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</row>
    <row r="264" spans="1:85" hidden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</row>
    <row r="265" spans="1:85" hidden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</row>
    <row r="266" spans="1:85" hidden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</row>
    <row r="267" spans="1:85" hidden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</row>
    <row r="268" spans="1:85" hidden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</row>
    <row r="269" spans="1:85" hidden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</row>
    <row r="270" spans="1:85" hidden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</row>
    <row r="271" spans="1:85" hidden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</row>
    <row r="272" spans="1:85" hidden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</row>
    <row r="273" spans="1:85" hidden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</row>
    <row r="274" spans="1:85" hidden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</row>
    <row r="275" spans="1:85" hidden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</row>
    <row r="276" spans="1:85" hidden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</row>
    <row r="277" spans="1:85" hidden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</row>
    <row r="278" spans="1:85" hidden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</row>
    <row r="279" spans="1:85" hidden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</row>
    <row r="280" spans="1:85" hidden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</row>
    <row r="281" spans="1:85" hidden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</row>
    <row r="282" spans="1:85" hidden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</row>
    <row r="283" spans="1:85" hidden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</row>
    <row r="284" spans="1:85" hidden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</row>
    <row r="285" spans="1:85" hidden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</row>
    <row r="286" spans="1:85" hidden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</row>
    <row r="287" spans="1:85" hidden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</row>
    <row r="288" spans="1:85" hidden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</row>
    <row r="289" spans="1:85" hidden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</row>
    <row r="290" spans="1:85" hidden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</row>
    <row r="291" spans="1:85" hidden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</row>
    <row r="292" spans="1:85" hidden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</row>
    <row r="293" spans="1:85" hidden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</row>
    <row r="294" spans="1:85" hidden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</row>
    <row r="295" spans="1:85" hidden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</row>
    <row r="296" spans="1:85" hidden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</row>
    <row r="297" spans="1:85" hidden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</row>
    <row r="298" spans="1:85" hidden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</row>
    <row r="299" spans="1:85" hidden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</row>
    <row r="300" spans="1:85" hidden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</row>
    <row r="301" spans="1:85" hidden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</row>
    <row r="302" spans="1:85" hidden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</row>
    <row r="303" spans="1:85" hidden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</row>
    <row r="304" spans="1:85" hidden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</row>
    <row r="305" spans="1:85" hidden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</row>
    <row r="306" spans="1:85" hidden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</row>
    <row r="307" spans="1:85" hidden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</row>
    <row r="308" spans="1:85" hidden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</row>
    <row r="309" spans="1:85" hidden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</row>
    <row r="310" spans="1:85" hidden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</row>
    <row r="311" spans="1:85" hidden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</row>
    <row r="312" spans="1:85" hidden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</row>
    <row r="313" spans="1:85" hidden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</row>
    <row r="314" spans="1:85" hidden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</row>
    <row r="315" spans="1:85" hidden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</row>
    <row r="316" spans="1:85" hidden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</row>
    <row r="317" spans="1:85" hidden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</row>
    <row r="318" spans="1:85" hidden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</row>
    <row r="319" spans="1:85" hidden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</row>
    <row r="320" spans="1:85" hidden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</row>
    <row r="321" spans="1:85" hidden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</row>
    <row r="322" spans="1:85" hidden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</row>
    <row r="323" spans="1:85" hidden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</row>
    <row r="324" spans="1:85" hidden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</row>
    <row r="325" spans="1:85" hidden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</row>
    <row r="326" spans="1:85" hidden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</row>
    <row r="327" spans="1:85" hidden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</row>
    <row r="328" spans="1:85" hidden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</row>
    <row r="329" spans="1:85" hidden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</row>
    <row r="330" spans="1:85" hidden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</row>
    <row r="331" spans="1:85" hidden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</row>
    <row r="332" spans="1:85" hidden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</row>
    <row r="333" spans="1:85" hidden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</row>
    <row r="334" spans="1:85" hidden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</row>
    <row r="335" spans="1:85" hidden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</row>
    <row r="336" spans="1:85" hidden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</row>
    <row r="337" spans="1:85" hidden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</row>
    <row r="338" spans="1:85" hidden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</row>
    <row r="339" spans="1:85" hidden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</row>
    <row r="340" spans="1:85" hidden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</row>
    <row r="341" spans="1:85" hidden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</row>
    <row r="342" spans="1:85" hidden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</row>
    <row r="343" spans="1:85" hidden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</row>
    <row r="344" spans="1:85" hidden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</row>
    <row r="345" spans="1:85" hidden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</row>
    <row r="346" spans="1:85" hidden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</row>
    <row r="347" spans="1:85" hidden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</row>
    <row r="348" spans="1:85" hidden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</row>
    <row r="349" spans="1:85" hidden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</row>
    <row r="350" spans="1:85" hidden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</row>
    <row r="351" spans="1:85" hidden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</row>
    <row r="352" spans="1:85" hidden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</row>
    <row r="353" spans="1:85" hidden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</row>
    <row r="354" spans="1:85" hidden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</row>
    <row r="355" spans="1:85" hidden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</row>
    <row r="356" spans="1:85" hidden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</row>
    <row r="357" spans="1:85" hidden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</row>
    <row r="358" spans="1:85" hidden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</row>
    <row r="359" spans="1:85" hidden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</row>
    <row r="360" spans="1:85" hidden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</row>
    <row r="361" spans="1:85" hidden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</row>
    <row r="362" spans="1:85" hidden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</row>
    <row r="363" spans="1:85" hidden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</row>
    <row r="364" spans="1:85" hidden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</row>
    <row r="365" spans="1:85" hidden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</row>
    <row r="366" spans="1:85" hidden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</row>
    <row r="367" spans="1:85" hidden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</row>
    <row r="368" spans="1:85" hidden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</row>
    <row r="369" spans="1:85" hidden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</row>
    <row r="370" spans="1:85" hidden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</row>
    <row r="371" spans="1:85" hidden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</row>
    <row r="372" spans="1:85" hidden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</row>
    <row r="373" spans="1:85" hidden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</row>
    <row r="374" spans="1:85" hidden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</row>
    <row r="375" spans="1:85" hidden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</row>
    <row r="376" spans="1:85" hidden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</row>
    <row r="377" spans="1:85" hidden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</row>
    <row r="378" spans="1:85" hidden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</row>
    <row r="379" spans="1:85" hidden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</row>
    <row r="380" spans="1:85" hidden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</row>
    <row r="381" spans="1:85" hidden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</row>
    <row r="382" spans="1:85" hidden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</row>
    <row r="383" spans="1:85" hidden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</row>
    <row r="384" spans="1:85" hidden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</row>
    <row r="385" spans="1:85" hidden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</row>
    <row r="386" spans="1:85" hidden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</row>
    <row r="387" spans="1:85" hidden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</row>
    <row r="388" spans="1:85" hidden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</row>
    <row r="389" spans="1:85" hidden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</row>
    <row r="390" spans="1:85" hidden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</row>
    <row r="391" spans="1:85" hidden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</row>
    <row r="392" spans="1:85" hidden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</row>
    <row r="393" spans="1:85" hidden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</row>
    <row r="394" spans="1:85" hidden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</row>
    <row r="395" spans="1:85" hidden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</row>
    <row r="396" spans="1:85" hidden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</row>
    <row r="397" spans="1:85" hidden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</row>
    <row r="398" spans="1:85" hidden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</row>
    <row r="399" spans="1:85" hidden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</row>
    <row r="400" spans="1:85" hidden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</row>
    <row r="401" spans="1:85" hidden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</row>
    <row r="402" spans="1:85" hidden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</row>
    <row r="403" spans="1:85" hidden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</row>
    <row r="404" spans="1:85" hidden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</row>
    <row r="405" spans="1:85" hidden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</row>
    <row r="406" spans="1:85" hidden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</row>
    <row r="407" spans="1:85" hidden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</row>
    <row r="408" spans="1:85" hidden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</row>
    <row r="409" spans="1:85" hidden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</row>
    <row r="410" spans="1:85" hidden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</row>
    <row r="411" spans="1:85" hidden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</row>
    <row r="412" spans="1:85" hidden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</row>
    <row r="413" spans="1:85" hidden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</row>
    <row r="414" spans="1:85" hidden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</row>
    <row r="415" spans="1:85" hidden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</row>
    <row r="416" spans="1:85" hidden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</row>
    <row r="417" spans="1:85" hidden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</row>
    <row r="418" spans="1:85" hidden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</row>
    <row r="419" spans="1:85" hidden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</row>
    <row r="420" spans="1:85" hidden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</row>
    <row r="421" spans="1:85" hidden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</row>
    <row r="422" spans="1:85" hidden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</row>
    <row r="423" spans="1:85" hidden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</row>
    <row r="424" spans="1:85" hidden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</row>
    <row r="425" spans="1:85" hidden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</row>
    <row r="426" spans="1:85" hidden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</row>
    <row r="427" spans="1:85" hidden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</row>
    <row r="428" spans="1:85" hidden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</row>
    <row r="429" spans="1:85" hidden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</row>
    <row r="430" spans="1:85" hidden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</row>
    <row r="431" spans="1:85" hidden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</row>
    <row r="432" spans="1:85" hidden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</row>
    <row r="433" spans="1:85" hidden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</row>
    <row r="434" spans="1:85" hidden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</row>
    <row r="435" spans="1:85" hidden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</row>
    <row r="436" spans="1:85" hidden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</row>
    <row r="437" spans="1:85" hidden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</row>
    <row r="438" spans="1:85" hidden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</row>
    <row r="439" spans="1:85" hidden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</row>
    <row r="440" spans="1:85" hidden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</row>
    <row r="441" spans="1:85" hidden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</row>
    <row r="442" spans="1:85" hidden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</row>
    <row r="443" spans="1:85" hidden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</row>
    <row r="444" spans="1:85" hidden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</row>
    <row r="445" spans="1:85" hidden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</row>
    <row r="446" spans="1:85" hidden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</row>
    <row r="447" spans="1:85" hidden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</row>
    <row r="448" spans="1:85" hidden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</row>
    <row r="449" spans="1:85" hidden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</row>
    <row r="450" spans="1:85" hidden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</row>
    <row r="451" spans="1:85" hidden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</row>
    <row r="452" spans="1:85" hidden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</row>
    <row r="453" spans="1:85" hidden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</row>
    <row r="454" spans="1:85" hidden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</row>
    <row r="455" spans="1:85" hidden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</row>
    <row r="456" spans="1:85" hidden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</row>
    <row r="457" spans="1:85" hidden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</row>
    <row r="458" spans="1:85" hidden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</row>
    <row r="459" spans="1:85" hidden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</row>
    <row r="460" spans="1:85" hidden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</row>
    <row r="461" spans="1:85" hidden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</row>
    <row r="462" spans="1:85" hidden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</row>
    <row r="463" spans="1:85" hidden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</row>
    <row r="464" spans="1:85" hidden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</row>
    <row r="465" spans="1:85" hidden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</row>
    <row r="466" spans="1:85" hidden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</row>
    <row r="467" spans="1:85" hidden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</row>
    <row r="468" spans="1:85" hidden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</row>
    <row r="469" spans="1:85" hidden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</row>
    <row r="470" spans="1:85" hidden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</row>
    <row r="471" spans="1:85" hidden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</row>
    <row r="472" spans="1:85" hidden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</row>
    <row r="473" spans="1:85" hidden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</row>
    <row r="474" spans="1:85" hidden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</row>
    <row r="475" spans="1:85" hidden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</row>
    <row r="476" spans="1:85" hidden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</row>
    <row r="477" spans="1:85" hidden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</row>
    <row r="478" spans="1:85" hidden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</row>
    <row r="479" spans="1:85" hidden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</row>
    <row r="480" spans="1:85" hidden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</row>
    <row r="481" spans="1:85" hidden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</row>
    <row r="482" spans="1:85" hidden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</row>
    <row r="483" spans="1:85" hidden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</row>
    <row r="484" spans="1:85" hidden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</row>
    <row r="485" spans="1:85" hidden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</row>
    <row r="486" spans="1:85" hidden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</row>
    <row r="487" spans="1:85" hidden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</row>
    <row r="488" spans="1:85" hidden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</row>
    <row r="489" spans="1:85" hidden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</row>
    <row r="490" spans="1:85" hidden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</row>
    <row r="491" spans="1:85" hidden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</row>
    <row r="492" spans="1:85" hidden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</row>
    <row r="493" spans="1:85" hidden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</row>
    <row r="494" spans="1:85" hidden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</row>
    <row r="495" spans="1:85" hidden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</row>
    <row r="496" spans="1:85" hidden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</row>
    <row r="497" spans="1:85" hidden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</row>
    <row r="498" spans="1:85" hidden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</row>
    <row r="499" spans="1:85" hidden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</row>
    <row r="500" spans="1:85" hidden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</row>
    <row r="501" spans="1:85" hidden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</row>
    <row r="502" spans="1:85" hidden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</row>
    <row r="503" spans="1:85" hidden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</row>
    <row r="504" spans="1:85" hidden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</row>
    <row r="505" spans="1:85" hidden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</row>
    <row r="506" spans="1:85" hidden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</row>
    <row r="507" spans="1:85" hidden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</row>
    <row r="508" spans="1:85" hidden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</row>
    <row r="509" spans="1:85" hidden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</row>
    <row r="510" spans="1:85" hidden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</row>
    <row r="511" spans="1:85" hidden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</row>
    <row r="512" spans="1:85" hidden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</row>
    <row r="513" spans="1:85" hidden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</row>
    <row r="514" spans="1:85" hidden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</row>
    <row r="515" spans="1:85" hidden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</row>
    <row r="516" spans="1:85" hidden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</row>
    <row r="517" spans="1:85" hidden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</row>
    <row r="518" spans="1:85" hidden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</row>
    <row r="519" spans="1:85" hidden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</row>
    <row r="520" spans="1:85" hidden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</row>
    <row r="521" spans="1:85" hidden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</row>
    <row r="522" spans="1:85" hidden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</row>
    <row r="523" spans="1:85" hidden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</row>
    <row r="524" spans="1:85" hidden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</row>
    <row r="525" spans="1:85" hidden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</row>
    <row r="526" spans="1:85" hidden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</row>
    <row r="527" spans="1:85" hidden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</row>
    <row r="528" spans="1:85" hidden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</row>
    <row r="529" spans="1:85" hidden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</row>
    <row r="530" spans="1:85" hidden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</row>
    <row r="531" spans="1:85" hidden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</row>
    <row r="532" spans="1:85" hidden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</row>
    <row r="533" spans="1:85" hidden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</row>
    <row r="534" spans="1:85" hidden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</row>
    <row r="535" spans="1:85" hidden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</row>
    <row r="536" spans="1:85" hidden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</row>
    <row r="537" spans="1:85" hidden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</row>
    <row r="538" spans="1:85" hidden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</row>
    <row r="539" spans="1:85" hidden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</row>
    <row r="540" spans="1:85" hidden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</row>
    <row r="541" spans="1:85" hidden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</row>
    <row r="542" spans="1:85" hidden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</row>
    <row r="543" spans="1:85" hidden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</row>
    <row r="544" spans="1:85" hidden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</row>
    <row r="545" spans="1:85" hidden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</row>
    <row r="546" spans="1:85" hidden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</row>
    <row r="547" spans="1:85" hidden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</row>
    <row r="548" spans="1:85" hidden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</row>
    <row r="549" spans="1:85" hidden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</row>
    <row r="550" spans="1:85" hidden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</row>
    <row r="551" spans="1:85" hidden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</row>
    <row r="552" spans="1:85" hidden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</row>
    <row r="553" spans="1:85" hidden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</row>
    <row r="554" spans="1:85" hidden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</row>
    <row r="555" spans="1:85" hidden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</row>
    <row r="556" spans="1:85" hidden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</row>
    <row r="557" spans="1:85" hidden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</row>
    <row r="558" spans="1:85" hidden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</row>
    <row r="559" spans="1:85" hidden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</row>
    <row r="560" spans="1:85" hidden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</row>
    <row r="561" spans="1:85" hidden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</row>
    <row r="562" spans="1:85" hidden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</row>
    <row r="563" spans="1:85" hidden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</row>
    <row r="564" spans="1:85" hidden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</row>
    <row r="565" spans="1:85" hidden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</row>
    <row r="566" spans="1:85" hidden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</row>
    <row r="567" spans="1:85" hidden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</row>
    <row r="568" spans="1:85" hidden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</row>
    <row r="569" spans="1:85" hidden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</row>
    <row r="570" spans="1:85" hidden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</row>
    <row r="571" spans="1:85" hidden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</row>
    <row r="572" spans="1:85" hidden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</row>
    <row r="573" spans="1:85" hidden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</row>
    <row r="574" spans="1:85" hidden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</row>
    <row r="575" spans="1:85" hidden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</row>
    <row r="576" spans="1:85" hidden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</row>
    <row r="577" spans="1:85" hidden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</row>
    <row r="578" spans="1:85" hidden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</row>
    <row r="579" spans="1:85" hidden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</row>
    <row r="580" spans="1:85" hidden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</row>
    <row r="581" spans="1:85" hidden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</row>
    <row r="582" spans="1:85" hidden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</row>
    <row r="583" spans="1:85" hidden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</row>
    <row r="584" spans="1:85" hidden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</row>
    <row r="585" spans="1:85" hidden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</row>
    <row r="586" spans="1:85" hidden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</row>
    <row r="587" spans="1:85" hidden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</row>
    <row r="588" spans="1:85" hidden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</row>
    <row r="589" spans="1:85" hidden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</row>
    <row r="590" spans="1:85" hidden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</row>
    <row r="591" spans="1:85" hidden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</row>
    <row r="592" spans="1:85" hidden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</row>
    <row r="593" spans="1:85" hidden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</row>
    <row r="594" spans="1:85" hidden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</row>
    <row r="595" spans="1:85" hidden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</row>
    <row r="596" spans="1:85" hidden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</row>
    <row r="597" spans="1:85" hidden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</row>
    <row r="598" spans="1:85" hidden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</row>
    <row r="599" spans="1:85" hidden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</row>
    <row r="600" spans="1:85" hidden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</row>
    <row r="601" spans="1:85" hidden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</row>
    <row r="602" spans="1:85" hidden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</row>
    <row r="603" spans="1:85" hidden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</row>
    <row r="604" spans="1:85" hidden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</row>
    <row r="605" spans="1:85" hidden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</row>
    <row r="606" spans="1:85" hidden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</row>
    <row r="607" spans="1:85" hidden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</row>
    <row r="608" spans="1:85" hidden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</row>
    <row r="609" spans="1:85" hidden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</row>
    <row r="610" spans="1:85" hidden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</row>
    <row r="611" spans="1:85" hidden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</row>
    <row r="612" spans="1:85" hidden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</row>
    <row r="613" spans="1:85" hidden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</row>
    <row r="614" spans="1:85" hidden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</row>
    <row r="615" spans="1:85" hidden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</row>
    <row r="616" spans="1:85" hidden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</row>
    <row r="617" spans="1:85" hidden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</row>
    <row r="618" spans="1:85" hidden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</row>
    <row r="619" spans="1:85" hidden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</row>
    <row r="620" spans="1:85" hidden="1" x14ac:dyDescent="0.2"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</row>
    <row r="621" spans="1:85" x14ac:dyDescent="0.2"/>
  </sheetData>
  <sheetProtection sheet="1" objects="1" scenarios="1"/>
  <hyperlinks>
    <hyperlink ref="B18" r:id="rId1" xr:uid="{93E8E2DA-F4C5-47F1-BEE1-7578D71A1012}"/>
  </hyperlinks>
  <pageMargins left="0.31496062992125984" right="0.39370078740157483" top="0.35433070866141736" bottom="0.74803149606299213" header="0.31496062992125984" footer="0.31496062992125984"/>
  <pageSetup paperSize="9" scale="65" orientation="landscape" horizontalDpi="1200" verticalDpi="1200" r:id="rId2"/>
  <headerFooter>
    <oddFooter>&amp;C&amp;A&amp;R&amp;P van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8E35-30E0-41EB-B213-F700E33A7110}">
  <sheetPr codeName="Blad2"/>
  <dimension ref="A1:CG63"/>
  <sheetViews>
    <sheetView showGridLines="0" showRowColHeaders="0" zoomScaleNormal="100" workbookViewId="0">
      <selection activeCell="F10" sqref="F10"/>
    </sheetView>
  </sheetViews>
  <sheetFormatPr defaultColWidth="0" defaultRowHeight="14.25" zeroHeight="1" x14ac:dyDescent="0.2"/>
  <cols>
    <col min="1" max="1" width="2.7109375" style="5" customWidth="1"/>
    <col min="2" max="2" width="10.5703125" style="61" customWidth="1"/>
    <col min="3" max="3" width="4.7109375" style="61" customWidth="1"/>
    <col min="4" max="4" width="27.42578125" style="61" customWidth="1"/>
    <col min="5" max="5" width="14.7109375" style="33" customWidth="1"/>
    <col min="6" max="6" width="34.42578125" style="33" customWidth="1"/>
    <col min="7" max="7" width="9.28515625" style="5" customWidth="1"/>
    <col min="8" max="8" width="8.85546875" style="5" customWidth="1"/>
    <col min="9" max="9" width="2" style="5" hidden="1" customWidth="1"/>
    <col min="10" max="10" width="9.140625" style="5" hidden="1" customWidth="1"/>
    <col min="11" max="11" width="29.28515625" style="5" customWidth="1"/>
    <col min="12" max="14" width="9.140625" style="5" customWidth="1"/>
    <col min="15" max="15" width="11" style="5" customWidth="1"/>
    <col min="16" max="16" width="4.85546875" style="5" customWidth="1"/>
    <col min="17" max="85" width="0" style="5" hidden="1" customWidth="1"/>
    <col min="86" max="16384" width="9.140625" style="5" hidden="1"/>
  </cols>
  <sheetData>
    <row r="1" spans="1:30" x14ac:dyDescent="0.2">
      <c r="A1" s="4"/>
      <c r="B1" s="11"/>
      <c r="C1" s="11"/>
      <c r="D1" s="11"/>
      <c r="E1" s="12"/>
      <c r="F1" s="1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9.5" x14ac:dyDescent="0.2">
      <c r="A2" s="4"/>
      <c r="B2" s="13" t="s">
        <v>11</v>
      </c>
      <c r="C2" s="14"/>
      <c r="D2" s="14"/>
      <c r="E2" s="15"/>
      <c r="F2" s="15"/>
      <c r="G2" s="16"/>
      <c r="H2" s="16"/>
      <c r="I2" s="1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9.5" x14ac:dyDescent="0.2">
      <c r="A3" s="4"/>
      <c r="B3" s="13" t="s">
        <v>12</v>
      </c>
      <c r="C3" s="17"/>
      <c r="D3" s="17"/>
      <c r="E3" s="18"/>
      <c r="F3" s="19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9.5" x14ac:dyDescent="0.2">
      <c r="A4" s="4"/>
      <c r="B4" s="13"/>
      <c r="C4" s="17"/>
      <c r="D4" s="17"/>
      <c r="E4" s="18"/>
      <c r="F4" s="19"/>
      <c r="G4" s="20"/>
      <c r="H4" s="20"/>
      <c r="I4" s="20"/>
      <c r="J4" s="20"/>
      <c r="K4" s="20"/>
      <c r="L4" s="20"/>
      <c r="M4" s="2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x14ac:dyDescent="0.2">
      <c r="A5" s="4"/>
      <c r="B5" s="21" t="s">
        <v>0</v>
      </c>
      <c r="C5" s="22"/>
      <c r="D5" s="22"/>
      <c r="E5" s="12"/>
      <c r="F5" s="19"/>
      <c r="G5" s="23"/>
      <c r="H5" s="23"/>
      <c r="I5" s="23"/>
      <c r="J5" s="23"/>
      <c r="K5" s="20"/>
      <c r="L5" s="20"/>
      <c r="M5" s="20"/>
      <c r="N5" s="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7.100000000000001" customHeight="1" x14ac:dyDescent="0.2">
      <c r="A6" s="4"/>
      <c r="B6" s="24"/>
      <c r="C6" s="22"/>
      <c r="D6" s="22"/>
      <c r="E6" s="12"/>
      <c r="F6" s="19"/>
      <c r="G6" s="23"/>
      <c r="H6" s="23"/>
      <c r="I6" s="23"/>
      <c r="J6" s="23"/>
      <c r="K6" s="20"/>
      <c r="L6" s="20"/>
      <c r="M6" s="20"/>
      <c r="N6" s="2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7.100000000000001" customHeight="1" x14ac:dyDescent="0.25">
      <c r="A7" s="4"/>
      <c r="B7" s="11" t="s">
        <v>1</v>
      </c>
      <c r="C7" s="11"/>
      <c r="D7" s="11"/>
      <c r="E7" s="25"/>
      <c r="F7" s="89">
        <v>0</v>
      </c>
      <c r="G7" s="26"/>
      <c r="H7" s="20"/>
      <c r="J7" s="20"/>
      <c r="K7" s="20"/>
      <c r="L7" s="20"/>
      <c r="M7" s="20"/>
      <c r="N7" s="2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9.9499999999999993" customHeight="1" x14ac:dyDescent="0.25">
      <c r="A8" s="4"/>
      <c r="B8" s="11"/>
      <c r="C8" s="11"/>
      <c r="D8" s="11"/>
      <c r="E8" s="25"/>
      <c r="F8" s="63"/>
      <c r="G8" s="26"/>
      <c r="H8" s="20"/>
      <c r="J8" s="20"/>
      <c r="K8" s="20"/>
      <c r="L8" s="20"/>
      <c r="M8" s="20"/>
      <c r="N8" s="2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7.100000000000001" customHeight="1" x14ac:dyDescent="0.2">
      <c r="A9" s="4"/>
      <c r="B9" s="11" t="s">
        <v>2</v>
      </c>
      <c r="C9" s="11"/>
      <c r="D9" s="11"/>
      <c r="E9" s="25"/>
      <c r="F9" s="87">
        <v>8</v>
      </c>
      <c r="G9" s="27"/>
      <c r="H9" s="23"/>
      <c r="I9" s="20"/>
      <c r="J9" s="20"/>
      <c r="K9" s="67" t="str">
        <f>IF(F9&lt;8,"Continu vermogen lager dan 8kW.",(IF(F9&gt;=100,"Continue vermogen te hoog, gebruik referentiemethode.","")))</f>
        <v/>
      </c>
      <c r="L9" s="20"/>
      <c r="M9" s="20"/>
      <c r="N9" s="2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9.9499999999999993" customHeight="1" x14ac:dyDescent="0.2">
      <c r="A10" s="4"/>
      <c r="B10" s="11"/>
      <c r="C10" s="11"/>
      <c r="D10" s="11"/>
      <c r="E10" s="25"/>
      <c r="F10" s="63"/>
      <c r="G10" s="27"/>
      <c r="H10" s="23"/>
      <c r="I10" s="20"/>
      <c r="J10" s="20"/>
      <c r="K10" s="20"/>
      <c r="L10" s="20"/>
      <c r="M10" s="20"/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7.100000000000001" customHeight="1" x14ac:dyDescent="0.2">
      <c r="A11" s="4"/>
      <c r="B11" s="11" t="s">
        <v>15</v>
      </c>
      <c r="C11" s="11"/>
      <c r="D11" s="11"/>
      <c r="E11" s="12"/>
      <c r="F11" s="3" t="s">
        <v>50</v>
      </c>
      <c r="H11" s="28"/>
      <c r="I11" s="20"/>
      <c r="J11" s="20"/>
      <c r="K11" s="29"/>
      <c r="L11" s="20"/>
      <c r="M11" s="20"/>
      <c r="N11" s="2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7.100000000000001" customHeight="1" x14ac:dyDescent="0.2">
      <c r="A12" s="4"/>
      <c r="B12" s="11"/>
      <c r="C12" s="11"/>
      <c r="D12" s="11"/>
      <c r="E12" s="12"/>
      <c r="F12" s="12"/>
      <c r="G12" s="20"/>
      <c r="H12" s="20"/>
      <c r="I12" s="20"/>
      <c r="J12" s="20"/>
      <c r="K12" s="4"/>
      <c r="L12" s="20"/>
      <c r="M12" s="20"/>
      <c r="N12" s="2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7.100000000000001" customHeight="1" x14ac:dyDescent="0.2">
      <c r="A13" s="4"/>
      <c r="B13" s="17" t="s">
        <v>56</v>
      </c>
      <c r="C13" s="11"/>
      <c r="D13" s="11"/>
      <c r="E13" s="12"/>
      <c r="F13" s="30"/>
      <c r="G13" s="20"/>
      <c r="H13" s="20"/>
      <c r="I13" s="20"/>
      <c r="J13" s="20"/>
      <c r="K13" s="31">
        <f>IF(F9&lt;8,0,(700*$F$7)+(300*$F$9)+7000)</f>
        <v>9400</v>
      </c>
      <c r="L13" s="23"/>
      <c r="M13" s="20"/>
      <c r="N13" s="2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7.100000000000001" customHeight="1" x14ac:dyDescent="0.2">
      <c r="A14" s="4"/>
      <c r="B14" s="11"/>
      <c r="C14" s="11"/>
      <c r="D14" s="11"/>
      <c r="E14" s="12"/>
      <c r="F14" s="30"/>
      <c r="G14" s="20"/>
      <c r="H14" s="20"/>
      <c r="I14" s="20"/>
      <c r="J14" s="20"/>
      <c r="K14" s="32"/>
      <c r="L14" s="67"/>
      <c r="M14" s="20"/>
      <c r="N14" s="2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7.100000000000001" customHeight="1" x14ac:dyDescent="0.2">
      <c r="A15" s="4"/>
      <c r="B15" s="11" t="s">
        <v>16</v>
      </c>
      <c r="C15" s="11"/>
      <c r="D15" s="11"/>
      <c r="F15" s="90">
        <f>IF(F11="Micro/MKB",0.3,0.25)</f>
        <v>0.25</v>
      </c>
      <c r="G15" s="4"/>
      <c r="H15" s="4"/>
      <c r="I15" s="4"/>
      <c r="J15" s="4"/>
      <c r="K15" s="34">
        <f>IF(F9&lt;8,0,(IF(F9&gt;=100,0,(K13*F15))))</f>
        <v>2350</v>
      </c>
      <c r="L15" s="67"/>
      <c r="M15" s="20"/>
      <c r="N15" s="2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7.100000000000001" customHeight="1" x14ac:dyDescent="0.2">
      <c r="A16" s="4"/>
      <c r="B16" s="11"/>
      <c r="C16" s="11"/>
      <c r="D16" s="11"/>
      <c r="E16" s="12"/>
      <c r="F16" s="30"/>
      <c r="G16" s="20"/>
      <c r="H16" s="20"/>
      <c r="I16" s="20"/>
      <c r="J16" s="20"/>
      <c r="K16" s="32"/>
      <c r="L16" s="20"/>
      <c r="M16" s="20"/>
      <c r="N16" s="2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7.100000000000001" customHeight="1" x14ac:dyDescent="0.2">
      <c r="A17" s="4"/>
      <c r="B17" s="11"/>
      <c r="C17" s="11"/>
      <c r="D17" s="35"/>
      <c r="E17" s="12"/>
      <c r="F17" s="20"/>
      <c r="G17" s="30"/>
      <c r="H17" s="37"/>
      <c r="I17" s="20"/>
      <c r="J17" s="4"/>
      <c r="K17" s="38"/>
      <c r="L17" s="20"/>
      <c r="M17" s="29"/>
      <c r="N17" s="2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7.100000000000001" customHeight="1" thickBot="1" x14ac:dyDescent="0.25">
      <c r="A18" s="4"/>
      <c r="B18" s="11"/>
      <c r="C18" s="11"/>
      <c r="D18" s="11"/>
      <c r="E18" s="12"/>
      <c r="G18" s="20"/>
      <c r="H18" s="20"/>
      <c r="I18" s="20"/>
      <c r="J18" s="20"/>
      <c r="K18" s="32"/>
      <c r="L18" s="20"/>
      <c r="M18" s="20"/>
      <c r="N18" s="2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4" customFormat="1" ht="17.100000000000001" customHeight="1" thickBot="1" x14ac:dyDescent="0.3">
      <c r="A19" s="39"/>
      <c r="B19" s="40" t="s">
        <v>3</v>
      </c>
      <c r="C19" s="41"/>
      <c r="D19" s="41"/>
      <c r="E19" s="42"/>
      <c r="F19" s="26" t="str">
        <f>IF(K19=0,"Helaas geen subsidie.","")</f>
        <v/>
      </c>
      <c r="G19" s="43"/>
      <c r="H19" s="39"/>
      <c r="I19" s="43"/>
      <c r="J19" s="43"/>
      <c r="K19" s="65">
        <f>MIN(300000,MAX(0,K15))</f>
        <v>2350</v>
      </c>
      <c r="L19" s="43"/>
      <c r="M19" s="43"/>
      <c r="N19" s="43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ht="23.25" customHeight="1" x14ac:dyDescent="0.2">
      <c r="A20" s="4"/>
      <c r="B20" s="11"/>
      <c r="C20" s="11"/>
      <c r="D20" s="11"/>
      <c r="E20" s="12"/>
      <c r="G20" s="20"/>
      <c r="H20" s="20"/>
      <c r="I20" s="20"/>
      <c r="J20" s="20"/>
      <c r="K20" s="20"/>
      <c r="L20" s="20"/>
      <c r="M20" s="20"/>
      <c r="N20" s="2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9" customFormat="1" ht="7.5" customHeight="1" x14ac:dyDescent="0.2">
      <c r="A21" s="45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0" s="53" customFormat="1" ht="17.100000000000001" customHeight="1" x14ac:dyDescent="0.2">
      <c r="A22" s="8"/>
      <c r="B22" s="50" t="s">
        <v>45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2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30" s="53" customFormat="1" ht="17.100000000000001" customHeight="1" x14ac:dyDescent="0.2">
      <c r="A23" s="8"/>
      <c r="B23" s="50" t="s">
        <v>46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30" s="53" customFormat="1" ht="17.100000000000001" customHeight="1" x14ac:dyDescent="0.2">
      <c r="A24" s="8"/>
      <c r="B24" s="50" t="s">
        <v>26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30" s="53" customFormat="1" ht="17.100000000000001" customHeight="1" x14ac:dyDescent="0.2">
      <c r="A25" s="8"/>
      <c r="B25" s="50" t="s">
        <v>27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2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30" s="53" customFormat="1" ht="17.100000000000001" customHeight="1" x14ac:dyDescent="0.2">
      <c r="A26" s="8"/>
      <c r="B26" s="50" t="s">
        <v>43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2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30" s="53" customFormat="1" ht="17.100000000000001" customHeight="1" x14ac:dyDescent="0.2">
      <c r="A27" s="8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30" ht="17.100000000000001" customHeight="1" x14ac:dyDescent="0.2">
      <c r="A28" s="4"/>
      <c r="B28" s="50" t="s">
        <v>28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30" ht="17.100000000000001" customHeight="1" x14ac:dyDescent="0.2">
      <c r="A29" s="4"/>
      <c r="B29" s="50" t="s">
        <v>29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30" ht="17.100000000000001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30" ht="17.100000000000001" customHeight="1" x14ac:dyDescent="0.2">
      <c r="B31" s="50" t="s">
        <v>32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</row>
    <row r="32" spans="1:30" ht="17.100000000000001" customHeight="1" x14ac:dyDescent="0.2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2"/>
    </row>
    <row r="33" spans="1:85" ht="17.100000000000001" customHeight="1" x14ac:dyDescent="0.2">
      <c r="B33" s="50" t="s">
        <v>33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</row>
    <row r="34" spans="1:85" ht="17.100000000000001" customHeight="1" x14ac:dyDescent="0.2">
      <c r="B34" s="50" t="s">
        <v>30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/>
    </row>
    <row r="35" spans="1:85" ht="17.100000000000001" customHeight="1" x14ac:dyDescent="0.2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2"/>
    </row>
    <row r="36" spans="1:85" ht="17.100000000000001" customHeight="1" x14ac:dyDescent="0.2">
      <c r="B36" s="92" t="s">
        <v>54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</row>
    <row r="37" spans="1:85" ht="17.100000000000001" customHeight="1" x14ac:dyDescent="0.2">
      <c r="B37" s="50" t="s">
        <v>55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2"/>
    </row>
    <row r="38" spans="1:85" ht="17.100000000000001" customHeight="1" x14ac:dyDescent="0.2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/>
    </row>
    <row r="39" spans="1:85" ht="17.100000000000001" customHeight="1" x14ac:dyDescent="0.2">
      <c r="B39" s="50" t="s">
        <v>31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t="17.100000000000001" customHeight="1" x14ac:dyDescent="0.2">
      <c r="A40" s="4"/>
      <c r="B40" s="54" t="s">
        <v>19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ht="17.100000000000001" customHeight="1" x14ac:dyDescent="0.2">
      <c r="A41" s="4"/>
      <c r="B41" s="57" t="s">
        <v>34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1:85" ht="17.100000000000001" customHeight="1" x14ac:dyDescent="0.2">
      <c r="A42" s="4"/>
      <c r="B42" s="57" t="s">
        <v>49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  <c r="P42" s="4"/>
    </row>
    <row r="43" spans="1:85" ht="17.100000000000001" customHeight="1" x14ac:dyDescent="0.2">
      <c r="B43" s="50" t="s">
        <v>57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2"/>
    </row>
    <row r="44" spans="1:85" ht="8.25" customHeight="1" x14ac:dyDescent="0.2"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0"/>
    </row>
    <row r="45" spans="1:85" x14ac:dyDescent="0.2"/>
    <row r="46" spans="1:85" hidden="1" x14ac:dyDescent="0.2">
      <c r="F46" s="61"/>
      <c r="G46" s="61"/>
      <c r="H46" s="61"/>
      <c r="I46" s="61"/>
      <c r="J46" s="61"/>
      <c r="K46" s="61"/>
      <c r="L46" s="61"/>
      <c r="M46" s="61"/>
    </row>
    <row r="47" spans="1:85" hidden="1" x14ac:dyDescent="0.2">
      <c r="F47" s="61"/>
      <c r="G47" s="61"/>
      <c r="H47" s="61"/>
      <c r="I47" s="61"/>
      <c r="J47" s="61"/>
      <c r="K47" s="61"/>
      <c r="L47" s="61"/>
      <c r="M47" s="61"/>
    </row>
    <row r="48" spans="1:85" hidden="1" x14ac:dyDescent="0.2">
      <c r="F48" s="61"/>
      <c r="G48" s="61"/>
      <c r="H48" s="61"/>
      <c r="I48" s="61"/>
      <c r="J48" s="61"/>
      <c r="K48" s="61"/>
      <c r="L48" s="61"/>
      <c r="M48" s="61"/>
    </row>
    <row r="49" spans="1:13" hidden="1" x14ac:dyDescent="0.2">
      <c r="F49" s="61"/>
      <c r="G49" s="61"/>
      <c r="H49" s="61"/>
      <c r="I49" s="61"/>
      <c r="J49" s="61"/>
      <c r="K49" s="61"/>
      <c r="L49" s="61"/>
      <c r="M49" s="61"/>
    </row>
    <row r="50" spans="1:13" hidden="1" x14ac:dyDescent="0.2">
      <c r="F50" s="61"/>
      <c r="G50" s="61"/>
      <c r="H50" s="61"/>
      <c r="I50" s="61"/>
      <c r="J50" s="61"/>
      <c r="K50" s="61"/>
      <c r="L50" s="61"/>
      <c r="M50" s="61"/>
    </row>
    <row r="51" spans="1:13" hidden="1" x14ac:dyDescent="0.2">
      <c r="F51" s="61"/>
      <c r="G51" s="61"/>
      <c r="H51" s="61"/>
      <c r="I51" s="61"/>
      <c r="J51" s="61"/>
      <c r="K51" s="61"/>
      <c r="L51" s="61"/>
      <c r="M51" s="61"/>
    </row>
    <row r="52" spans="1:13" hidden="1" x14ac:dyDescent="0.2">
      <c r="F52" s="61"/>
      <c r="G52" s="61"/>
      <c r="H52" s="61"/>
      <c r="I52" s="61"/>
      <c r="J52" s="61"/>
      <c r="K52" s="61"/>
      <c r="L52" s="61"/>
      <c r="M52" s="61"/>
    </row>
    <row r="53" spans="1:13" hidden="1" x14ac:dyDescent="0.2">
      <c r="F53" s="61"/>
      <c r="G53" s="61"/>
      <c r="H53" s="61"/>
      <c r="I53" s="61"/>
      <c r="J53" s="61"/>
      <c r="K53" s="61"/>
      <c r="L53" s="61"/>
      <c r="M53" s="61"/>
    </row>
    <row r="54" spans="1:13" hidden="1" x14ac:dyDescent="0.2">
      <c r="F54" s="61"/>
      <c r="G54" s="61"/>
      <c r="H54" s="61"/>
      <c r="I54" s="61"/>
      <c r="J54" s="61"/>
      <c r="K54" s="61"/>
      <c r="L54" s="61"/>
      <c r="M54" s="61"/>
    </row>
    <row r="55" spans="1:13" hidden="1" x14ac:dyDescent="0.2">
      <c r="F55" s="61"/>
      <c r="G55" s="61"/>
      <c r="H55" s="61"/>
      <c r="I55" s="61"/>
      <c r="J55" s="61"/>
      <c r="K55" s="61"/>
      <c r="L55" s="61"/>
      <c r="M55" s="61"/>
    </row>
    <row r="56" spans="1:13" hidden="1" x14ac:dyDescent="0.2">
      <c r="F56" s="61"/>
      <c r="G56" s="61"/>
      <c r="H56" s="61"/>
      <c r="I56" s="61"/>
      <c r="J56" s="61"/>
      <c r="K56" s="61"/>
      <c r="L56" s="61"/>
      <c r="M56" s="61"/>
    </row>
    <row r="57" spans="1:13" hidden="1" x14ac:dyDescent="0.2">
      <c r="F57" s="61"/>
      <c r="G57" s="61"/>
      <c r="H57" s="61"/>
      <c r="I57" s="61"/>
      <c r="J57" s="61"/>
      <c r="K57" s="61"/>
      <c r="L57" s="61"/>
      <c r="M57" s="61"/>
    </row>
    <row r="58" spans="1:13" hidden="1" x14ac:dyDescent="0.2">
      <c r="F58" s="61"/>
      <c r="G58" s="61"/>
      <c r="H58" s="61"/>
      <c r="I58" s="61"/>
      <c r="J58" s="61"/>
      <c r="K58" s="61"/>
      <c r="L58" s="61"/>
      <c r="M58" s="61"/>
    </row>
    <row r="59" spans="1:13" ht="19.5" hidden="1" x14ac:dyDescent="0.2">
      <c r="E59" s="13"/>
    </row>
    <row r="60" spans="1:13" hidden="1" x14ac:dyDescent="0.2">
      <c r="A60" s="62"/>
    </row>
    <row r="61" spans="1:13" x14ac:dyDescent="0.2"/>
    <row r="62" spans="1:13" x14ac:dyDescent="0.2"/>
    <row r="63" spans="1:13" x14ac:dyDescent="0.2"/>
  </sheetData>
  <dataValidations count="1">
    <dataValidation type="list" allowBlank="1" showInputMessage="1" showErrorMessage="1" sqref="F11" xr:uid="{8AD600E0-FB4C-4287-9379-A6C64ACA38B1}">
      <formula1>"Micro/MKB,Grootbedrijf"</formula1>
    </dataValidation>
  </dataValidations>
  <hyperlinks>
    <hyperlink ref="B40" r:id="rId1" xr:uid="{5AFD1583-2101-41ED-BF81-5DC95D9349A7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2"/>
  <headerFooter>
    <oddFooter>&amp;C&amp;A&amp;R&amp;P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BBF9-6C06-437C-B5B3-FDE24431118E}">
  <sheetPr codeName="Blad3"/>
  <dimension ref="A1:CG51"/>
  <sheetViews>
    <sheetView showGridLines="0" showRowColHeaders="0" zoomScaleNormal="100" workbookViewId="0">
      <selection activeCell="G12" sqref="G12"/>
    </sheetView>
  </sheetViews>
  <sheetFormatPr defaultColWidth="0" defaultRowHeight="14.25" zeroHeight="1" x14ac:dyDescent="0.2"/>
  <cols>
    <col min="1" max="1" width="2.28515625" style="5" customWidth="1"/>
    <col min="2" max="3" width="9.140625" style="5" customWidth="1"/>
    <col min="4" max="4" width="10.28515625" style="5" bestFit="1" customWidth="1"/>
    <col min="5" max="5" width="9.140625" style="5" customWidth="1"/>
    <col min="6" max="6" width="29" style="5" customWidth="1"/>
    <col min="7" max="7" width="28.28515625" style="5" customWidth="1"/>
    <col min="8" max="10" width="9.140625" style="5" customWidth="1"/>
    <col min="11" max="11" width="26" style="5" customWidth="1"/>
    <col min="12" max="14" width="9.140625" style="5" customWidth="1"/>
    <col min="15" max="15" width="17.42578125" style="5" customWidth="1"/>
    <col min="16" max="16" width="14" style="5" hidden="1" customWidth="1"/>
    <col min="17" max="16384" width="9.140625" style="5" hidden="1"/>
  </cols>
  <sheetData>
    <row r="1" spans="1:29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 ht="17.100000000000001" customHeight="1" x14ac:dyDescent="0.2">
      <c r="A2" s="4"/>
      <c r="B2" s="13" t="s">
        <v>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7.100000000000001" customHeight="1" x14ac:dyDescent="0.2">
      <c r="A3" s="4"/>
      <c r="B3" s="13" t="s">
        <v>8</v>
      </c>
      <c r="C3" s="11"/>
      <c r="D3" s="11"/>
      <c r="E3" s="12"/>
      <c r="F3" s="30"/>
      <c r="G3" s="20"/>
      <c r="H3" s="20"/>
      <c r="I3" s="20"/>
      <c r="J3" s="20"/>
      <c r="K3" s="2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7.100000000000001" customHeight="1" x14ac:dyDescent="0.2">
      <c r="A4" s="4"/>
      <c r="B4" s="13" t="s">
        <v>13</v>
      </c>
      <c r="C4" s="11"/>
      <c r="D4" s="11"/>
      <c r="E4" s="12"/>
      <c r="F4" s="30"/>
      <c r="G4" s="20"/>
      <c r="H4" s="20"/>
      <c r="I4" s="20"/>
      <c r="J4" s="20"/>
      <c r="K4" s="2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0.5" customHeight="1" x14ac:dyDescent="0.2">
      <c r="A5" s="4"/>
      <c r="B5" s="66"/>
      <c r="C5" s="11"/>
      <c r="D5" s="11"/>
      <c r="E5" s="12"/>
      <c r="F5" s="30"/>
      <c r="G5" s="20"/>
      <c r="H5" s="20"/>
      <c r="I5" s="20"/>
      <c r="J5" s="20"/>
      <c r="K5" s="2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21" customFormat="1" ht="17.100000000000001" customHeight="1" x14ac:dyDescent="0.2">
      <c r="B6" s="21" t="s">
        <v>10</v>
      </c>
    </row>
    <row r="7" spans="1:29" ht="17.100000000000001" customHeight="1" x14ac:dyDescent="0.2">
      <c r="A7" s="4"/>
      <c r="B7" s="11"/>
      <c r="C7" s="11"/>
      <c r="D7" s="11"/>
      <c r="E7" s="12"/>
      <c r="F7" s="25"/>
      <c r="G7" s="20"/>
      <c r="H7" s="20"/>
      <c r="I7" s="20"/>
      <c r="J7" s="20"/>
      <c r="K7" s="2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7.100000000000001" customHeight="1" x14ac:dyDescent="0.2">
      <c r="A8" s="4"/>
      <c r="B8" s="11" t="s">
        <v>4</v>
      </c>
      <c r="C8" s="11"/>
      <c r="D8" s="4"/>
      <c r="E8" s="12"/>
      <c r="F8" s="11"/>
      <c r="G8" s="88">
        <v>0</v>
      </c>
      <c r="H8" s="67"/>
      <c r="I8" s="67"/>
      <c r="J8" s="6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9.9499999999999993" customHeight="1" x14ac:dyDescent="0.2">
      <c r="A9" s="4"/>
      <c r="B9" s="11"/>
      <c r="C9" s="11"/>
      <c r="D9" s="4"/>
      <c r="E9" s="12"/>
      <c r="F9" s="11"/>
      <c r="G9" s="85"/>
      <c r="H9" s="67"/>
      <c r="I9" s="67"/>
      <c r="J9" s="6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5.75" customHeight="1" x14ac:dyDescent="0.2">
      <c r="A10" s="4"/>
      <c r="B10" s="11" t="s">
        <v>5</v>
      </c>
      <c r="C10" s="11"/>
      <c r="D10" s="11"/>
      <c r="E10" s="12"/>
      <c r="F10" s="30"/>
      <c r="G10" s="2">
        <v>0</v>
      </c>
      <c r="H10" s="20"/>
      <c r="I10" s="23"/>
      <c r="J10" s="2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9" hidden="1" customHeight="1" x14ac:dyDescent="0.2">
      <c r="A11" s="4"/>
      <c r="B11" s="11"/>
      <c r="C11" s="11"/>
      <c r="D11" s="11"/>
      <c r="E11" s="12"/>
      <c r="F11" s="30"/>
      <c r="G11" s="85"/>
      <c r="H11" s="20"/>
      <c r="I11" s="23"/>
      <c r="J11" s="2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7.100000000000001" customHeight="1" x14ac:dyDescent="0.2">
      <c r="A12" s="4"/>
      <c r="B12" s="11" t="s">
        <v>51</v>
      </c>
      <c r="C12" s="11"/>
      <c r="D12" s="11"/>
      <c r="E12" s="12"/>
      <c r="F12" s="30"/>
      <c r="G12" s="85"/>
      <c r="H12" s="20"/>
      <c r="I12" s="23"/>
      <c r="J12" s="2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7.100000000000001" customHeight="1" x14ac:dyDescent="0.2">
      <c r="A13" s="4"/>
      <c r="B13" s="11" t="s">
        <v>52</v>
      </c>
      <c r="C13" s="11"/>
      <c r="D13" s="11"/>
      <c r="E13" s="12"/>
      <c r="F13" s="30"/>
      <c r="G13" s="91" t="s">
        <v>53</v>
      </c>
      <c r="H13" s="20"/>
      <c r="I13" s="23"/>
      <c r="J13" s="2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7.100000000000001" customHeight="1" x14ac:dyDescent="0.2">
      <c r="A14" s="4"/>
      <c r="B14" s="11"/>
      <c r="C14" s="11"/>
      <c r="D14" s="4"/>
      <c r="E14" s="12"/>
      <c r="F14" s="11"/>
      <c r="G14" s="85"/>
      <c r="H14" s="67"/>
      <c r="I14" s="67"/>
      <c r="J14" s="6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9" ht="17.100000000000001" customHeight="1" x14ac:dyDescent="0.2">
      <c r="A15" s="4"/>
      <c r="B15" s="11" t="s">
        <v>17</v>
      </c>
      <c r="C15" s="11"/>
      <c r="D15" s="11"/>
      <c r="E15" s="12"/>
      <c r="F15" s="4"/>
      <c r="G15" s="2" t="s">
        <v>50</v>
      </c>
      <c r="I15" s="28"/>
      <c r="J15" s="4"/>
      <c r="K15" s="1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7.100000000000001" customHeight="1" x14ac:dyDescent="0.2">
      <c r="A16" s="4"/>
      <c r="B16" s="11"/>
      <c r="C16" s="11"/>
      <c r="D16" s="11"/>
      <c r="E16" s="12"/>
      <c r="F16" s="4"/>
      <c r="G16" s="20"/>
      <c r="H16" s="6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7.100000000000001" customHeight="1" x14ac:dyDescent="0.2">
      <c r="A17" s="4"/>
      <c r="B17" s="17" t="s">
        <v>6</v>
      </c>
      <c r="C17" s="17"/>
      <c r="D17" s="17"/>
      <c r="E17" s="18"/>
      <c r="F17" s="19"/>
      <c r="G17" s="23"/>
      <c r="H17" s="23"/>
      <c r="I17" s="23"/>
      <c r="J17" s="23"/>
      <c r="K17" s="69">
        <f>G8-G10</f>
        <v>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7.100000000000001" customHeight="1" x14ac:dyDescent="0.2">
      <c r="A18" s="4"/>
      <c r="B18" s="11"/>
      <c r="C18" s="11"/>
      <c r="D18" s="11"/>
      <c r="E18" s="12"/>
      <c r="F18" s="30"/>
      <c r="G18" s="20"/>
      <c r="H18" s="20"/>
      <c r="I18" s="20"/>
      <c r="J18" s="20"/>
      <c r="K18" s="7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7.100000000000001" customHeight="1" x14ac:dyDescent="0.2">
      <c r="A19" s="4"/>
      <c r="B19" s="11" t="s">
        <v>14</v>
      </c>
      <c r="C19" s="4"/>
      <c r="D19" s="4"/>
      <c r="E19" s="4"/>
      <c r="F19" s="4"/>
      <c r="G19" s="90">
        <f>IF(G15="Micro/MKB",0.3,0.25)</f>
        <v>0.25</v>
      </c>
      <c r="H19" s="4"/>
      <c r="I19" s="4"/>
      <c r="J19" s="4"/>
      <c r="K19" s="71">
        <f>K17*G19</f>
        <v>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7.100000000000001" customHeight="1" x14ac:dyDescent="0.2">
      <c r="A20" s="4"/>
      <c r="B20" s="11"/>
      <c r="C20" s="4"/>
      <c r="D20" s="4"/>
      <c r="E20" s="4"/>
      <c r="F20" s="4"/>
      <c r="G20" s="64"/>
      <c r="H20" s="4"/>
      <c r="I20" s="4"/>
      <c r="J20" s="4"/>
      <c r="K20" s="7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7.100000000000001" customHeight="1" x14ac:dyDescent="0.2">
      <c r="A21" s="4"/>
      <c r="B21" s="11"/>
      <c r="C21" s="11"/>
      <c r="D21" s="11"/>
      <c r="E21" s="12"/>
      <c r="F21" s="30"/>
      <c r="G21" s="20"/>
      <c r="H21" s="20"/>
      <c r="I21" s="20"/>
      <c r="J21" s="20"/>
      <c r="K21" s="7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7.100000000000001" customHeight="1" x14ac:dyDescent="0.2">
      <c r="A22" s="4"/>
      <c r="B22" s="11"/>
      <c r="C22" s="11"/>
      <c r="D22" s="35"/>
      <c r="E22" s="12"/>
      <c r="F22" s="36"/>
      <c r="G22" s="30"/>
      <c r="H22" s="37"/>
      <c r="I22" s="20"/>
      <c r="J22" s="4"/>
      <c r="K22" s="73"/>
      <c r="L22" s="4"/>
      <c r="M22" s="1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7.100000000000001" customHeight="1" thickBot="1" x14ac:dyDescent="0.25">
      <c r="A23" s="4"/>
      <c r="B23" s="11"/>
      <c r="C23" s="11"/>
      <c r="D23" s="11"/>
      <c r="E23" s="12"/>
      <c r="F23" s="30"/>
      <c r="G23" s="20"/>
      <c r="H23" s="20"/>
      <c r="I23" s="20"/>
      <c r="J23" s="20"/>
      <c r="K23" s="7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7.100000000000001" customHeight="1" thickBot="1" x14ac:dyDescent="0.3">
      <c r="A24" s="4"/>
      <c r="B24" s="40" t="s">
        <v>7</v>
      </c>
      <c r="C24" s="41"/>
      <c r="D24" s="41"/>
      <c r="E24" s="42"/>
      <c r="G24" s="26" t="str">
        <f>IF((K19-K22)&lt;0,"  helaas geen subsidie  ","")</f>
        <v/>
      </c>
      <c r="H24" s="39"/>
      <c r="I24" s="43"/>
      <c r="J24" s="43"/>
      <c r="K24" s="65">
        <f>MIN(IF(G13="Ja",500000,300000),MAX(0,K19))</f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7.100000000000001" customHeight="1" x14ac:dyDescent="0.2">
      <c r="A25" s="4"/>
      <c r="B25" s="11"/>
      <c r="C25" s="11"/>
      <c r="D25" s="11"/>
      <c r="E25" s="12"/>
      <c r="F25" s="30"/>
      <c r="G25" s="20"/>
      <c r="H25" s="20"/>
      <c r="I25" s="20"/>
      <c r="J25" s="20"/>
      <c r="K25" s="2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7.100000000000001" customHeight="1" x14ac:dyDescent="0.2">
      <c r="A26" s="4"/>
      <c r="B26" s="74"/>
      <c r="C26" s="47"/>
      <c r="D26" s="47"/>
      <c r="E26" s="75"/>
      <c r="F26" s="76"/>
      <c r="G26" s="77"/>
      <c r="H26" s="77"/>
      <c r="I26" s="77"/>
      <c r="J26" s="77"/>
      <c r="K26" s="77"/>
      <c r="L26" s="78"/>
      <c r="M26" s="78"/>
      <c r="N26" s="78"/>
      <c r="O26" s="79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7.100000000000001" customHeight="1" x14ac:dyDescent="0.2">
      <c r="A27" s="4"/>
      <c r="B27" s="57" t="s">
        <v>44</v>
      </c>
      <c r="C27" s="51"/>
      <c r="D27" s="51"/>
      <c r="E27" s="80"/>
      <c r="F27" s="81"/>
      <c r="G27" s="82"/>
      <c r="H27" s="82"/>
      <c r="I27" s="82"/>
      <c r="J27" s="82"/>
      <c r="K27" s="82"/>
      <c r="L27" s="83"/>
      <c r="M27" s="83"/>
      <c r="N27" s="83"/>
      <c r="O27" s="8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7.100000000000001" customHeight="1" x14ac:dyDescent="0.2">
      <c r="A28" s="4"/>
      <c r="B28" s="57" t="s">
        <v>36</v>
      </c>
      <c r="C28" s="51"/>
      <c r="D28" s="51"/>
      <c r="E28" s="80"/>
      <c r="F28" s="81"/>
      <c r="G28" s="82"/>
      <c r="H28" s="82"/>
      <c r="I28" s="82"/>
      <c r="J28" s="82"/>
      <c r="K28" s="82"/>
      <c r="L28" s="83"/>
      <c r="M28" s="83"/>
      <c r="N28" s="83"/>
      <c r="O28" s="8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7.100000000000001" customHeight="1" x14ac:dyDescent="0.2">
      <c r="A29" s="4"/>
      <c r="B29" s="57"/>
      <c r="C29" s="51"/>
      <c r="D29" s="51"/>
      <c r="E29" s="80"/>
      <c r="F29" s="81"/>
      <c r="G29" s="82"/>
      <c r="H29" s="82"/>
      <c r="I29" s="82"/>
      <c r="J29" s="82"/>
      <c r="K29" s="82"/>
      <c r="L29" s="83"/>
      <c r="M29" s="83"/>
      <c r="N29" s="83"/>
      <c r="O29" s="8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7.100000000000001" customHeight="1" x14ac:dyDescent="0.2">
      <c r="A30" s="4"/>
      <c r="B30" s="57" t="s">
        <v>37</v>
      </c>
      <c r="C30" s="51"/>
      <c r="D30" s="51"/>
      <c r="E30" s="80"/>
      <c r="F30" s="81"/>
      <c r="G30" s="82"/>
      <c r="H30" s="82"/>
      <c r="I30" s="82"/>
      <c r="J30" s="82"/>
      <c r="K30" s="82"/>
      <c r="L30" s="83"/>
      <c r="M30" s="83"/>
      <c r="N30" s="83"/>
      <c r="O30" s="8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7.100000000000001" customHeight="1" x14ac:dyDescent="0.2">
      <c r="A31" s="4"/>
      <c r="B31" s="57" t="s">
        <v>40</v>
      </c>
      <c r="C31" s="51"/>
      <c r="D31" s="51"/>
      <c r="E31" s="80"/>
      <c r="F31" s="81"/>
      <c r="G31" s="82"/>
      <c r="H31" s="82"/>
      <c r="I31" s="82"/>
      <c r="J31" s="82"/>
      <c r="K31" s="82"/>
      <c r="L31" s="83"/>
      <c r="M31" s="83"/>
      <c r="N31" s="83"/>
      <c r="O31" s="8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7.100000000000001" customHeight="1" x14ac:dyDescent="0.2">
      <c r="A32" s="4"/>
      <c r="B32" s="57" t="s">
        <v>38</v>
      </c>
      <c r="C32" s="51"/>
      <c r="D32" s="51"/>
      <c r="E32" s="80"/>
      <c r="F32" s="81"/>
      <c r="G32" s="82"/>
      <c r="H32" s="82"/>
      <c r="I32" s="82"/>
      <c r="J32" s="82"/>
      <c r="K32" s="82"/>
      <c r="L32" s="83"/>
      <c r="M32" s="83"/>
      <c r="N32" s="83"/>
      <c r="O32" s="8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85" ht="17.100000000000001" customHeight="1" x14ac:dyDescent="0.2">
      <c r="A33" s="4"/>
      <c r="B33" s="50"/>
      <c r="C33" s="51"/>
      <c r="D33" s="51"/>
      <c r="E33" s="80"/>
      <c r="F33" s="81"/>
      <c r="G33" s="82"/>
      <c r="H33" s="82"/>
      <c r="I33" s="82"/>
      <c r="J33" s="82"/>
      <c r="K33" s="82"/>
      <c r="L33" s="83"/>
      <c r="M33" s="83"/>
      <c r="N33" s="83"/>
      <c r="O33" s="8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85" x14ac:dyDescent="0.2">
      <c r="A34" s="4"/>
      <c r="B34" s="57" t="s">
        <v>41</v>
      </c>
      <c r="C34" s="51"/>
      <c r="D34" s="51"/>
      <c r="E34" s="80"/>
      <c r="F34" s="81"/>
      <c r="G34" s="82"/>
      <c r="H34" s="82"/>
      <c r="I34" s="82"/>
      <c r="J34" s="82"/>
      <c r="K34" s="82"/>
      <c r="L34" s="83"/>
      <c r="M34" s="83"/>
      <c r="N34" s="83"/>
      <c r="O34" s="8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85" ht="17.100000000000001" customHeight="1" x14ac:dyDescent="0.2">
      <c r="A35" s="4"/>
      <c r="B35" s="50"/>
      <c r="C35" s="51"/>
      <c r="D35" s="51"/>
      <c r="E35" s="80"/>
      <c r="F35" s="81"/>
      <c r="G35" s="82"/>
      <c r="H35" s="82"/>
      <c r="I35" s="82"/>
      <c r="J35" s="82"/>
      <c r="K35" s="83"/>
      <c r="L35" s="83"/>
      <c r="M35" s="83"/>
      <c r="N35" s="83"/>
      <c r="O35" s="8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85" x14ac:dyDescent="0.2">
      <c r="A36" s="4"/>
      <c r="B36" s="57" t="s">
        <v>42</v>
      </c>
      <c r="C36" s="51"/>
      <c r="D36" s="51"/>
      <c r="E36" s="80"/>
      <c r="F36" s="81"/>
      <c r="G36" s="82"/>
      <c r="H36" s="82"/>
      <c r="I36" s="82"/>
      <c r="J36" s="82"/>
      <c r="K36" s="82"/>
      <c r="L36" s="83"/>
      <c r="M36" s="83"/>
      <c r="N36" s="83"/>
      <c r="O36" s="8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85" ht="17.100000000000001" customHeight="1" x14ac:dyDescent="0.2">
      <c r="A37" s="4"/>
      <c r="B37" s="57" t="s">
        <v>39</v>
      </c>
      <c r="C37" s="51"/>
      <c r="D37" s="51"/>
      <c r="E37" s="80"/>
      <c r="F37" s="81"/>
      <c r="G37" s="82"/>
      <c r="H37" s="82"/>
      <c r="I37" s="82"/>
      <c r="J37" s="82"/>
      <c r="K37" s="82"/>
      <c r="L37" s="83"/>
      <c r="M37" s="83"/>
      <c r="N37" s="83"/>
      <c r="O37" s="84"/>
    </row>
    <row r="38" spans="1:85" ht="17.100000000000001" customHeight="1" x14ac:dyDescent="0.2">
      <c r="A38" s="4"/>
      <c r="B38" s="50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t="17.100000000000001" customHeight="1" x14ac:dyDescent="0.2">
      <c r="B39" s="50" t="s">
        <v>31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2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t="17.100000000000001" customHeight="1" x14ac:dyDescent="0.2">
      <c r="A40" s="4"/>
      <c r="B40" s="54" t="s">
        <v>19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ht="17.100000000000001" customHeight="1" x14ac:dyDescent="0.2">
      <c r="A41" s="4"/>
      <c r="B41" s="57" t="s">
        <v>34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85" x14ac:dyDescent="0.2">
      <c r="A42" s="4"/>
      <c r="B42" s="57" t="s">
        <v>48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</row>
    <row r="43" spans="1:85" ht="17.100000000000001" customHeight="1" x14ac:dyDescent="0.2">
      <c r="B43" s="50" t="s">
        <v>35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2"/>
    </row>
    <row r="44" spans="1:85" ht="17.100000000000001" customHeight="1" x14ac:dyDescent="0.2"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0"/>
    </row>
    <row r="50" spans="7:7" hidden="1" x14ac:dyDescent="0.2">
      <c r="G50" s="86">
        <v>0.4</v>
      </c>
    </row>
    <row r="51" spans="7:7" hidden="1" x14ac:dyDescent="0.2">
      <c r="G51" s="86">
        <v>0.5</v>
      </c>
    </row>
  </sheetData>
  <sheetProtection sheet="1" objects="1" scenarios="1"/>
  <dataValidations count="2">
    <dataValidation type="list" operator="equal" allowBlank="1" showInputMessage="1" showErrorMessage="1" sqref="G15" xr:uid="{2B6998F5-8EA1-4235-8301-A764F9116693}">
      <formula1>"Micro/MKB,Grootbedrijf"</formula1>
    </dataValidation>
    <dataValidation type="list" allowBlank="1" showInputMessage="1" showErrorMessage="1" sqref="G13" xr:uid="{3CD9A1FE-A53D-41C0-AB3C-7DA90867D557}">
      <formula1>"Ja,Nee"</formula1>
    </dataValidation>
  </dataValidations>
  <hyperlinks>
    <hyperlink ref="B40" r:id="rId1" xr:uid="{E2F4073C-DDF1-4059-97E1-3C854F8A32BA}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2"/>
  <headerFooter>
    <oddFooter>&amp;C&amp;A&amp;R&amp;P van &amp;N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Toelichting</vt:lpstr>
      <vt:lpstr>Bouww_hulpf motorverm. &lt;100kW</vt:lpstr>
      <vt:lpstr>Bouww_hulpfun motorverm. ≥100kW</vt:lpstr>
      <vt:lpstr>'Bouww_hulpf motorverm. &lt;100kW'!_GoBack</vt:lpstr>
      <vt:lpstr>'Bouww_hulpf motorverm. &lt;100kW'!Afdrukbereik</vt:lpstr>
      <vt:lpstr>'Bouww_hulpfun motorverm. ≥100kW'!Afdrukbereik</vt:lpstr>
      <vt:lpstr>Toelichting!Afdrukbereik</vt:lpstr>
      <vt:lpstr>MKB</vt:lpstr>
    </vt:vector>
  </TitlesOfParts>
  <Company>RVO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SSEB Aanschaf bouwwerktuig en hulpfunctie emissieloos formule en referentiemethode 2025</dc:title>
  <dc:creator>RVO</dc:creator>
  <cp:lastModifiedBy>RVO</cp:lastModifiedBy>
  <cp:lastPrinted>2025-02-10T17:18:06Z</cp:lastPrinted>
  <dcterms:created xsi:type="dcterms:W3CDTF">2024-01-15T10:55:56Z</dcterms:created>
  <dcterms:modified xsi:type="dcterms:W3CDTF">2026-05-20T06:22:10Z</dcterms:modified>
</cp:coreProperties>
</file>