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NCW\"/>
    </mc:Choice>
  </mc:AlternateContent>
  <xr:revisionPtr revIDLastSave="0" documentId="14_{E3130E57-6ACF-400D-B130-D9FC27B7BAFD}" xr6:coauthVersionLast="47" xr6:coauthVersionMax="47" xr10:uidLastSave="{00000000-0000-0000-0000-000000000000}"/>
  <bookViews>
    <workbookView xWindow="-110" yWindow="-110" windowWidth="19420" windowHeight="11620" xr2:uid="{4EF0DBFE-A8A0-4233-AEAA-8F06F21591EC}"/>
  </bookViews>
  <sheets>
    <sheet name="NCW Berekening" sheetId="2" r:id="rId1"/>
    <sheet name="Toelichting format" sheetId="1" r:id="rId2"/>
    <sheet name="Extra uitleg" sheetId="3" r:id="rId3"/>
  </sheets>
  <definedNames>
    <definedName name="_xlnm.Print_Area" localSheetId="0">'NCW Berekening'!$A$1:$K$48</definedName>
    <definedName name="_xlnm.Print_Area" localSheetId="1">'Toelichting format'!$A$1:$K$27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23" i="2"/>
  <c r="F27" i="2"/>
  <c r="F32" i="2" s="1"/>
  <c r="F16" i="2"/>
  <c r="G16" i="2" s="1"/>
  <c r="G32" i="2" s="1"/>
  <c r="C36" i="2"/>
  <c r="F36" i="2" s="1"/>
  <c r="H16" i="2" l="1"/>
  <c r="H32" i="2" s="1"/>
  <c r="G23" i="2"/>
  <c r="G34" i="2" s="1"/>
  <c r="H17" i="2"/>
  <c r="G17" i="2"/>
  <c r="G25" i="2" s="1"/>
  <c r="G36" i="2"/>
  <c r="G38" i="2" s="1"/>
  <c r="H36" i="2"/>
  <c r="H25" i="2"/>
  <c r="F25" i="2"/>
  <c r="F34" i="2"/>
  <c r="F38" i="2" s="1"/>
  <c r="I16" i="2" l="1"/>
  <c r="I32" i="2" s="1"/>
  <c r="H23" i="2"/>
  <c r="H34" i="2" l="1"/>
  <c r="H38" i="2" s="1"/>
  <c r="J16" i="2"/>
  <c r="I23" i="2"/>
  <c r="I17" i="2"/>
  <c r="I25" i="2" s="1"/>
  <c r="I36" i="2"/>
  <c r="I34" i="2" l="1"/>
  <c r="I38" i="2" s="1"/>
  <c r="K16" i="2"/>
  <c r="J23" i="2"/>
  <c r="J17" i="2"/>
  <c r="J25" i="2" s="1"/>
  <c r="J36" i="2"/>
  <c r="L16" i="2" l="1"/>
  <c r="K23" i="2"/>
  <c r="K17" i="2"/>
  <c r="K25" i="2" s="1"/>
  <c r="K36" i="2"/>
  <c r="L23" i="2" l="1"/>
  <c r="L32" i="2"/>
  <c r="M16" i="2"/>
  <c r="L17" i="2"/>
  <c r="L25" i="2" s="1"/>
  <c r="L36" i="2"/>
  <c r="M23" i="2" l="1"/>
  <c r="M32" i="2"/>
  <c r="L34" i="2"/>
  <c r="L38" i="2" s="1"/>
  <c r="N16" i="2"/>
  <c r="M17" i="2"/>
  <c r="M25" i="2" s="1"/>
  <c r="M36" i="2"/>
  <c r="N23" i="2" l="1"/>
  <c r="N32" i="2"/>
  <c r="M34" i="2"/>
  <c r="M38" i="2" s="1"/>
  <c r="O16" i="2"/>
  <c r="N17" i="2"/>
  <c r="N25" i="2" s="1"/>
  <c r="N36" i="2"/>
  <c r="O23" i="2" l="1"/>
  <c r="O32" i="2"/>
  <c r="N34" i="2"/>
  <c r="N38" i="2" s="1"/>
  <c r="P16" i="2"/>
  <c r="O17" i="2"/>
  <c r="O25" i="2" s="1"/>
  <c r="O36" i="2"/>
  <c r="P23" i="2" l="1"/>
  <c r="P32" i="2"/>
  <c r="O34" i="2"/>
  <c r="O38" i="2" s="1"/>
  <c r="Q16" i="2"/>
  <c r="P17" i="2"/>
  <c r="P25" i="2" s="1"/>
  <c r="P36" i="2"/>
  <c r="Q23" i="2" l="1"/>
  <c r="Q32" i="2"/>
  <c r="P34" i="2"/>
  <c r="P38" i="2" s="1"/>
  <c r="R16" i="2"/>
  <c r="Q17" i="2"/>
  <c r="Q25" i="2" s="1"/>
  <c r="Q36" i="2"/>
  <c r="R23" i="2" l="1"/>
  <c r="R32" i="2"/>
  <c r="Q34" i="2"/>
  <c r="Q38" i="2" s="1"/>
  <c r="S16" i="2"/>
  <c r="R17" i="2"/>
  <c r="R25" i="2" s="1"/>
  <c r="R36" i="2"/>
  <c r="S23" i="2" l="1"/>
  <c r="S32" i="2"/>
  <c r="R34" i="2"/>
  <c r="R38" i="2" s="1"/>
  <c r="T16" i="2"/>
  <c r="S17" i="2"/>
  <c r="S25" i="2" s="1"/>
  <c r="S36" i="2"/>
  <c r="T23" i="2" l="1"/>
  <c r="T32" i="2"/>
  <c r="S34" i="2"/>
  <c r="S38" i="2" s="1"/>
  <c r="U16" i="2"/>
  <c r="T17" i="2"/>
  <c r="T25" i="2" s="1"/>
  <c r="T36" i="2"/>
  <c r="U23" i="2" l="1"/>
  <c r="U32" i="2"/>
  <c r="T34" i="2"/>
  <c r="T38" i="2" s="1"/>
  <c r="V16" i="2"/>
  <c r="U17" i="2"/>
  <c r="U25" i="2" s="1"/>
  <c r="U36" i="2"/>
  <c r="V23" i="2" l="1"/>
  <c r="V32" i="2"/>
  <c r="U34" i="2"/>
  <c r="U38" i="2" s="1"/>
  <c r="W16" i="2"/>
  <c r="V17" i="2"/>
  <c r="V25" i="2" s="1"/>
  <c r="V36" i="2"/>
  <c r="W23" i="2" l="1"/>
  <c r="W32" i="2"/>
  <c r="V34" i="2"/>
  <c r="V38" i="2" s="1"/>
  <c r="X16" i="2"/>
  <c r="W17" i="2"/>
  <c r="W25" i="2" s="1"/>
  <c r="W36" i="2"/>
  <c r="X23" i="2" l="1"/>
  <c r="X32" i="2"/>
  <c r="W34" i="2"/>
  <c r="W38" i="2" s="1"/>
  <c r="Y16" i="2"/>
  <c r="X17" i="2"/>
  <c r="X25" i="2" s="1"/>
  <c r="X36" i="2"/>
  <c r="Y23" i="2" l="1"/>
  <c r="Y32" i="2"/>
  <c r="X34" i="2"/>
  <c r="X38" i="2" s="1"/>
  <c r="Z16" i="2"/>
  <c r="Y17" i="2"/>
  <c r="Y25" i="2" s="1"/>
  <c r="Y36" i="2"/>
  <c r="Z23" i="2" l="1"/>
  <c r="Z32" i="2"/>
  <c r="Y34" i="2"/>
  <c r="Y38" i="2" s="1"/>
  <c r="AA16" i="2"/>
  <c r="Z17" i="2"/>
  <c r="Z25" i="2" s="1"/>
  <c r="Z36" i="2"/>
  <c r="AA23" i="2" l="1"/>
  <c r="AA32" i="2"/>
  <c r="Z34" i="2"/>
  <c r="Z38" i="2" s="1"/>
  <c r="AB16" i="2"/>
  <c r="AA17" i="2"/>
  <c r="AA25" i="2" s="1"/>
  <c r="AA36" i="2"/>
  <c r="AB23" i="2" l="1"/>
  <c r="AB32" i="2"/>
  <c r="AA34" i="2"/>
  <c r="AA38" i="2" s="1"/>
  <c r="AC16" i="2"/>
  <c r="AB17" i="2"/>
  <c r="AB25" i="2" s="1"/>
  <c r="AB36" i="2"/>
  <c r="AC23" i="2" l="1"/>
  <c r="AC32" i="2"/>
  <c r="AB34" i="2"/>
  <c r="AB38" i="2" s="1"/>
  <c r="AD16" i="2"/>
  <c r="AC17" i="2"/>
  <c r="AC25" i="2" s="1"/>
  <c r="AC36" i="2"/>
  <c r="AD23" i="2" l="1"/>
  <c r="AD32" i="2"/>
  <c r="AC34" i="2"/>
  <c r="AC38" i="2" s="1"/>
  <c r="AE16" i="2"/>
  <c r="AD17" i="2"/>
  <c r="AD25" i="2" s="1"/>
  <c r="AD36" i="2"/>
  <c r="AE23" i="2" l="1"/>
  <c r="AE32" i="2"/>
  <c r="AD34" i="2"/>
  <c r="AD38" i="2" s="1"/>
  <c r="AF16" i="2"/>
  <c r="AE17" i="2"/>
  <c r="AE25" i="2" s="1"/>
  <c r="AE36" i="2"/>
  <c r="AF23" i="2" l="1"/>
  <c r="AF32" i="2"/>
  <c r="AE34" i="2"/>
  <c r="AE38" i="2" s="1"/>
  <c r="AG16" i="2"/>
  <c r="AF17" i="2"/>
  <c r="AF25" i="2" s="1"/>
  <c r="AF36" i="2"/>
  <c r="AG23" i="2" l="1"/>
  <c r="AG32" i="2"/>
  <c r="AF34" i="2"/>
  <c r="AF38" i="2" s="1"/>
  <c r="AH16" i="2"/>
  <c r="AG17" i="2"/>
  <c r="AG25" i="2" s="1"/>
  <c r="AG36" i="2"/>
  <c r="AH23" i="2" l="1"/>
  <c r="AH32" i="2"/>
  <c r="AG34" i="2"/>
  <c r="AG38" i="2" s="1"/>
  <c r="AI16" i="2"/>
  <c r="AH17" i="2"/>
  <c r="AH25" i="2" s="1"/>
  <c r="AH36" i="2"/>
  <c r="AI23" i="2" l="1"/>
  <c r="AI32" i="2"/>
  <c r="AH34" i="2"/>
  <c r="AH38" i="2" s="1"/>
  <c r="AJ16" i="2"/>
  <c r="AJ32" i="2" s="1"/>
  <c r="AI17" i="2"/>
  <c r="AI25" i="2" s="1"/>
  <c r="AI36" i="2"/>
  <c r="AI34" i="2" l="1"/>
  <c r="AI38" i="2" s="1"/>
  <c r="AK16" i="2"/>
  <c r="AJ23" i="2"/>
  <c r="AJ17" i="2"/>
  <c r="AJ25" i="2" s="1"/>
  <c r="AJ36" i="2"/>
  <c r="AJ34" i="2" l="1"/>
  <c r="AJ38" i="2" s="1"/>
  <c r="AL16" i="2"/>
  <c r="AK17" i="2"/>
  <c r="AK25" i="2" s="1"/>
  <c r="AK36" i="2"/>
  <c r="AM16" i="2" l="1"/>
  <c r="AL17" i="2"/>
  <c r="AL25" i="2" s="1"/>
  <c r="AL36" i="2"/>
  <c r="AN16" i="2" l="1"/>
  <c r="AM17" i="2"/>
  <c r="AM25" i="2" s="1"/>
  <c r="AM36" i="2"/>
  <c r="AO16" i="2" l="1"/>
  <c r="AN17" i="2"/>
  <c r="AN25" i="2" s="1"/>
  <c r="AN36" i="2"/>
  <c r="AP16" i="2" l="1"/>
  <c r="AO17" i="2"/>
  <c r="AO25" i="2" s="1"/>
  <c r="AO36" i="2"/>
  <c r="AQ16" i="2" l="1"/>
  <c r="AP17" i="2"/>
  <c r="AP25" i="2" s="1"/>
  <c r="AP36" i="2"/>
  <c r="AR16" i="2" l="1"/>
  <c r="AQ17" i="2"/>
  <c r="AQ25" i="2" s="1"/>
  <c r="AQ36" i="2"/>
  <c r="AS16" i="2" l="1"/>
  <c r="AR17" i="2"/>
  <c r="AR25" i="2" s="1"/>
  <c r="AR36" i="2"/>
  <c r="AT16" i="2" l="1"/>
  <c r="AS17" i="2"/>
  <c r="AS25" i="2" s="1"/>
  <c r="AS36" i="2"/>
  <c r="AT17" i="2" l="1"/>
  <c r="AT25" i="2" s="1"/>
  <c r="AT36" i="2"/>
  <c r="J27" i="2" l="1"/>
  <c r="K27" i="2"/>
  <c r="K32" i="2" l="1"/>
  <c r="K34" i="2" s="1"/>
  <c r="K38" i="2" s="1"/>
  <c r="J32" i="2"/>
  <c r="J34" i="2" s="1"/>
  <c r="J38" i="2" s="1"/>
  <c r="C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tc={5F79E93A-AA9C-4C6F-AE32-C28BFFDE35BC}</author>
  </authors>
  <commentList>
    <comment ref="H1" authorId="0" shapeId="0" xr:uid="{5F79E93A-AA9C-4C6F-AE32-C28BFFDE35B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dit niet 2026?</t>
      </text>
    </comment>
  </commentList>
</comments>
</file>

<file path=xl/sharedStrings.xml><?xml version="1.0" encoding="utf-8"?>
<sst xmlns="http://schemas.openxmlformats.org/spreadsheetml/2006/main" count="89" uniqueCount="73">
  <si>
    <t>Disconteervoet</t>
  </si>
  <si>
    <t>Kosten Bestaande Installatie</t>
  </si>
  <si>
    <t>Kosten Nieuwe Installatie</t>
  </si>
  <si>
    <t>Investeringskosten</t>
  </si>
  <si>
    <t>Verschil</t>
  </si>
  <si>
    <t>[Ruimte voor aanvullende toelichting op de opgegeven kosten, bijvoorbeeld bronvermelding of uitsplitsingen]</t>
  </si>
  <si>
    <t>Omschrijving</t>
  </si>
  <si>
    <t>Jaar van Investering:</t>
  </si>
  <si>
    <t>Totale NCW</t>
  </si>
  <si>
    <t>Totaal Bestaande Installatie</t>
  </si>
  <si>
    <t>Totaal Nieuwe Installatie</t>
  </si>
  <si>
    <t>Type Kosten</t>
  </si>
  <si>
    <t>[...]</t>
  </si>
  <si>
    <t>[…]</t>
  </si>
  <si>
    <t>Vereiste kosten om het project te ontwikkelen.</t>
  </si>
  <si>
    <t>Maatregel/ techniek:</t>
  </si>
  <si>
    <t>EG-nummer:</t>
  </si>
  <si>
    <t xml:space="preserve">Bedrijf: </t>
  </si>
  <si>
    <t xml:space="preserve">Dit is een format dat u kunt gebruiken om de netto contante waarde (NCW) van uw investering te berekenen. </t>
  </si>
  <si>
    <t>Invoer</t>
  </si>
  <si>
    <t>Format voor berekening Netto Contante Waarde bepaling recht op EG subsidie bij groot bedrijf</t>
  </si>
  <si>
    <t>Disconteervoet (vrij invulbaar):</t>
  </si>
  <si>
    <t>Looptijd (vrij invulbaar):</t>
  </si>
  <si>
    <t>Kosten Investering (uw EG investering):</t>
  </si>
  <si>
    <t>Invoer gegevens voor uw berekening!!</t>
  </si>
  <si>
    <t>Dit is een eenvoudig model.  Gebruik bij voorkeur dit model, of een goed vergelijkbaar model.</t>
  </si>
  <si>
    <t>Op de pagina “NCW Berekening” kunt u in de bovenste tabel 'Invoer' vier waarden invullen:</t>
  </si>
  <si>
    <t>3. de tijd waarover u deze investering afschrijft;</t>
  </si>
  <si>
    <t>2. het jaar waarin u deze investering wilt doen;</t>
  </si>
  <si>
    <t xml:space="preserve">1. De kosten van de investering die u wilt doen met EG-subsidie; </t>
  </si>
  <si>
    <t xml:space="preserve">4. de rentevoet die u hanteert om uw kapitaal te bekostigen. </t>
  </si>
  <si>
    <t xml:space="preserve">In de tabel ‘Kosten bestaande installatie’ kunt u kosten aangeven die u maakt voor uw huidige installatie. </t>
  </si>
  <si>
    <t>Denk aan zaken als brandstof, onderhoudskosten en vervanging voor een gelijkwaardige installatie.</t>
  </si>
  <si>
    <t>Er is ruimte voor een korte omschrijving van de kosten, of een toelichting op de opgevoerde bedragen.</t>
  </si>
  <si>
    <t>Toelichting tabel Invoer</t>
  </si>
  <si>
    <t>Toelichting  kosten bestaande installatie</t>
  </si>
  <si>
    <t>Toelichting kosten nieuwe instalaltie</t>
  </si>
  <si>
    <t xml:space="preserve">De rest van de tabel berekent voor u op basis van de ingevoerde cijfers wat de netto contante waarde is  </t>
  </si>
  <si>
    <t xml:space="preserve">van uw investering. De netto contante waarde is het verschil tussen de contante waarde van de toekomstige </t>
  </si>
  <si>
    <t xml:space="preserve">positieve cashflows (inclusief eventuele restwaarde) en een investeringsuitgave. </t>
  </si>
  <si>
    <t>Toelichting Netto Contante Waarde</t>
  </si>
  <si>
    <t xml:space="preserve"> uw installateur gedaan wordt.  </t>
  </si>
  <si>
    <t>De kosten van de investering omvatten zowel de kosten voor hardware als voor installatie. Mits deze door</t>
  </si>
  <si>
    <t xml:space="preserve">Uitleg format berekening Netto Contante Waarde (NCW) </t>
  </si>
  <si>
    <t xml:space="preserve">In de tabel ‘Kosten nieuwe installatie’ kunt u de kosten aangeven die u maakt bij aanleg van de nieuwe </t>
  </si>
  <si>
    <t xml:space="preserve">installatie. Denk hierbij aan het gebruik van alternatieve energiebronnen, en aan onderhoud. </t>
  </si>
  <si>
    <t xml:space="preserve"> en/of EED-plichtig. Hierdoor bent u verplicht een onderbouwing mee te sturen</t>
  </si>
  <si>
    <t xml:space="preserve"> met uw subsidieaanvraag. Hiermee toont u aan dat het subsidiebedrag dat </t>
  </si>
  <si>
    <t xml:space="preserve"> u aanvraagt nodig is voor de uitvoering van uw investering. Het subsidiebedrag moet </t>
  </si>
  <si>
    <t xml:space="preserve"> overeenkomen met de netto meerkosten voor de uitvoering van uw investering, </t>
  </si>
  <si>
    <t xml:space="preserve"> vergeleken met het  nulscenario waarin u geen subsidie ontvangt.</t>
  </si>
  <si>
    <t xml:space="preserve"> U bent een grootbedrijf (Landbouwsteunkader, deel I, paragraaf 2.4, onderdeel 56)</t>
  </si>
  <si>
    <t>NCW in 2025</t>
  </si>
  <si>
    <t>(2026 = 0)</t>
  </si>
  <si>
    <t>Hoe de berekening werkt</t>
  </si>
  <si>
    <r>
      <t>Toekomstige kasstromen:</t>
    </r>
    <r>
      <rPr>
        <sz val="8"/>
        <color theme="1"/>
        <rFont val="Arial"/>
        <family val="2"/>
      </rPr>
      <t xml:space="preserve"> Tel alle voordelen op die de duurzame maatregel oplevert over de levensduur. Denk aan een lager energieverbruik of opbrengst van zonne-energie.</t>
    </r>
  </si>
  <si>
    <r>
      <t>Disconteringsvoet:</t>
    </r>
    <r>
      <rPr>
        <sz val="8"/>
        <color theme="1"/>
        <rFont val="Arial"/>
        <family val="2"/>
      </rPr>
      <t xml:space="preserve"> Reken toekomstige bedragen om naar de waarde van nu met een disconteringsvoet (rente en risico).</t>
    </r>
  </si>
  <si>
    <r>
      <t>Initiële kosten:</t>
    </r>
    <r>
      <rPr>
        <sz val="8"/>
        <color theme="1"/>
        <rFont val="Arial"/>
        <family val="2"/>
      </rPr>
      <t xml:space="preserve"> Trek de aankoop- en installatiekosten af van de opgetelde contante waarde.</t>
    </r>
  </si>
  <si>
    <r>
      <t>Uitkomst:</t>
    </r>
    <r>
      <rPr>
        <sz val="8"/>
        <color theme="1"/>
        <rFont val="Arial"/>
        <family val="2"/>
      </rPr>
      <t xml:space="preserve"> Een positieve NCW betekent dat de duurzame investering geld oplevert en economisch rendabel is. [1, 2, 3]</t>
    </r>
  </si>
  <si>
    <t>Duurzaamheid en maatschappelijke baten</t>
  </si>
  <si>
    <r>
      <t>Lagere operationele kosten:</t>
    </r>
    <r>
      <rPr>
        <sz val="8"/>
        <color theme="1"/>
        <rFont val="Arial"/>
        <family val="2"/>
      </rPr>
      <t xml:space="preserve"> Minder verbruik van gas of elektriciteit.</t>
    </r>
  </si>
  <si>
    <r>
      <t>Subsidies en regelingen:</t>
    </r>
    <r>
      <rPr>
        <sz val="8"/>
        <color theme="1"/>
        <rFont val="Arial"/>
        <family val="2"/>
      </rPr>
      <t xml:space="preserve"> Financiële voordelen zoals de Energie-investeringsaftrek (EIA) verlagen de nettokosten.</t>
    </r>
  </si>
  <si>
    <t>Bij duurzame projecten verwerk je milieuvoordelen vaak direct in de geldstromen</t>
  </si>
  <si>
    <t>CO2-reductie: Voorkomen van heffingen of boetes door uitstootvermindering</t>
  </si>
  <si>
    <t>lagere onderhoudskosten en subsidies – te verdisconteren naar de waarde van vandaag en daar de begininvestering van af te trekken. [1, 2]</t>
  </si>
  <si>
    <t>De Netto Contante Waarde (NCW) van een duurzame investering bereken je door alle toekomstige kasstromen – zoals energiebesparingen,</t>
  </si>
  <si>
    <t>Netto contante waarde (NCW): zo bereken je hem | Brookz</t>
  </si>
  <si>
    <t>1. Zet hier uw beoogde EG maatregel/ investering in een Netto Contante Waarde bepaling ten opzichte van het huidige minder duurzame alternatief</t>
  </si>
  <si>
    <t>2.: Als groot bedrijf kunt u alleen EG-subsidie krijgen als de beoogde EG maatregel/ investering  in de toekomst niet méér winstgevend is dan het bestaande alternatief</t>
  </si>
  <si>
    <t>3: Bent u een groot bedrijf of MKB bedrijf? Zie: https://www.rvo.nl/subsidies-financiering/tvl/mkb-grote-onderneming</t>
  </si>
  <si>
    <t>Onderbouwing investering voor een grootbedrijf regeling EG regeling</t>
  </si>
  <si>
    <t xml:space="preserve">RVO gebruikt de berekende Netto Contante Waarde om te bepalen of u als grootbedrijf recht heeft op EG-subsidie. </t>
  </si>
  <si>
    <t xml:space="preserve">Deze wordt altijd teruggerekend naar het jaar van de investering/ het jaar dat u de EG maatregel/ investering doet.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</si>
</sst>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0.000"/>
    <numFmt numFmtId="166" formatCode="_ [$€-413]\ * #,##0_ ;_ [$€-413]\ * \-#,##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1"/>
      <color rgb="FFBB261B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0" tint="-0.249977111117893"/>
      </left>
      <right/>
      <top style="thick">
        <color theme="0" tint="-0.249977111117893"/>
      </top>
      <bottom/>
      <diagonal/>
    </border>
    <border>
      <left/>
      <right/>
      <top style="thick">
        <color theme="0" tint="-0.249977111117893"/>
      </top>
      <bottom/>
      <diagonal/>
    </border>
    <border>
      <left style="thick">
        <color theme="0" tint="-0.249977111117893"/>
      </left>
      <right/>
      <top/>
      <bottom/>
      <diagonal/>
    </border>
    <border>
      <left style="thick">
        <color theme="0" tint="-0.249977111117893"/>
      </left>
      <right/>
      <top/>
      <bottom style="thick">
        <color theme="0" tint="-0.249977111117893"/>
      </bottom>
      <diagonal/>
    </border>
    <border>
      <left/>
      <right/>
      <top/>
      <bottom style="thick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theme="0" tint="-0.249977111117893"/>
      </top>
      <bottom/>
      <diagonal/>
    </border>
    <border>
      <left/>
      <right style="medium">
        <color indexed="64"/>
      </right>
      <top/>
      <bottom style="thick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38">
    <xf numFmtId="0" fontId="0" fillId="0" borderId="0" xfId="0"/>
    <xf numFmtId="165" fontId="0" fillId="0" borderId="0" xfId="0" applyNumberFormat="1"/>
    <xf numFmtId="0" fontId="0" fillId="4" borderId="0" xfId="0" applyFill="1"/>
    <xf numFmtId="9" fontId="0" fillId="4" borderId="0" xfId="0" applyNumberFormat="1" applyFill="1"/>
    <xf numFmtId="165" fontId="0" fillId="4" borderId="0" xfId="0" applyNumberFormat="1" applyFill="1"/>
    <xf numFmtId="0" fontId="0" fillId="5" borderId="0" xfId="0" applyFill="1"/>
    <xf numFmtId="9" fontId="0" fillId="5" borderId="0" xfId="0" applyNumberFormat="1" applyFill="1"/>
    <xf numFmtId="0" fontId="0" fillId="6" borderId="0" xfId="0" applyFill="1"/>
    <xf numFmtId="165" fontId="0" fillId="5" borderId="0" xfId="0" applyNumberFormat="1" applyFill="1"/>
    <xf numFmtId="0" fontId="0" fillId="4" borderId="4" xfId="0" applyFill="1" applyBorder="1"/>
    <xf numFmtId="0" fontId="0" fillId="5" borderId="6" xfId="0" applyFill="1" applyBorder="1"/>
    <xf numFmtId="0" fontId="0" fillId="0" borderId="6" xfId="0" applyBorder="1"/>
    <xf numFmtId="0" fontId="0" fillId="5" borderId="8" xfId="0" applyFill="1" applyBorder="1"/>
    <xf numFmtId="0" fontId="0" fillId="4" borderId="8" xfId="0" applyFill="1" applyBorder="1"/>
    <xf numFmtId="0" fontId="0" fillId="0" borderId="8" xfId="0" applyBorder="1"/>
    <xf numFmtId="0" fontId="0" fillId="5" borderId="2" xfId="0" applyFill="1" applyBorder="1"/>
    <xf numFmtId="0" fontId="0" fillId="5" borderId="9" xfId="0" applyFill="1" applyBorder="1"/>
    <xf numFmtId="0" fontId="0" fillId="6" borderId="9" xfId="0" applyFill="1" applyBorder="1"/>
    <xf numFmtId="0" fontId="0" fillId="0" borderId="9" xfId="0" applyBorder="1"/>
    <xf numFmtId="0" fontId="0" fillId="4" borderId="10" xfId="0" applyFill="1" applyBorder="1"/>
    <xf numFmtId="0" fontId="0" fillId="4" borderId="11" xfId="0" applyFill="1" applyBorder="1"/>
    <xf numFmtId="0" fontId="0" fillId="6" borderId="4" xfId="0" applyFill="1" applyBorder="1"/>
    <xf numFmtId="166" fontId="0" fillId="4" borderId="8" xfId="0" applyNumberFormat="1" applyFill="1" applyBorder="1"/>
    <xf numFmtId="166" fontId="0" fillId="4" borderId="0" xfId="0" applyNumberFormat="1" applyFill="1"/>
    <xf numFmtId="166" fontId="0" fillId="6" borderId="0" xfId="0" applyNumberFormat="1" applyFill="1"/>
    <xf numFmtId="0" fontId="0" fillId="4" borderId="13" xfId="0" applyFill="1" applyBorder="1"/>
    <xf numFmtId="0" fontId="0" fillId="4" borderId="14" xfId="0" applyFill="1" applyBorder="1"/>
    <xf numFmtId="0" fontId="0" fillId="7" borderId="12" xfId="0" applyFill="1" applyBorder="1"/>
    <xf numFmtId="166" fontId="0" fillId="7" borderId="9" xfId="0" applyNumberFormat="1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11" xfId="0" applyFill="1" applyBorder="1"/>
    <xf numFmtId="0" fontId="0" fillId="7" borderId="8" xfId="0" applyFill="1" applyBorder="1"/>
    <xf numFmtId="0" fontId="0" fillId="7" borderId="9" xfId="0" applyFill="1" applyBorder="1" applyAlignment="1">
      <alignment horizontal="left"/>
    </xf>
    <xf numFmtId="0" fontId="0" fillId="4" borderId="8" xfId="0" quotePrefix="1" applyFill="1" applyBorder="1" applyAlignment="1">
      <alignment horizontal="left"/>
    </xf>
    <xf numFmtId="165" fontId="2" fillId="4" borderId="0" xfId="0" applyNumberFormat="1" applyFont="1" applyFill="1"/>
    <xf numFmtId="0" fontId="0" fillId="8" borderId="10" xfId="0" applyFill="1" applyBorder="1"/>
    <xf numFmtId="0" fontId="0" fillId="8" borderId="24" xfId="0" applyFill="1" applyBorder="1"/>
    <xf numFmtId="0" fontId="0" fillId="8" borderId="25" xfId="0" applyFill="1" applyBorder="1"/>
    <xf numFmtId="0" fontId="0" fillId="8" borderId="27" xfId="0" applyFill="1" applyBorder="1"/>
    <xf numFmtId="0" fontId="0" fillId="4" borderId="25" xfId="0" applyFill="1" applyBorder="1"/>
    <xf numFmtId="0" fontId="0" fillId="4" borderId="21" xfId="0" applyFill="1" applyBorder="1"/>
    <xf numFmtId="0" fontId="0" fillId="4" borderId="22" xfId="0" applyFill="1" applyBorder="1"/>
    <xf numFmtId="0" fontId="0" fillId="5" borderId="19" xfId="0" applyFill="1" applyBorder="1"/>
    <xf numFmtId="0" fontId="0" fillId="5" borderId="20" xfId="0" applyFill="1" applyBorder="1"/>
    <xf numFmtId="0" fontId="4" fillId="5" borderId="19" xfId="0" applyFont="1" applyFill="1" applyBorder="1" applyAlignment="1">
      <alignment vertical="center"/>
    </xf>
    <xf numFmtId="0" fontId="4" fillId="5" borderId="19" xfId="0" applyFont="1" applyFill="1" applyBorder="1"/>
    <xf numFmtId="0" fontId="0" fillId="5" borderId="19" xfId="0" applyFill="1" applyBorder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20" xfId="0" applyFont="1" applyFill="1" applyBorder="1" applyAlignment="1">
      <alignment horizontal="left"/>
    </xf>
    <xf numFmtId="0" fontId="0" fillId="5" borderId="21" xfId="0" applyFill="1" applyBorder="1"/>
    <xf numFmtId="0" fontId="0" fillId="5" borderId="22" xfId="0" applyFill="1" applyBorder="1"/>
    <xf numFmtId="0" fontId="0" fillId="5" borderId="23" xfId="0" applyFill="1" applyBorder="1"/>
    <xf numFmtId="0" fontId="5" fillId="5" borderId="16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5" fillId="5" borderId="18" xfId="0" applyFont="1" applyFill="1" applyBorder="1" applyAlignment="1">
      <alignment horizontal="left"/>
    </xf>
    <xf numFmtId="0" fontId="3" fillId="5" borderId="16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left"/>
    </xf>
    <xf numFmtId="0" fontId="7" fillId="5" borderId="35" xfId="0" applyFont="1" applyFill="1" applyBorder="1"/>
    <xf numFmtId="0" fontId="0" fillId="5" borderId="36" xfId="0" applyFill="1" applyBorder="1"/>
    <xf numFmtId="0" fontId="7" fillId="5" borderId="37" xfId="0" applyFont="1" applyFill="1" applyBorder="1"/>
    <xf numFmtId="0" fontId="7" fillId="5" borderId="38" xfId="0" applyFont="1" applyFill="1" applyBorder="1"/>
    <xf numFmtId="0" fontId="0" fillId="5" borderId="39" xfId="0" applyFill="1" applyBorder="1"/>
    <xf numFmtId="0" fontId="0" fillId="2" borderId="4" xfId="0" applyFill="1" applyBorder="1" applyProtection="1">
      <protection locked="0"/>
    </xf>
    <xf numFmtId="166" fontId="0" fillId="2" borderId="0" xfId="0" applyNumberFormat="1" applyFill="1" applyProtection="1">
      <protection locked="0"/>
    </xf>
    <xf numFmtId="0" fontId="0" fillId="2" borderId="5" xfId="0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6" fontId="0" fillId="3" borderId="0" xfId="0" applyNumberFormat="1" applyFill="1" applyProtection="1">
      <protection locked="0"/>
    </xf>
    <xf numFmtId="0" fontId="0" fillId="0" borderId="0" xfId="0" applyProtection="1">
      <protection locked="0"/>
    </xf>
    <xf numFmtId="166" fontId="0" fillId="3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5" borderId="0" xfId="0" applyFill="1" applyProtection="1">
      <protection locked="0"/>
    </xf>
    <xf numFmtId="0" fontId="0" fillId="7" borderId="2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2" borderId="26" xfId="0" applyFill="1" applyBorder="1" applyAlignment="1" applyProtection="1">
      <alignment horizontal="center"/>
      <protection locked="0"/>
    </xf>
    <xf numFmtId="9" fontId="0" fillId="2" borderId="23" xfId="0" applyNumberFormat="1" applyFill="1" applyBorder="1" applyAlignment="1" applyProtection="1">
      <alignment horizontal="center"/>
      <protection locked="0"/>
    </xf>
    <xf numFmtId="0" fontId="0" fillId="5" borderId="43" xfId="0" applyFill="1" applyBorder="1"/>
    <xf numFmtId="0" fontId="0" fillId="5" borderId="44" xfId="0" applyFill="1" applyBorder="1"/>
    <xf numFmtId="0" fontId="1" fillId="5" borderId="0" xfId="0" applyFont="1" applyFill="1"/>
    <xf numFmtId="0" fontId="8" fillId="10" borderId="19" xfId="0" applyFont="1" applyFill="1" applyBorder="1" applyAlignment="1">
      <alignment vertical="center"/>
    </xf>
    <xf numFmtId="0" fontId="0" fillId="10" borderId="20" xfId="0" applyFill="1" applyBorder="1"/>
    <xf numFmtId="0" fontId="9" fillId="5" borderId="45" xfId="0" applyFont="1" applyFill="1" applyBorder="1" applyAlignment="1">
      <alignment vertical="center"/>
    </xf>
    <xf numFmtId="0" fontId="0" fillId="5" borderId="46" xfId="0" applyFill="1" applyBorder="1"/>
    <xf numFmtId="0" fontId="0" fillId="5" borderId="47" xfId="0" applyFill="1" applyBorder="1"/>
    <xf numFmtId="0" fontId="10" fillId="5" borderId="19" xfId="0" applyFont="1" applyFill="1" applyBorder="1" applyAlignment="1">
      <alignment horizontal="left" vertical="center" indent="1"/>
    </xf>
    <xf numFmtId="0" fontId="11" fillId="5" borderId="21" xfId="1" applyFill="1" applyBorder="1"/>
    <xf numFmtId="0" fontId="10" fillId="5" borderId="16" xfId="0" applyFont="1" applyFill="1" applyBorder="1" applyAlignment="1">
      <alignment horizontal="left" vertical="center" indent="1"/>
    </xf>
    <xf numFmtId="0" fontId="0" fillId="5" borderId="17" xfId="0" applyFill="1" applyBorder="1"/>
    <xf numFmtId="0" fontId="0" fillId="5" borderId="18" xfId="0" applyFill="1" applyBorder="1"/>
    <xf numFmtId="0" fontId="0" fillId="10" borderId="0" xfId="0" applyFill="1"/>
    <xf numFmtId="0" fontId="0" fillId="2" borderId="0" xfId="0" applyFill="1" applyProtection="1">
      <protection locked="0"/>
    </xf>
    <xf numFmtId="0" fontId="0" fillId="4" borderId="14" xfId="0" applyFill="1" applyBorder="1"/>
    <xf numFmtId="0" fontId="13" fillId="5" borderId="41" xfId="0" applyFont="1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13" fillId="5" borderId="41" xfId="0" applyFont="1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3" fillId="9" borderId="16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0" fillId="5" borderId="1" xfId="0" applyFill="1" applyBorder="1" applyAlignment="1" applyProtection="1">
      <alignment horizontal="left" vertical="top"/>
      <protection locked="0"/>
    </xf>
    <xf numFmtId="0" fontId="0" fillId="5" borderId="2" xfId="0" applyFill="1" applyBorder="1" applyAlignment="1" applyProtection="1">
      <alignment horizontal="left" vertical="top"/>
      <protection locked="0"/>
    </xf>
    <xf numFmtId="0" fontId="0" fillId="5" borderId="3" xfId="0" applyFill="1" applyBorder="1" applyAlignment="1" applyProtection="1">
      <alignment horizontal="left" vertical="top"/>
      <protection locked="0"/>
    </xf>
    <xf numFmtId="0" fontId="0" fillId="5" borderId="4" xfId="0" applyFill="1" applyBorder="1" applyAlignment="1" applyProtection="1">
      <alignment horizontal="left" vertical="top"/>
      <protection locked="0"/>
    </xf>
    <xf numFmtId="0" fontId="0" fillId="5" borderId="0" xfId="0" applyFill="1" applyAlignment="1" applyProtection="1">
      <alignment horizontal="left" vertical="top"/>
      <protection locked="0"/>
    </xf>
    <xf numFmtId="0" fontId="0" fillId="5" borderId="15" xfId="0" applyFill="1" applyBorder="1" applyAlignment="1" applyProtection="1">
      <alignment horizontal="left" vertical="top"/>
      <protection locked="0"/>
    </xf>
    <xf numFmtId="0" fontId="0" fillId="5" borderId="5" xfId="0" applyFill="1" applyBorder="1" applyAlignment="1" applyProtection="1">
      <alignment horizontal="left" vertical="top"/>
      <protection locked="0"/>
    </xf>
    <xf numFmtId="0" fontId="0" fillId="5" borderId="6" xfId="0" applyFill="1" applyBorder="1" applyAlignment="1" applyProtection="1">
      <alignment horizontal="left" vertical="top"/>
      <protection locked="0"/>
    </xf>
    <xf numFmtId="0" fontId="0" fillId="5" borderId="7" xfId="0" applyFill="1" applyBorder="1" applyAlignment="1" applyProtection="1">
      <alignment horizontal="left" vertical="top"/>
      <protection locked="0"/>
    </xf>
    <xf numFmtId="0" fontId="0" fillId="4" borderId="8" xfId="0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0" fillId="4" borderId="0" xfId="0" applyFill="1"/>
    <xf numFmtId="0" fontId="0" fillId="9" borderId="29" xfId="0" applyFill="1" applyBorder="1" applyAlignment="1">
      <alignment horizontal="left"/>
    </xf>
    <xf numFmtId="0" fontId="0" fillId="9" borderId="30" xfId="0" applyFill="1" applyBorder="1" applyAlignment="1">
      <alignment horizontal="left"/>
    </xf>
    <xf numFmtId="0" fontId="0" fillId="9" borderId="31" xfId="0" applyFill="1" applyBorder="1" applyAlignment="1">
      <alignment horizontal="left"/>
    </xf>
    <xf numFmtId="0" fontId="3" fillId="7" borderId="32" xfId="0" applyFont="1" applyFill="1" applyBorder="1" applyAlignment="1">
      <alignment horizontal="center"/>
    </xf>
    <xf numFmtId="0" fontId="3" fillId="7" borderId="33" xfId="0" applyFont="1" applyFill="1" applyBorder="1" applyAlignment="1">
      <alignment horizontal="center"/>
    </xf>
    <xf numFmtId="0" fontId="3" fillId="7" borderId="34" xfId="0" applyFont="1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5" borderId="16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5" fillId="5" borderId="18" xfId="0" applyFont="1" applyFill="1" applyBorder="1" applyAlignment="1">
      <alignment horizontal="left"/>
    </xf>
    <xf numFmtId="0" fontId="12" fillId="5" borderId="45" xfId="0" applyFont="1" applyFill="1" applyBorder="1" applyAlignment="1">
      <alignment horizontal="center" vertical="center"/>
    </xf>
    <xf numFmtId="0" fontId="12" fillId="5" borderId="46" xfId="0" applyFont="1" applyFill="1" applyBorder="1" applyAlignment="1">
      <alignment horizontal="center" vertical="center"/>
    </xf>
    <xf numFmtId="0" fontId="12" fillId="5" borderId="47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1"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BB261B"/>
      <color rgb="FFA82218"/>
      <color rgb="FFD52B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10</xdr:col>
      <xdr:colOff>587375</xdr:colOff>
      <xdr:row>0</xdr:row>
      <xdr:rowOff>1169670</xdr:rowOff>
    </xdr:to>
    <xdr:pic>
      <xdr:nvPicPr>
        <xdr:cNvPr id="4" name="Afbeelding 3" descr="logo rijksdienst voor ondernemend nederland">
          <a:extLst>
            <a:ext uri="{FF2B5EF4-FFF2-40B4-BE49-F238E27FC236}">
              <a16:creationId xmlns:a16="http://schemas.microsoft.com/office/drawing/2014/main" id="{15EFCB86-6ABA-67E8-44B1-0878EB95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6788150" cy="1169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uijne, J. de (Jacomien)" id="{B7E8DA10-755D-4B21-B0F1-6F31C33F851E}" userId="S::jacomien.debruijne@rvo.nl::0fe36f97-0032-4735-a01d-f03be66e9486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6-08-20T08:52:23.45" personId="{B7E8DA10-755D-4B21-B0F1-6F31C33F851E}" id="{5F79E93A-AA9C-4C6F-AE32-C28BFFDE35BC}">
    <text>Is dit niet 2026?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rookz.nl/kennisbank/waardebepaling/netto-contante-wa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93BE-60A6-44B8-80BC-A94C34D22568}">
  <dimension ref="A1:EN370"/>
  <sheetViews>
    <sheetView tabSelected="1" zoomScaleNormal="100" workbookViewId="0">
      <selection activeCell="A43" sqref="A43:H48"/>
    </sheetView>
  </sheetViews>
  <sheetFormatPr defaultColWidth="0" defaultRowHeight="14.5" zeroHeight="1" x14ac:dyDescent="0.35"/>
  <cols>
    <col min="1" max="1" width="24.453125" customWidth="1"/>
    <col min="2" max="2" width="15" customWidth="1"/>
    <col min="3" max="3" width="20.453125" customWidth="1"/>
    <col min="4" max="16" width="12.453125" customWidth="1"/>
    <col min="17" max="37" width="12.453125" hidden="1" customWidth="1"/>
    <col min="38" max="47" width="12.453125" style="5" hidden="1" customWidth="1"/>
    <col min="48" max="144" width="9.1796875" style="5" hidden="1" customWidth="1"/>
    <col min="145" max="16384" width="8.7265625" hidden="1"/>
  </cols>
  <sheetData>
    <row r="1" spans="1:138" s="5" customFormat="1" ht="15" thickBot="1" x14ac:dyDescent="0.4">
      <c r="A1" s="105" t="s">
        <v>20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38" s="5" customFormat="1" x14ac:dyDescent="0.35">
      <c r="A2" s="43"/>
      <c r="J2" s="44"/>
    </row>
    <row r="3" spans="1:138" s="5" customFormat="1" x14ac:dyDescent="0.35">
      <c r="A3" s="99" t="s">
        <v>67</v>
      </c>
      <c r="B3" s="100"/>
      <c r="C3" s="100"/>
      <c r="D3" s="100"/>
      <c r="E3" s="100"/>
      <c r="F3" s="100"/>
      <c r="G3" s="100"/>
      <c r="H3" s="100"/>
      <c r="I3" s="100"/>
      <c r="J3" s="101"/>
    </row>
    <row r="4" spans="1:138" s="5" customFormat="1" x14ac:dyDescent="0.35">
      <c r="A4" s="102" t="s">
        <v>68</v>
      </c>
      <c r="B4" s="103"/>
      <c r="C4" s="103"/>
      <c r="D4" s="103"/>
      <c r="E4" s="103"/>
      <c r="F4" s="103"/>
      <c r="G4" s="103"/>
      <c r="H4" s="103"/>
      <c r="I4" s="103"/>
      <c r="J4" s="104"/>
    </row>
    <row r="5" spans="1:138" s="5" customFormat="1" x14ac:dyDescent="0.35">
      <c r="A5" s="102" t="s">
        <v>69</v>
      </c>
      <c r="B5" s="103"/>
      <c r="C5" s="103"/>
      <c r="D5" s="103"/>
      <c r="E5" s="103"/>
      <c r="F5" s="103"/>
      <c r="G5" s="103"/>
      <c r="H5" s="103"/>
      <c r="I5" s="103"/>
      <c r="J5" s="104"/>
    </row>
    <row r="6" spans="1:138" s="5" customFormat="1" ht="15" thickBot="1" x14ac:dyDescent="0.4">
      <c r="A6" s="43"/>
      <c r="J6" s="44"/>
    </row>
    <row r="7" spans="1:138" ht="15.5" thickTop="1" thickBot="1" x14ac:dyDescent="0.4">
      <c r="A7" s="125" t="s">
        <v>19</v>
      </c>
      <c r="B7" s="126"/>
      <c r="C7" s="127"/>
      <c r="D7" s="5"/>
      <c r="E7" s="62" t="s">
        <v>51</v>
      </c>
      <c r="F7" s="63"/>
      <c r="G7" s="63"/>
      <c r="H7" s="63"/>
      <c r="I7" s="63"/>
      <c r="J7" s="83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138" ht="15" thickTop="1" x14ac:dyDescent="0.35">
      <c r="A8" s="38" t="s">
        <v>15</v>
      </c>
      <c r="B8" s="36"/>
      <c r="C8" s="71"/>
      <c r="D8" s="5"/>
      <c r="E8" s="64" t="s">
        <v>46</v>
      </c>
      <c r="F8" s="5"/>
      <c r="G8" s="5"/>
      <c r="H8" s="5"/>
      <c r="I8" s="5"/>
      <c r="J8" s="4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138" x14ac:dyDescent="0.35">
      <c r="A9" s="38" t="s">
        <v>16</v>
      </c>
      <c r="B9" s="36"/>
      <c r="C9" s="71"/>
      <c r="D9" s="5"/>
      <c r="E9" s="64" t="s">
        <v>47</v>
      </c>
      <c r="F9" s="5"/>
      <c r="G9" s="5"/>
      <c r="H9" s="5"/>
      <c r="I9" s="5"/>
      <c r="J9" s="4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138" ht="15" thickBot="1" x14ac:dyDescent="0.4">
      <c r="A10" s="39" t="s">
        <v>17</v>
      </c>
      <c r="B10" s="37"/>
      <c r="C10" s="72"/>
      <c r="D10" s="5"/>
      <c r="E10" s="64" t="s">
        <v>48</v>
      </c>
      <c r="F10" s="5"/>
      <c r="G10" s="5"/>
      <c r="H10" s="5"/>
      <c r="I10" s="5"/>
      <c r="J10" s="4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138" ht="15" thickTop="1" x14ac:dyDescent="0.35">
      <c r="A11" s="40" t="s">
        <v>23</v>
      </c>
      <c r="B11" s="19"/>
      <c r="C11" s="73">
        <v>0</v>
      </c>
      <c r="D11" s="5"/>
      <c r="E11" s="64" t="s">
        <v>49</v>
      </c>
      <c r="F11" s="5"/>
      <c r="G11" s="5"/>
      <c r="H11" s="5"/>
      <c r="I11" s="5"/>
      <c r="J11" s="4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1:138" ht="15" thickBot="1" x14ac:dyDescent="0.4">
      <c r="A12" s="40" t="s">
        <v>7</v>
      </c>
      <c r="B12" s="19"/>
      <c r="C12" s="81">
        <v>2026</v>
      </c>
      <c r="D12" s="5"/>
      <c r="E12" s="65" t="s">
        <v>50</v>
      </c>
      <c r="F12" s="66"/>
      <c r="G12" s="66"/>
      <c r="H12" s="66"/>
      <c r="I12" s="66"/>
      <c r="J12" s="8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138" ht="15.5" thickTop="1" thickBot="1" x14ac:dyDescent="0.4">
      <c r="A13" s="40" t="s">
        <v>22</v>
      </c>
      <c r="B13" s="19"/>
      <c r="C13" s="81">
        <v>7</v>
      </c>
      <c r="D13" s="5"/>
      <c r="E13" s="85"/>
      <c r="F13" s="5"/>
      <c r="G13" s="5"/>
      <c r="H13" s="5"/>
      <c r="I13" s="5"/>
      <c r="J13" s="4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138" ht="15" thickBot="1" x14ac:dyDescent="0.4">
      <c r="A14" s="41" t="s">
        <v>21</v>
      </c>
      <c r="B14" s="42"/>
      <c r="C14" s="82">
        <v>0.08</v>
      </c>
      <c r="D14" s="54"/>
      <c r="E14" s="118" t="s">
        <v>24</v>
      </c>
      <c r="F14" s="119"/>
      <c r="G14" s="119"/>
      <c r="H14" s="120"/>
      <c r="I14" s="54"/>
      <c r="J14" s="5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1:138" s="5" customFormat="1" x14ac:dyDescent="0.35">
      <c r="C15" s="6"/>
    </row>
    <row r="16" spans="1:138" s="15" customFormat="1" x14ac:dyDescent="0.35">
      <c r="A16" s="29" t="s">
        <v>1</v>
      </c>
      <c r="B16" s="30"/>
      <c r="C16" s="30" t="s">
        <v>53</v>
      </c>
      <c r="D16" s="30"/>
      <c r="E16" s="30"/>
      <c r="F16" s="79">
        <f>$C$12-$B$40</f>
        <v>0</v>
      </c>
      <c r="G16" s="79">
        <f t="shared" ref="G16:AT16" si="0">IFERROR(IF((F16-$F$16)&lt;$C$13,F16+1,""),"")</f>
        <v>1</v>
      </c>
      <c r="H16" s="79">
        <f t="shared" si="0"/>
        <v>2</v>
      </c>
      <c r="I16" s="79">
        <f t="shared" si="0"/>
        <v>3</v>
      </c>
      <c r="J16" s="79">
        <f t="shared" si="0"/>
        <v>4</v>
      </c>
      <c r="K16" s="79">
        <f t="shared" si="0"/>
        <v>5</v>
      </c>
      <c r="L16" s="30">
        <f t="shared" si="0"/>
        <v>6</v>
      </c>
      <c r="M16" s="30">
        <f t="shared" si="0"/>
        <v>7</v>
      </c>
      <c r="N16" s="30" t="str">
        <f t="shared" si="0"/>
        <v/>
      </c>
      <c r="O16" s="30" t="str">
        <f t="shared" si="0"/>
        <v/>
      </c>
      <c r="P16" s="30" t="str">
        <f t="shared" si="0"/>
        <v/>
      </c>
      <c r="Q16" s="30" t="str">
        <f t="shared" si="0"/>
        <v/>
      </c>
      <c r="R16" s="30" t="str">
        <f t="shared" si="0"/>
        <v/>
      </c>
      <c r="S16" s="30" t="str">
        <f t="shared" si="0"/>
        <v/>
      </c>
      <c r="T16" s="30" t="str">
        <f t="shared" si="0"/>
        <v/>
      </c>
      <c r="U16" s="30" t="str">
        <f t="shared" si="0"/>
        <v/>
      </c>
      <c r="V16" s="30" t="str">
        <f t="shared" si="0"/>
        <v/>
      </c>
      <c r="W16" s="30" t="str">
        <f t="shared" si="0"/>
        <v/>
      </c>
      <c r="X16" s="30" t="str">
        <f t="shared" si="0"/>
        <v/>
      </c>
      <c r="Y16" s="30" t="str">
        <f t="shared" si="0"/>
        <v/>
      </c>
      <c r="Z16" s="30" t="str">
        <f t="shared" si="0"/>
        <v/>
      </c>
      <c r="AA16" s="30" t="str">
        <f t="shared" si="0"/>
        <v/>
      </c>
      <c r="AB16" s="30" t="str">
        <f t="shared" si="0"/>
        <v/>
      </c>
      <c r="AC16" s="30" t="str">
        <f t="shared" si="0"/>
        <v/>
      </c>
      <c r="AD16" s="30" t="str">
        <f t="shared" si="0"/>
        <v/>
      </c>
      <c r="AE16" s="30" t="str">
        <f t="shared" si="0"/>
        <v/>
      </c>
      <c r="AF16" s="30" t="str">
        <f t="shared" si="0"/>
        <v/>
      </c>
      <c r="AG16" s="30" t="str">
        <f t="shared" si="0"/>
        <v/>
      </c>
      <c r="AH16" s="30" t="str">
        <f t="shared" si="0"/>
        <v/>
      </c>
      <c r="AI16" s="30" t="str">
        <f t="shared" si="0"/>
        <v/>
      </c>
      <c r="AJ16" s="30" t="str">
        <f t="shared" si="0"/>
        <v/>
      </c>
      <c r="AK16" s="30" t="str">
        <f t="shared" si="0"/>
        <v/>
      </c>
      <c r="AL16" s="30" t="str">
        <f t="shared" si="0"/>
        <v/>
      </c>
      <c r="AM16" s="30" t="str">
        <f t="shared" si="0"/>
        <v/>
      </c>
      <c r="AN16" s="30" t="str">
        <f t="shared" si="0"/>
        <v/>
      </c>
      <c r="AO16" s="30" t="str">
        <f t="shared" si="0"/>
        <v/>
      </c>
      <c r="AP16" s="30" t="str">
        <f t="shared" si="0"/>
        <v/>
      </c>
      <c r="AQ16" s="30" t="str">
        <f t="shared" si="0"/>
        <v/>
      </c>
      <c r="AR16" s="30" t="str">
        <f t="shared" si="0"/>
        <v/>
      </c>
      <c r="AS16" s="30" t="str">
        <f t="shared" si="0"/>
        <v/>
      </c>
      <c r="AT16" s="30" t="str">
        <f t="shared" si="0"/>
        <v/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</row>
    <row r="17" spans="1:144" s="14" customFormat="1" ht="15" thickBot="1" x14ac:dyDescent="0.4">
      <c r="A17" s="31"/>
      <c r="B17" s="32"/>
      <c r="C17" s="32"/>
      <c r="D17" s="32"/>
      <c r="E17" s="32"/>
      <c r="F17" s="80">
        <f>$C$12</f>
        <v>2026</v>
      </c>
      <c r="G17" s="80">
        <f t="shared" ref="G17:AT17" si="1">IFERROR($F$17+(G16-$F$16),"")</f>
        <v>2027</v>
      </c>
      <c r="H17" s="80">
        <f t="shared" si="1"/>
        <v>2028</v>
      </c>
      <c r="I17" s="80">
        <f t="shared" si="1"/>
        <v>2029</v>
      </c>
      <c r="J17" s="80">
        <f t="shared" si="1"/>
        <v>2030</v>
      </c>
      <c r="K17" s="80">
        <f t="shared" si="1"/>
        <v>2031</v>
      </c>
      <c r="L17" s="32">
        <f t="shared" si="1"/>
        <v>2032</v>
      </c>
      <c r="M17" s="32">
        <f t="shared" si="1"/>
        <v>2033</v>
      </c>
      <c r="N17" s="32" t="str">
        <f t="shared" si="1"/>
        <v/>
      </c>
      <c r="O17" s="32" t="str">
        <f t="shared" si="1"/>
        <v/>
      </c>
      <c r="P17" s="32" t="str">
        <f t="shared" si="1"/>
        <v/>
      </c>
      <c r="Q17" s="32" t="str">
        <f t="shared" si="1"/>
        <v/>
      </c>
      <c r="R17" s="32" t="str">
        <f t="shared" si="1"/>
        <v/>
      </c>
      <c r="S17" s="32" t="str">
        <f t="shared" si="1"/>
        <v/>
      </c>
      <c r="T17" s="32" t="str">
        <f t="shared" si="1"/>
        <v/>
      </c>
      <c r="U17" s="32" t="str">
        <f t="shared" si="1"/>
        <v/>
      </c>
      <c r="V17" s="32" t="str">
        <f t="shared" si="1"/>
        <v/>
      </c>
      <c r="W17" s="32" t="str">
        <f t="shared" si="1"/>
        <v/>
      </c>
      <c r="X17" s="32" t="str">
        <f t="shared" si="1"/>
        <v/>
      </c>
      <c r="Y17" s="32" t="str">
        <f t="shared" si="1"/>
        <v/>
      </c>
      <c r="Z17" s="32" t="str">
        <f t="shared" si="1"/>
        <v/>
      </c>
      <c r="AA17" s="32" t="str">
        <f t="shared" si="1"/>
        <v/>
      </c>
      <c r="AB17" s="32" t="str">
        <f t="shared" si="1"/>
        <v/>
      </c>
      <c r="AC17" s="32" t="str">
        <f t="shared" si="1"/>
        <v/>
      </c>
      <c r="AD17" s="32" t="str">
        <f t="shared" si="1"/>
        <v/>
      </c>
      <c r="AE17" s="32" t="str">
        <f t="shared" si="1"/>
        <v/>
      </c>
      <c r="AF17" s="32" t="str">
        <f t="shared" si="1"/>
        <v/>
      </c>
      <c r="AG17" s="32" t="str">
        <f t="shared" si="1"/>
        <v/>
      </c>
      <c r="AH17" s="32" t="str">
        <f t="shared" si="1"/>
        <v/>
      </c>
      <c r="AI17" s="32" t="str">
        <f t="shared" si="1"/>
        <v/>
      </c>
      <c r="AJ17" s="32" t="str">
        <f t="shared" si="1"/>
        <v/>
      </c>
      <c r="AK17" s="32" t="str">
        <f t="shared" si="1"/>
        <v/>
      </c>
      <c r="AL17" s="32" t="str">
        <f t="shared" si="1"/>
        <v/>
      </c>
      <c r="AM17" s="32" t="str">
        <f t="shared" si="1"/>
        <v/>
      </c>
      <c r="AN17" s="32" t="str">
        <f t="shared" si="1"/>
        <v/>
      </c>
      <c r="AO17" s="32" t="str">
        <f t="shared" si="1"/>
        <v/>
      </c>
      <c r="AP17" s="32" t="str">
        <f t="shared" si="1"/>
        <v/>
      </c>
      <c r="AQ17" s="32" t="str">
        <f t="shared" si="1"/>
        <v/>
      </c>
      <c r="AR17" s="32" t="str">
        <f t="shared" si="1"/>
        <v/>
      </c>
      <c r="AS17" s="32" t="str">
        <f t="shared" si="1"/>
        <v/>
      </c>
      <c r="AT17" s="32" t="str">
        <f t="shared" si="1"/>
        <v/>
      </c>
      <c r="AU17" s="12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12"/>
      <c r="EJ17" s="12"/>
      <c r="EK17" s="12"/>
      <c r="EL17" s="12"/>
      <c r="EM17" s="12"/>
      <c r="EN17" s="12"/>
    </row>
    <row r="18" spans="1:144" s="5" customFormat="1" x14ac:dyDescent="0.35">
      <c r="A18" s="25" t="s">
        <v>11</v>
      </c>
      <c r="B18" s="98" t="s">
        <v>6</v>
      </c>
      <c r="C18" s="98"/>
      <c r="D18" s="98"/>
      <c r="E18" s="98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</row>
    <row r="19" spans="1:144" x14ac:dyDescent="0.35">
      <c r="A19" s="67" t="s">
        <v>13</v>
      </c>
      <c r="B19" s="97" t="s">
        <v>12</v>
      </c>
      <c r="C19" s="97"/>
      <c r="D19" s="97"/>
      <c r="E19" s="97"/>
      <c r="F19" s="68"/>
      <c r="G19" s="68"/>
      <c r="H19" s="68"/>
      <c r="I19" s="68"/>
      <c r="J19" s="68"/>
      <c r="K19" s="68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</row>
    <row r="20" spans="1:144" x14ac:dyDescent="0.35">
      <c r="A20" s="67" t="s">
        <v>13</v>
      </c>
      <c r="B20" s="97" t="s">
        <v>13</v>
      </c>
      <c r="C20" s="97"/>
      <c r="D20" s="97"/>
      <c r="E20" s="97"/>
      <c r="F20" s="68"/>
      <c r="G20" s="68"/>
      <c r="H20" s="68"/>
      <c r="I20" s="68"/>
      <c r="J20" s="68"/>
      <c r="K20" s="68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5"/>
    </row>
    <row r="21" spans="1:144" x14ac:dyDescent="0.35">
      <c r="A21" s="67" t="s">
        <v>13</v>
      </c>
      <c r="B21" s="97" t="s">
        <v>13</v>
      </c>
      <c r="C21" s="97"/>
      <c r="D21" s="97"/>
      <c r="E21" s="97"/>
      <c r="F21" s="68"/>
      <c r="G21" s="68"/>
      <c r="H21" s="68"/>
      <c r="I21" s="68"/>
      <c r="J21" s="68"/>
      <c r="K21" s="68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5"/>
    </row>
    <row r="22" spans="1:144" s="11" customFormat="1" x14ac:dyDescent="0.35">
      <c r="A22" s="69" t="s">
        <v>13</v>
      </c>
      <c r="B22" s="128" t="s">
        <v>13</v>
      </c>
      <c r="C22" s="128"/>
      <c r="D22" s="128"/>
      <c r="E22" s="128"/>
      <c r="F22" s="70"/>
      <c r="G22" s="70"/>
      <c r="H22" s="70"/>
      <c r="I22" s="70"/>
      <c r="J22" s="70"/>
      <c r="K22" s="70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7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10"/>
      <c r="EJ22" s="10"/>
      <c r="EK22" s="10"/>
      <c r="EL22" s="10"/>
      <c r="EM22" s="10"/>
      <c r="EN22" s="10"/>
    </row>
    <row r="23" spans="1:144" s="14" customFormat="1" ht="15" thickBot="1" x14ac:dyDescent="0.4">
      <c r="A23" s="20" t="s">
        <v>9</v>
      </c>
      <c r="B23" s="117"/>
      <c r="C23" s="117"/>
      <c r="D23" s="117"/>
      <c r="E23" s="117"/>
      <c r="F23" s="22">
        <f>IFERROR(SUM(F19:F22),"")</f>
        <v>0</v>
      </c>
      <c r="G23" s="22">
        <f t="shared" ref="G23:AG23" si="2">IF(G16="","",IFERROR(SUM(G19:G22),""))</f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2">
        <f t="shared" si="2"/>
        <v>0</v>
      </c>
      <c r="L23" s="22">
        <f t="shared" si="2"/>
        <v>0</v>
      </c>
      <c r="M23" s="22">
        <f t="shared" si="2"/>
        <v>0</v>
      </c>
      <c r="N23" s="22" t="str">
        <f t="shared" si="2"/>
        <v/>
      </c>
      <c r="O23" s="22" t="str">
        <f t="shared" si="2"/>
        <v/>
      </c>
      <c r="P23" s="22" t="str">
        <f t="shared" si="2"/>
        <v/>
      </c>
      <c r="Q23" s="22" t="str">
        <f t="shared" si="2"/>
        <v/>
      </c>
      <c r="R23" s="22" t="str">
        <f t="shared" si="2"/>
        <v/>
      </c>
      <c r="S23" s="22" t="str">
        <f t="shared" si="2"/>
        <v/>
      </c>
      <c r="T23" s="22" t="str">
        <f t="shared" si="2"/>
        <v/>
      </c>
      <c r="U23" s="22" t="str">
        <f t="shared" si="2"/>
        <v/>
      </c>
      <c r="V23" s="22" t="str">
        <f t="shared" si="2"/>
        <v/>
      </c>
      <c r="W23" s="22" t="str">
        <f t="shared" si="2"/>
        <v/>
      </c>
      <c r="X23" s="22" t="str">
        <f t="shared" si="2"/>
        <v/>
      </c>
      <c r="Y23" s="22" t="str">
        <f t="shared" si="2"/>
        <v/>
      </c>
      <c r="Z23" s="22" t="str">
        <f t="shared" si="2"/>
        <v/>
      </c>
      <c r="AA23" s="22" t="str">
        <f t="shared" si="2"/>
        <v/>
      </c>
      <c r="AB23" s="22" t="str">
        <f t="shared" si="2"/>
        <v/>
      </c>
      <c r="AC23" s="22" t="str">
        <f t="shared" si="2"/>
        <v/>
      </c>
      <c r="AD23" s="22" t="str">
        <f t="shared" si="2"/>
        <v/>
      </c>
      <c r="AE23" s="22" t="str">
        <f t="shared" si="2"/>
        <v/>
      </c>
      <c r="AF23" s="22" t="str">
        <f t="shared" si="2"/>
        <v/>
      </c>
      <c r="AG23" s="22" t="str">
        <f t="shared" si="2"/>
        <v/>
      </c>
      <c r="AH23" s="22" t="str">
        <f t="shared" ref="AH23:AI23" si="3">IF(AH16="","",IFERROR(SUM(AH19:AH22),""))</f>
        <v/>
      </c>
      <c r="AI23" s="22" t="str">
        <f t="shared" si="3"/>
        <v/>
      </c>
      <c r="AJ23" s="22" t="str">
        <f t="shared" ref="AJ23" si="4">IF(AJ16="","",IFERROR(SUM(AJ19:AJ21),""))</f>
        <v/>
      </c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12"/>
      <c r="EJ23" s="12"/>
      <c r="EK23" s="12"/>
      <c r="EL23" s="12"/>
      <c r="EM23" s="12"/>
      <c r="EN23" s="12"/>
    </row>
    <row r="24" spans="1:144" s="5" customFormat="1" x14ac:dyDescent="0.35"/>
    <row r="25" spans="1:144" s="14" customFormat="1" ht="15" thickBot="1" x14ac:dyDescent="0.4">
      <c r="A25" s="31" t="s">
        <v>2</v>
      </c>
      <c r="B25" s="32"/>
      <c r="C25" s="32"/>
      <c r="D25" s="32"/>
      <c r="E25" s="32"/>
      <c r="F25" s="80">
        <f>F17</f>
        <v>2026</v>
      </c>
      <c r="G25" s="80">
        <f>G17</f>
        <v>2027</v>
      </c>
      <c r="H25" s="80">
        <f t="shared" ref="H25:AD25" si="5">H17</f>
        <v>2028</v>
      </c>
      <c r="I25" s="80">
        <f t="shared" si="5"/>
        <v>2029</v>
      </c>
      <c r="J25" s="80">
        <f t="shared" si="5"/>
        <v>2030</v>
      </c>
      <c r="K25" s="80">
        <f t="shared" si="5"/>
        <v>2031</v>
      </c>
      <c r="L25" s="32">
        <f t="shared" si="5"/>
        <v>2032</v>
      </c>
      <c r="M25" s="32">
        <f t="shared" si="5"/>
        <v>2033</v>
      </c>
      <c r="N25" s="32" t="str">
        <f t="shared" si="5"/>
        <v/>
      </c>
      <c r="O25" s="32" t="str">
        <f t="shared" si="5"/>
        <v/>
      </c>
      <c r="P25" s="32" t="str">
        <f t="shared" si="5"/>
        <v/>
      </c>
      <c r="Q25" s="32" t="str">
        <f t="shared" si="5"/>
        <v/>
      </c>
      <c r="R25" s="32" t="str">
        <f t="shared" si="5"/>
        <v/>
      </c>
      <c r="S25" s="32" t="str">
        <f t="shared" si="5"/>
        <v/>
      </c>
      <c r="T25" s="32" t="str">
        <f t="shared" si="5"/>
        <v/>
      </c>
      <c r="U25" s="32" t="str">
        <f t="shared" si="5"/>
        <v/>
      </c>
      <c r="V25" s="32" t="str">
        <f t="shared" si="5"/>
        <v/>
      </c>
      <c r="W25" s="32" t="str">
        <f t="shared" si="5"/>
        <v/>
      </c>
      <c r="X25" s="32" t="str">
        <f t="shared" si="5"/>
        <v/>
      </c>
      <c r="Y25" s="32" t="str">
        <f t="shared" si="5"/>
        <v/>
      </c>
      <c r="Z25" s="32" t="str">
        <f t="shared" si="5"/>
        <v/>
      </c>
      <c r="AA25" s="32" t="str">
        <f t="shared" si="5"/>
        <v/>
      </c>
      <c r="AB25" s="32" t="str">
        <f t="shared" si="5"/>
        <v/>
      </c>
      <c r="AC25" s="32" t="str">
        <f t="shared" si="5"/>
        <v/>
      </c>
      <c r="AD25" s="32" t="str">
        <f t="shared" si="5"/>
        <v/>
      </c>
      <c r="AE25" s="32" t="str">
        <f t="shared" ref="AE25:AJ25" si="6">AE17</f>
        <v/>
      </c>
      <c r="AF25" s="32" t="str">
        <f t="shared" si="6"/>
        <v/>
      </c>
      <c r="AG25" s="32" t="str">
        <f t="shared" si="6"/>
        <v/>
      </c>
      <c r="AH25" s="32" t="str">
        <f t="shared" si="6"/>
        <v/>
      </c>
      <c r="AI25" s="32" t="str">
        <f t="shared" si="6"/>
        <v/>
      </c>
      <c r="AJ25" s="32" t="str">
        <f t="shared" si="6"/>
        <v/>
      </c>
      <c r="AK25" s="14" t="str">
        <f t="shared" ref="AK25:AT25" si="7">AK17</f>
        <v/>
      </c>
      <c r="AL25" s="12" t="str">
        <f t="shared" si="7"/>
        <v/>
      </c>
      <c r="AM25" s="12" t="str">
        <f t="shared" si="7"/>
        <v/>
      </c>
      <c r="AN25" s="12" t="str">
        <f t="shared" si="7"/>
        <v/>
      </c>
      <c r="AO25" s="12" t="str">
        <f t="shared" si="7"/>
        <v/>
      </c>
      <c r="AP25" s="12" t="str">
        <f t="shared" si="7"/>
        <v/>
      </c>
      <c r="AQ25" s="12" t="str">
        <f t="shared" si="7"/>
        <v/>
      </c>
      <c r="AR25" s="12" t="str">
        <f t="shared" si="7"/>
        <v/>
      </c>
      <c r="AS25" s="12" t="str">
        <f t="shared" si="7"/>
        <v/>
      </c>
      <c r="AT25" s="12" t="str">
        <f t="shared" si="7"/>
        <v/>
      </c>
      <c r="AU25" s="12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12"/>
      <c r="EJ25" s="12"/>
      <c r="EK25" s="12"/>
      <c r="EL25" s="12"/>
      <c r="EM25" s="12"/>
      <c r="EN25" s="12"/>
    </row>
    <row r="26" spans="1:144" s="5" customFormat="1" x14ac:dyDescent="0.35">
      <c r="A26" s="25" t="s">
        <v>11</v>
      </c>
      <c r="B26" s="98" t="s">
        <v>6</v>
      </c>
      <c r="C26" s="98"/>
      <c r="D26" s="98"/>
      <c r="E26" s="98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pans="1:144" x14ac:dyDescent="0.35">
      <c r="A27" s="9" t="s">
        <v>3</v>
      </c>
      <c r="B27" s="121" t="s">
        <v>14</v>
      </c>
      <c r="C27" s="121"/>
      <c r="D27" s="121"/>
      <c r="E27" s="121"/>
      <c r="F27" s="23">
        <f>C11</f>
        <v>0</v>
      </c>
      <c r="G27" s="23"/>
      <c r="H27" s="23"/>
      <c r="I27" s="23"/>
      <c r="J27" s="23" t="str">
        <f>IFERROR(LOOKUP(G12,25:25,G11),"")</f>
        <v/>
      </c>
      <c r="K27" s="23" t="str">
        <f>IFERROR(LOOKUP(H12,25:25,H11),"")</f>
        <v/>
      </c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5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</row>
    <row r="28" spans="1:144" s="75" customFormat="1" x14ac:dyDescent="0.35">
      <c r="A28" s="67" t="s">
        <v>13</v>
      </c>
      <c r="B28" s="97" t="s">
        <v>13</v>
      </c>
      <c r="C28" s="97"/>
      <c r="D28" s="97"/>
      <c r="E28" s="97"/>
      <c r="F28" s="68"/>
      <c r="G28" s="68"/>
      <c r="H28" s="68"/>
      <c r="I28" s="68"/>
      <c r="J28" s="68"/>
      <c r="K28" s="68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</row>
    <row r="29" spans="1:144" s="75" customFormat="1" x14ac:dyDescent="0.35">
      <c r="A29" s="67" t="s">
        <v>13</v>
      </c>
      <c r="B29" s="97" t="s">
        <v>13</v>
      </c>
      <c r="C29" s="97"/>
      <c r="D29" s="97"/>
      <c r="E29" s="97"/>
      <c r="F29" s="68"/>
      <c r="G29" s="68"/>
      <c r="H29" s="68"/>
      <c r="I29" s="68"/>
      <c r="J29" s="68"/>
      <c r="K29" s="68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</row>
    <row r="30" spans="1:144" s="75" customFormat="1" x14ac:dyDescent="0.35">
      <c r="A30" s="67" t="s">
        <v>13</v>
      </c>
      <c r="B30" s="97" t="s">
        <v>13</v>
      </c>
      <c r="C30" s="97"/>
      <c r="D30" s="97"/>
      <c r="E30" s="97"/>
      <c r="F30" s="68"/>
      <c r="G30" s="68"/>
      <c r="H30" s="68"/>
      <c r="I30" s="68"/>
      <c r="J30" s="68"/>
      <c r="K30" s="68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</row>
    <row r="31" spans="1:144" s="78" customFormat="1" x14ac:dyDescent="0.35">
      <c r="A31" s="67" t="s">
        <v>13</v>
      </c>
      <c r="B31" s="97" t="s">
        <v>13</v>
      </c>
      <c r="C31" s="97"/>
      <c r="D31" s="97"/>
      <c r="E31" s="97"/>
      <c r="F31" s="68"/>
      <c r="G31" s="68"/>
      <c r="H31" s="68"/>
      <c r="I31" s="68"/>
      <c r="J31" s="68"/>
      <c r="K31" s="68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</row>
    <row r="32" spans="1:144" s="14" customFormat="1" ht="15" thickBot="1" x14ac:dyDescent="0.4">
      <c r="A32" s="20" t="s">
        <v>10</v>
      </c>
      <c r="B32" s="117"/>
      <c r="C32" s="117"/>
      <c r="D32" s="117"/>
      <c r="E32" s="117"/>
      <c r="F32" s="22">
        <f>IFERROR(SUM(F27:F31),"")</f>
        <v>0</v>
      </c>
      <c r="G32" s="22">
        <f t="shared" ref="G32:W32" si="8">IF(G16="","",IFERROR(SUM(G27:G31),""))</f>
        <v>0</v>
      </c>
      <c r="H32" s="22">
        <f t="shared" si="8"/>
        <v>0</v>
      </c>
      <c r="I32" s="22">
        <f t="shared" si="8"/>
        <v>0</v>
      </c>
      <c r="J32" s="22">
        <f t="shared" si="8"/>
        <v>0</v>
      </c>
      <c r="K32" s="22">
        <f t="shared" si="8"/>
        <v>0</v>
      </c>
      <c r="L32" s="22">
        <f t="shared" si="8"/>
        <v>0</v>
      </c>
      <c r="M32" s="22">
        <f t="shared" si="8"/>
        <v>0</v>
      </c>
      <c r="N32" s="22" t="str">
        <f t="shared" si="8"/>
        <v/>
      </c>
      <c r="O32" s="22" t="str">
        <f t="shared" si="8"/>
        <v/>
      </c>
      <c r="P32" s="22" t="str">
        <f t="shared" si="8"/>
        <v/>
      </c>
      <c r="Q32" s="22" t="str">
        <f t="shared" si="8"/>
        <v/>
      </c>
      <c r="R32" s="22" t="str">
        <f t="shared" si="8"/>
        <v/>
      </c>
      <c r="S32" s="22" t="str">
        <f t="shared" si="8"/>
        <v/>
      </c>
      <c r="T32" s="22" t="str">
        <f t="shared" si="8"/>
        <v/>
      </c>
      <c r="U32" s="22" t="str">
        <f t="shared" si="8"/>
        <v/>
      </c>
      <c r="V32" s="22" t="str">
        <f t="shared" si="8"/>
        <v/>
      </c>
      <c r="W32" s="22" t="str">
        <f t="shared" si="8"/>
        <v/>
      </c>
      <c r="X32" s="22" t="str">
        <f t="shared" ref="X32:Y32" si="9">IF(X16="","",IFERROR(SUM(X27:X31),""))</f>
        <v/>
      </c>
      <c r="Y32" s="22" t="str">
        <f t="shared" si="9"/>
        <v/>
      </c>
      <c r="Z32" s="22" t="str">
        <f t="shared" ref="Z32" si="10">IF(Z16="","",IFERROR(SUM(Z27:Z31),""))</f>
        <v/>
      </c>
      <c r="AA32" s="22" t="str">
        <f t="shared" ref="AA32" si="11">IF(AA16="","",IFERROR(SUM(AA27:AA31),""))</f>
        <v/>
      </c>
      <c r="AB32" s="22" t="str">
        <f t="shared" ref="AB32" si="12">IF(AB16="","",IFERROR(SUM(AB27:AB31),""))</f>
        <v/>
      </c>
      <c r="AC32" s="22" t="str">
        <f t="shared" ref="AC32" si="13">IF(AC16="","",IFERROR(SUM(AC27:AC31),""))</f>
        <v/>
      </c>
      <c r="AD32" s="22" t="str">
        <f t="shared" ref="AD32" si="14">IF(AD16="","",IFERROR(SUM(AD27:AD31),""))</f>
        <v/>
      </c>
      <c r="AE32" s="22" t="str">
        <f t="shared" ref="AE32" si="15">IF(AE16="","",IFERROR(SUM(AE27:AE31),""))</f>
        <v/>
      </c>
      <c r="AF32" s="22" t="str">
        <f t="shared" ref="AF32" si="16">IF(AF16="","",IFERROR(SUM(AF27:AF31),""))</f>
        <v/>
      </c>
      <c r="AG32" s="22" t="str">
        <f t="shared" ref="AG32" si="17">IF(AG16="","",IFERROR(SUM(AG27:AG31),""))</f>
        <v/>
      </c>
      <c r="AH32" s="22" t="str">
        <f t="shared" ref="AH32" si="18">IF(AH16="","",IFERROR(SUM(AH27:AH31),""))</f>
        <v/>
      </c>
      <c r="AI32" s="22" t="str">
        <f t="shared" ref="AI32" si="19">IF(AI16="","",IFERROR(SUM(AI27:AI31),""))</f>
        <v/>
      </c>
      <c r="AJ32" s="22" t="str">
        <f t="shared" ref="AJ32" si="20">IF(AJ16="","",IFERROR(SUM(AJ27:AJ31),""))</f>
        <v/>
      </c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12"/>
      <c r="EJ32" s="12"/>
      <c r="EK32" s="12"/>
      <c r="EL32" s="12"/>
      <c r="EM32" s="12"/>
      <c r="EN32" s="12"/>
    </row>
    <row r="33" spans="1:144" s="5" customFormat="1" x14ac:dyDescent="0.35">
      <c r="A33" s="21"/>
      <c r="B33" s="7"/>
      <c r="C33" s="7"/>
      <c r="D33" s="7"/>
      <c r="E33" s="7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</row>
    <row r="34" spans="1:144" x14ac:dyDescent="0.35">
      <c r="A34" s="9" t="s">
        <v>4</v>
      </c>
      <c r="B34" s="2"/>
      <c r="C34" s="2"/>
      <c r="D34" s="2"/>
      <c r="E34" s="2"/>
      <c r="F34" s="23">
        <f>IFERROR(F23-F32,"")</f>
        <v>0</v>
      </c>
      <c r="G34" s="23">
        <f>IFERROR(G23-G32,"")</f>
        <v>0</v>
      </c>
      <c r="H34" s="23">
        <f t="shared" ref="H34:AD34" si="21">IFERROR(H23-H32,"")</f>
        <v>0</v>
      </c>
      <c r="I34" s="23">
        <f t="shared" si="21"/>
        <v>0</v>
      </c>
      <c r="J34" s="23">
        <f t="shared" si="21"/>
        <v>0</v>
      </c>
      <c r="K34" s="23">
        <f t="shared" si="21"/>
        <v>0</v>
      </c>
      <c r="L34" s="23">
        <f t="shared" si="21"/>
        <v>0</v>
      </c>
      <c r="M34" s="23">
        <f t="shared" si="21"/>
        <v>0</v>
      </c>
      <c r="N34" s="23" t="str">
        <f t="shared" si="21"/>
        <v/>
      </c>
      <c r="O34" s="23" t="str">
        <f t="shared" si="21"/>
        <v/>
      </c>
      <c r="P34" s="23" t="str">
        <f t="shared" si="21"/>
        <v/>
      </c>
      <c r="Q34" s="23" t="str">
        <f t="shared" si="21"/>
        <v/>
      </c>
      <c r="R34" s="23" t="str">
        <f t="shared" si="21"/>
        <v/>
      </c>
      <c r="S34" s="23" t="str">
        <f t="shared" si="21"/>
        <v/>
      </c>
      <c r="T34" s="23" t="str">
        <f t="shared" si="21"/>
        <v/>
      </c>
      <c r="U34" s="23" t="str">
        <f t="shared" si="21"/>
        <v/>
      </c>
      <c r="V34" s="23" t="str">
        <f t="shared" si="21"/>
        <v/>
      </c>
      <c r="W34" s="23" t="str">
        <f t="shared" si="21"/>
        <v/>
      </c>
      <c r="X34" s="23" t="str">
        <f t="shared" si="21"/>
        <v/>
      </c>
      <c r="Y34" s="23" t="str">
        <f t="shared" si="21"/>
        <v/>
      </c>
      <c r="Z34" s="23" t="str">
        <f t="shared" si="21"/>
        <v/>
      </c>
      <c r="AA34" s="23" t="str">
        <f t="shared" si="21"/>
        <v/>
      </c>
      <c r="AB34" s="23" t="str">
        <f t="shared" si="21"/>
        <v/>
      </c>
      <c r="AC34" s="23" t="str">
        <f t="shared" si="21"/>
        <v/>
      </c>
      <c r="AD34" s="23" t="str">
        <f t="shared" si="21"/>
        <v/>
      </c>
      <c r="AE34" s="23" t="str">
        <f t="shared" ref="AE34:AJ34" si="22">IFERROR(AE23-AE32,"")</f>
        <v/>
      </c>
      <c r="AF34" s="23" t="str">
        <f t="shared" si="22"/>
        <v/>
      </c>
      <c r="AG34" s="23" t="str">
        <f t="shared" si="22"/>
        <v/>
      </c>
      <c r="AH34" s="23" t="str">
        <f t="shared" si="22"/>
        <v/>
      </c>
      <c r="AI34" s="23" t="str">
        <f t="shared" si="22"/>
        <v/>
      </c>
      <c r="AJ34" s="23" t="str">
        <f t="shared" si="22"/>
        <v/>
      </c>
    </row>
    <row r="35" spans="1:144" s="5" customFormat="1" x14ac:dyDescent="0.35">
      <c r="A35" s="2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1:144" x14ac:dyDescent="0.35">
      <c r="A36" s="9" t="s">
        <v>0</v>
      </c>
      <c r="B36" s="2"/>
      <c r="C36" s="3">
        <f>C14</f>
        <v>0.08</v>
      </c>
      <c r="D36" s="2"/>
      <c r="E36" s="2"/>
      <c r="F36" s="35">
        <f>IFERROR((1+$C$36)^F16,"")</f>
        <v>1</v>
      </c>
      <c r="G36" s="35">
        <f t="shared" ref="G36:AT36" si="23">IFERROR((1+$C$36)^G16,"")</f>
        <v>1.08</v>
      </c>
      <c r="H36" s="35">
        <f t="shared" ref="H36:AD36" si="24">IFERROR((1+$C$36)^H16,"")</f>
        <v>1.1664000000000001</v>
      </c>
      <c r="I36" s="35">
        <f t="shared" si="24"/>
        <v>1.2597120000000002</v>
      </c>
      <c r="J36" s="35">
        <f t="shared" si="24"/>
        <v>1.3604889600000003</v>
      </c>
      <c r="K36" s="35">
        <f t="shared" si="24"/>
        <v>1.4693280768000003</v>
      </c>
      <c r="L36" s="35">
        <f t="shared" si="24"/>
        <v>1.5868743229440005</v>
      </c>
      <c r="M36" s="35">
        <f t="shared" si="24"/>
        <v>1.7138242687795207</v>
      </c>
      <c r="N36" s="35" t="str">
        <f t="shared" si="24"/>
        <v/>
      </c>
      <c r="O36" s="35" t="str">
        <f t="shared" si="24"/>
        <v/>
      </c>
      <c r="P36" s="35" t="str">
        <f t="shared" si="24"/>
        <v/>
      </c>
      <c r="Q36" s="4" t="str">
        <f t="shared" si="24"/>
        <v/>
      </c>
      <c r="R36" s="4" t="str">
        <f t="shared" si="24"/>
        <v/>
      </c>
      <c r="S36" s="4" t="str">
        <f t="shared" si="24"/>
        <v/>
      </c>
      <c r="T36" s="4" t="str">
        <f t="shared" si="24"/>
        <v/>
      </c>
      <c r="U36" s="4" t="str">
        <f t="shared" si="24"/>
        <v/>
      </c>
      <c r="V36" s="4" t="str">
        <f t="shared" si="24"/>
        <v/>
      </c>
      <c r="W36" s="4" t="str">
        <f t="shared" si="24"/>
        <v/>
      </c>
      <c r="X36" s="4" t="str">
        <f t="shared" si="24"/>
        <v/>
      </c>
      <c r="Y36" s="4" t="str">
        <f t="shared" si="24"/>
        <v/>
      </c>
      <c r="Z36" s="4" t="str">
        <f t="shared" si="24"/>
        <v/>
      </c>
      <c r="AA36" s="4" t="str">
        <f t="shared" si="24"/>
        <v/>
      </c>
      <c r="AB36" s="4" t="str">
        <f t="shared" si="24"/>
        <v/>
      </c>
      <c r="AC36" s="4" t="str">
        <f t="shared" si="24"/>
        <v/>
      </c>
      <c r="AD36" s="4" t="str">
        <f t="shared" si="24"/>
        <v/>
      </c>
      <c r="AE36" s="4" t="str">
        <f t="shared" ref="AE36:AJ36" si="25">IFERROR((1+$C$36)^AE16,"")</f>
        <v/>
      </c>
      <c r="AF36" s="4" t="str">
        <f t="shared" si="25"/>
        <v/>
      </c>
      <c r="AG36" s="4" t="str">
        <f t="shared" si="25"/>
        <v/>
      </c>
      <c r="AH36" s="4" t="str">
        <f t="shared" si="25"/>
        <v/>
      </c>
      <c r="AI36" s="4" t="str">
        <f t="shared" si="25"/>
        <v/>
      </c>
      <c r="AJ36" s="4" t="str">
        <f t="shared" si="25"/>
        <v/>
      </c>
      <c r="AK36" s="1" t="str">
        <f t="shared" si="23"/>
        <v/>
      </c>
      <c r="AL36" s="8" t="str">
        <f t="shared" si="23"/>
        <v/>
      </c>
      <c r="AM36" s="8" t="str">
        <f t="shared" si="23"/>
        <v/>
      </c>
      <c r="AN36" s="8" t="str">
        <f t="shared" si="23"/>
        <v/>
      </c>
      <c r="AO36" s="8" t="str">
        <f t="shared" si="23"/>
        <v/>
      </c>
      <c r="AP36" s="8" t="str">
        <f t="shared" si="23"/>
        <v/>
      </c>
      <c r="AQ36" s="8" t="str">
        <f t="shared" si="23"/>
        <v/>
      </c>
      <c r="AR36" s="8" t="str">
        <f t="shared" si="23"/>
        <v/>
      </c>
      <c r="AS36" s="8" t="str">
        <f t="shared" si="23"/>
        <v/>
      </c>
      <c r="AT36" s="8" t="str">
        <f t="shared" si="23"/>
        <v/>
      </c>
      <c r="AU36" s="8"/>
    </row>
    <row r="37" spans="1:144" s="5" customFormat="1" x14ac:dyDescent="0.35">
      <c r="A37" s="2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1:144" s="14" customFormat="1" ht="15" thickBot="1" x14ac:dyDescent="0.4">
      <c r="A38" s="20" t="s">
        <v>52</v>
      </c>
      <c r="B38" s="34"/>
      <c r="C38" s="13"/>
      <c r="D38" s="13"/>
      <c r="E38" s="13"/>
      <c r="F38" s="22">
        <f>IFERROR(F34/F36,"")</f>
        <v>0</v>
      </c>
      <c r="G38" s="22">
        <f>IFERROR(G34/G36,"")</f>
        <v>0</v>
      </c>
      <c r="H38" s="22">
        <f t="shared" ref="H38:AD38" si="26">IFERROR(H34/H36,"")</f>
        <v>0</v>
      </c>
      <c r="I38" s="22">
        <f t="shared" si="26"/>
        <v>0</v>
      </c>
      <c r="J38" s="22">
        <f t="shared" si="26"/>
        <v>0</v>
      </c>
      <c r="K38" s="22">
        <f t="shared" si="26"/>
        <v>0</v>
      </c>
      <c r="L38" s="22">
        <f t="shared" si="26"/>
        <v>0</v>
      </c>
      <c r="M38" s="22">
        <f t="shared" si="26"/>
        <v>0</v>
      </c>
      <c r="N38" s="22" t="str">
        <f t="shared" si="26"/>
        <v/>
      </c>
      <c r="O38" s="22" t="str">
        <f t="shared" si="26"/>
        <v/>
      </c>
      <c r="P38" s="22" t="str">
        <f t="shared" si="26"/>
        <v/>
      </c>
      <c r="Q38" s="22" t="str">
        <f t="shared" si="26"/>
        <v/>
      </c>
      <c r="R38" s="22" t="str">
        <f t="shared" si="26"/>
        <v/>
      </c>
      <c r="S38" s="22" t="str">
        <f t="shared" si="26"/>
        <v/>
      </c>
      <c r="T38" s="22" t="str">
        <f t="shared" si="26"/>
        <v/>
      </c>
      <c r="U38" s="22" t="str">
        <f t="shared" si="26"/>
        <v/>
      </c>
      <c r="V38" s="22" t="str">
        <f t="shared" si="26"/>
        <v/>
      </c>
      <c r="W38" s="22" t="str">
        <f t="shared" si="26"/>
        <v/>
      </c>
      <c r="X38" s="22" t="str">
        <f t="shared" si="26"/>
        <v/>
      </c>
      <c r="Y38" s="22" t="str">
        <f t="shared" si="26"/>
        <v/>
      </c>
      <c r="Z38" s="22" t="str">
        <f t="shared" si="26"/>
        <v/>
      </c>
      <c r="AA38" s="22" t="str">
        <f t="shared" si="26"/>
        <v/>
      </c>
      <c r="AB38" s="22" t="str">
        <f t="shared" si="26"/>
        <v/>
      </c>
      <c r="AC38" s="22" t="str">
        <f t="shared" si="26"/>
        <v/>
      </c>
      <c r="AD38" s="22" t="str">
        <f t="shared" si="26"/>
        <v/>
      </c>
      <c r="AE38" s="22" t="str">
        <f t="shared" ref="AE38:AJ38" si="27">IFERROR(AE34/AE36,"")</f>
        <v/>
      </c>
      <c r="AF38" s="22" t="str">
        <f t="shared" si="27"/>
        <v/>
      </c>
      <c r="AG38" s="22" t="str">
        <f t="shared" si="27"/>
        <v/>
      </c>
      <c r="AH38" s="22" t="str">
        <f t="shared" si="27"/>
        <v/>
      </c>
      <c r="AI38" s="22" t="str">
        <f t="shared" si="27"/>
        <v/>
      </c>
      <c r="AJ38" s="22" t="str">
        <f t="shared" si="27"/>
        <v/>
      </c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12"/>
      <c r="EJ38" s="12"/>
      <c r="EK38" s="12"/>
      <c r="EL38" s="12"/>
      <c r="EM38" s="12"/>
      <c r="EN38" s="12"/>
    </row>
    <row r="39" spans="1:144" s="5" customFormat="1" x14ac:dyDescent="0.35">
      <c r="A39" s="2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144" s="18" customFormat="1" ht="15" thickBot="1" x14ac:dyDescent="0.4">
      <c r="A40" s="27" t="s">
        <v>8</v>
      </c>
      <c r="B40" s="33">
        <v>2026</v>
      </c>
      <c r="C40" s="28">
        <f>SUM(F38:AN38)</f>
        <v>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16"/>
      <c r="EJ40" s="16"/>
      <c r="EK40" s="16"/>
      <c r="EL40" s="16"/>
      <c r="EM40" s="16"/>
      <c r="EN40" s="16"/>
    </row>
    <row r="41" spans="1:144" s="5" customFormat="1" ht="15" thickTop="1" x14ac:dyDescent="0.35"/>
    <row r="42" spans="1:144" s="5" customFormat="1" x14ac:dyDescent="0.35">
      <c r="A42" s="122" t="s">
        <v>5</v>
      </c>
      <c r="B42" s="123"/>
      <c r="C42" s="123"/>
      <c r="D42" s="123"/>
      <c r="E42" s="123"/>
      <c r="F42" s="123"/>
      <c r="G42" s="123"/>
      <c r="H42" s="124"/>
    </row>
    <row r="43" spans="1:144" s="5" customFormat="1" x14ac:dyDescent="0.35">
      <c r="A43" s="108"/>
      <c r="B43" s="109"/>
      <c r="C43" s="109"/>
      <c r="D43" s="109"/>
      <c r="E43" s="109"/>
      <c r="F43" s="109"/>
      <c r="G43" s="109"/>
      <c r="H43" s="110"/>
    </row>
    <row r="44" spans="1:144" s="5" customFormat="1" x14ac:dyDescent="0.35">
      <c r="A44" s="111"/>
      <c r="B44" s="112"/>
      <c r="C44" s="112"/>
      <c r="D44" s="112"/>
      <c r="E44" s="112"/>
      <c r="F44" s="112"/>
      <c r="G44" s="112"/>
      <c r="H44" s="113"/>
    </row>
    <row r="45" spans="1:144" s="5" customFormat="1" x14ac:dyDescent="0.35">
      <c r="A45" s="111"/>
      <c r="B45" s="112"/>
      <c r="C45" s="112"/>
      <c r="D45" s="112"/>
      <c r="E45" s="112"/>
      <c r="F45" s="112"/>
      <c r="G45" s="112"/>
      <c r="H45" s="113"/>
    </row>
    <row r="46" spans="1:144" s="5" customFormat="1" x14ac:dyDescent="0.35">
      <c r="A46" s="111"/>
      <c r="B46" s="112"/>
      <c r="C46" s="112"/>
      <c r="D46" s="112"/>
      <c r="E46" s="112"/>
      <c r="F46" s="112"/>
      <c r="G46" s="112"/>
      <c r="H46" s="113"/>
    </row>
    <row r="47" spans="1:144" s="5" customFormat="1" x14ac:dyDescent="0.35">
      <c r="A47" s="111"/>
      <c r="B47" s="112"/>
      <c r="C47" s="112"/>
      <c r="D47" s="112"/>
      <c r="E47" s="112"/>
      <c r="F47" s="112"/>
      <c r="G47" s="112"/>
      <c r="H47" s="113"/>
    </row>
    <row r="48" spans="1:144" s="5" customFormat="1" x14ac:dyDescent="0.35">
      <c r="A48" s="114"/>
      <c r="B48" s="115"/>
      <c r="C48" s="115"/>
      <c r="D48" s="115"/>
      <c r="E48" s="115"/>
      <c r="F48" s="115"/>
      <c r="G48" s="115"/>
      <c r="H48" s="116"/>
    </row>
    <row r="49" s="5" customFormat="1" x14ac:dyDescent="0.35"/>
    <row r="50" s="5" customFormat="1" x14ac:dyDescent="0.35"/>
    <row r="51" s="5" customFormat="1" x14ac:dyDescent="0.35"/>
    <row r="52" s="5" customFormat="1" x14ac:dyDescent="0.35"/>
    <row r="53" s="5" customFormat="1" hidden="1" x14ac:dyDescent="0.35"/>
    <row r="54" s="5" customFormat="1" hidden="1" x14ac:dyDescent="0.35"/>
    <row r="55" s="5" customFormat="1" hidden="1" x14ac:dyDescent="0.35"/>
    <row r="56" s="5" customFormat="1" hidden="1" x14ac:dyDescent="0.35"/>
    <row r="57" s="5" customFormat="1" hidden="1" x14ac:dyDescent="0.35"/>
    <row r="58" s="5" customFormat="1" hidden="1" x14ac:dyDescent="0.35"/>
    <row r="59" s="5" customFormat="1" hidden="1" x14ac:dyDescent="0.35"/>
    <row r="60" s="5" customFormat="1" hidden="1" x14ac:dyDescent="0.35"/>
    <row r="61" s="5" customFormat="1" hidden="1" x14ac:dyDescent="0.35"/>
    <row r="62" s="5" customFormat="1" hidden="1" x14ac:dyDescent="0.35"/>
    <row r="63" s="5" customFormat="1" hidden="1" x14ac:dyDescent="0.35"/>
    <row r="64" s="5" customFormat="1" hidden="1" x14ac:dyDescent="0.35"/>
    <row r="65" s="5" customFormat="1" hidden="1" x14ac:dyDescent="0.35"/>
    <row r="66" s="5" customFormat="1" hidden="1" x14ac:dyDescent="0.35"/>
    <row r="67" s="5" customFormat="1" hidden="1" x14ac:dyDescent="0.35"/>
    <row r="68" s="5" customFormat="1" hidden="1" x14ac:dyDescent="0.35"/>
    <row r="69" s="5" customFormat="1" hidden="1" x14ac:dyDescent="0.35"/>
    <row r="70" s="5" customFormat="1" hidden="1" x14ac:dyDescent="0.35"/>
    <row r="71" s="5" customFormat="1" hidden="1" x14ac:dyDescent="0.35"/>
    <row r="72" s="5" customFormat="1" hidden="1" x14ac:dyDescent="0.35"/>
    <row r="73" s="5" customFormat="1" hidden="1" x14ac:dyDescent="0.35"/>
    <row r="74" s="5" customFormat="1" hidden="1" x14ac:dyDescent="0.35"/>
    <row r="75" s="5" customFormat="1" hidden="1" x14ac:dyDescent="0.35"/>
    <row r="76" s="5" customFormat="1" hidden="1" x14ac:dyDescent="0.35"/>
    <row r="77" s="5" customFormat="1" hidden="1" x14ac:dyDescent="0.35"/>
    <row r="78" s="5" customFormat="1" hidden="1" x14ac:dyDescent="0.35"/>
    <row r="79" s="5" customFormat="1" hidden="1" x14ac:dyDescent="0.35"/>
    <row r="80" s="5" customFormat="1" hidden="1" x14ac:dyDescent="0.35"/>
    <row r="81" s="5" customFormat="1" hidden="1" x14ac:dyDescent="0.35"/>
    <row r="82" s="5" customFormat="1" hidden="1" x14ac:dyDescent="0.35"/>
    <row r="83" s="5" customFormat="1" hidden="1" x14ac:dyDescent="0.35"/>
    <row r="84" s="5" customFormat="1" hidden="1" x14ac:dyDescent="0.35"/>
    <row r="85" s="5" customFormat="1" hidden="1" x14ac:dyDescent="0.35"/>
    <row r="86" s="5" customFormat="1" hidden="1" x14ac:dyDescent="0.35"/>
    <row r="87" s="5" customFormat="1" hidden="1" x14ac:dyDescent="0.35"/>
    <row r="88" s="5" customFormat="1" hidden="1" x14ac:dyDescent="0.35"/>
    <row r="89" s="5" customFormat="1" hidden="1" x14ac:dyDescent="0.35"/>
    <row r="90" s="5" customFormat="1" hidden="1" x14ac:dyDescent="0.35"/>
    <row r="91" s="5" customFormat="1" hidden="1" x14ac:dyDescent="0.35"/>
    <row r="92" s="5" customFormat="1" hidden="1" x14ac:dyDescent="0.35"/>
    <row r="93" s="5" customFormat="1" hidden="1" x14ac:dyDescent="0.35"/>
    <row r="94" s="5" customFormat="1" hidden="1" x14ac:dyDescent="0.35"/>
    <row r="95" s="5" customFormat="1" hidden="1" x14ac:dyDescent="0.35"/>
    <row r="96" s="5" customFormat="1" hidden="1" x14ac:dyDescent="0.35"/>
    <row r="97" s="5" customFormat="1" hidden="1" x14ac:dyDescent="0.35"/>
    <row r="98" s="5" customFormat="1" hidden="1" x14ac:dyDescent="0.35"/>
    <row r="99" s="5" customFormat="1" hidden="1" x14ac:dyDescent="0.35"/>
    <row r="100" s="5" customFormat="1" hidden="1" x14ac:dyDescent="0.35"/>
    <row r="101" s="5" customFormat="1" hidden="1" x14ac:dyDescent="0.35"/>
    <row r="102" s="5" customFormat="1" hidden="1" x14ac:dyDescent="0.35"/>
    <row r="103" s="5" customFormat="1" hidden="1" x14ac:dyDescent="0.35"/>
    <row r="104" s="5" customFormat="1" hidden="1" x14ac:dyDescent="0.35"/>
    <row r="105" s="5" customFormat="1" hidden="1" x14ac:dyDescent="0.35"/>
    <row r="106" s="5" customFormat="1" hidden="1" x14ac:dyDescent="0.35"/>
    <row r="107" s="5" customFormat="1" hidden="1" x14ac:dyDescent="0.35"/>
    <row r="108" s="5" customFormat="1" hidden="1" x14ac:dyDescent="0.35"/>
    <row r="109" s="5" customFormat="1" hidden="1" x14ac:dyDescent="0.35"/>
    <row r="110" s="5" customFormat="1" hidden="1" x14ac:dyDescent="0.35"/>
    <row r="111" s="5" customFormat="1" hidden="1" x14ac:dyDescent="0.35"/>
    <row r="112" s="5" customFormat="1" hidden="1" x14ac:dyDescent="0.35"/>
    <row r="113" s="5" customFormat="1" hidden="1" x14ac:dyDescent="0.35"/>
    <row r="114" s="5" customFormat="1" hidden="1" x14ac:dyDescent="0.35"/>
    <row r="115" s="5" customFormat="1" hidden="1" x14ac:dyDescent="0.35"/>
    <row r="116" s="5" customFormat="1" hidden="1" x14ac:dyDescent="0.35"/>
    <row r="117" s="5" customFormat="1" hidden="1" x14ac:dyDescent="0.35"/>
    <row r="118" s="5" customFormat="1" hidden="1" x14ac:dyDescent="0.35"/>
    <row r="119" s="5" customFormat="1" hidden="1" x14ac:dyDescent="0.35"/>
    <row r="120" s="5" customFormat="1" hidden="1" x14ac:dyDescent="0.35"/>
    <row r="121" s="5" customFormat="1" hidden="1" x14ac:dyDescent="0.35"/>
    <row r="122" s="5" customFormat="1" hidden="1" x14ac:dyDescent="0.35"/>
    <row r="123" s="5" customFormat="1" hidden="1" x14ac:dyDescent="0.35"/>
    <row r="124" s="5" customFormat="1" hidden="1" x14ac:dyDescent="0.35"/>
    <row r="125" s="5" customFormat="1" hidden="1" x14ac:dyDescent="0.35"/>
    <row r="126" s="5" customFormat="1" hidden="1" x14ac:dyDescent="0.35"/>
    <row r="127" s="5" customFormat="1" hidden="1" x14ac:dyDescent="0.35"/>
    <row r="128" s="5" customFormat="1" hidden="1" x14ac:dyDescent="0.35"/>
    <row r="129" s="5" customFormat="1" hidden="1" x14ac:dyDescent="0.35"/>
    <row r="130" s="5" customFormat="1" hidden="1" x14ac:dyDescent="0.35"/>
    <row r="131" s="5" customFormat="1" hidden="1" x14ac:dyDescent="0.35"/>
    <row r="132" s="5" customFormat="1" hidden="1" x14ac:dyDescent="0.35"/>
    <row r="133" s="5" customFormat="1" hidden="1" x14ac:dyDescent="0.35"/>
    <row r="134" s="5" customFormat="1" hidden="1" x14ac:dyDescent="0.35"/>
    <row r="135" s="5" customFormat="1" hidden="1" x14ac:dyDescent="0.35"/>
    <row r="136" s="5" customFormat="1" hidden="1" x14ac:dyDescent="0.35"/>
    <row r="137" s="5" customFormat="1" hidden="1" x14ac:dyDescent="0.35"/>
    <row r="138" s="5" customFormat="1" hidden="1" x14ac:dyDescent="0.35"/>
    <row r="139" s="5" customFormat="1" hidden="1" x14ac:dyDescent="0.35"/>
    <row r="140" s="5" customFormat="1" hidden="1" x14ac:dyDescent="0.35"/>
    <row r="141" s="5" customFormat="1" hidden="1" x14ac:dyDescent="0.35"/>
    <row r="142" s="5" customFormat="1" hidden="1" x14ac:dyDescent="0.35"/>
    <row r="143" s="5" customFormat="1" hidden="1" x14ac:dyDescent="0.35"/>
    <row r="144" s="5" customFormat="1" hidden="1" x14ac:dyDescent="0.35"/>
    <row r="145" s="5" customFormat="1" hidden="1" x14ac:dyDescent="0.35"/>
    <row r="146" s="5" customFormat="1" hidden="1" x14ac:dyDescent="0.35"/>
    <row r="147" s="5" customFormat="1" hidden="1" x14ac:dyDescent="0.35"/>
    <row r="148" s="5" customFormat="1" hidden="1" x14ac:dyDescent="0.35"/>
    <row r="149" s="5" customFormat="1" hidden="1" x14ac:dyDescent="0.35"/>
    <row r="150" s="5" customFormat="1" hidden="1" x14ac:dyDescent="0.35"/>
    <row r="151" s="5" customFormat="1" hidden="1" x14ac:dyDescent="0.35"/>
    <row r="152" s="5" customFormat="1" hidden="1" x14ac:dyDescent="0.35"/>
    <row r="153" s="5" customFormat="1" hidden="1" x14ac:dyDescent="0.35"/>
    <row r="154" s="5" customFormat="1" hidden="1" x14ac:dyDescent="0.35"/>
    <row r="155" s="5" customFormat="1" hidden="1" x14ac:dyDescent="0.35"/>
    <row r="156" s="5" customFormat="1" hidden="1" x14ac:dyDescent="0.35"/>
    <row r="157" s="5" customFormat="1" hidden="1" x14ac:dyDescent="0.35"/>
    <row r="158" s="5" customFormat="1" hidden="1" x14ac:dyDescent="0.35"/>
    <row r="159" s="5" customFormat="1" hidden="1" x14ac:dyDescent="0.35"/>
    <row r="160" s="5" customFormat="1" hidden="1" x14ac:dyDescent="0.35"/>
    <row r="161" s="5" customFormat="1" hidden="1" x14ac:dyDescent="0.35"/>
    <row r="162" s="5" customFormat="1" hidden="1" x14ac:dyDescent="0.35"/>
    <row r="163" s="5" customFormat="1" hidden="1" x14ac:dyDescent="0.35"/>
    <row r="164" s="5" customFormat="1" hidden="1" x14ac:dyDescent="0.35"/>
    <row r="165" s="5" customFormat="1" hidden="1" x14ac:dyDescent="0.35"/>
    <row r="166" s="5" customFormat="1" hidden="1" x14ac:dyDescent="0.35"/>
    <row r="167" s="5" customFormat="1" hidden="1" x14ac:dyDescent="0.35"/>
    <row r="168" s="5" customFormat="1" hidden="1" x14ac:dyDescent="0.35"/>
    <row r="169" s="5" customFormat="1" hidden="1" x14ac:dyDescent="0.35"/>
    <row r="170" s="5" customFormat="1" hidden="1" x14ac:dyDescent="0.35"/>
    <row r="171" s="5" customFormat="1" hidden="1" x14ac:dyDescent="0.35"/>
    <row r="172" s="5" customFormat="1" hidden="1" x14ac:dyDescent="0.35"/>
    <row r="173" s="5" customFormat="1" hidden="1" x14ac:dyDescent="0.35"/>
    <row r="174" s="5" customFormat="1" hidden="1" x14ac:dyDescent="0.35"/>
    <row r="175" s="5" customFormat="1" hidden="1" x14ac:dyDescent="0.35"/>
    <row r="176" s="5" customFormat="1" hidden="1" x14ac:dyDescent="0.35"/>
    <row r="177" s="5" customFormat="1" hidden="1" x14ac:dyDescent="0.35"/>
    <row r="178" s="5" customFormat="1" hidden="1" x14ac:dyDescent="0.35"/>
    <row r="179" s="5" customFormat="1" hidden="1" x14ac:dyDescent="0.35"/>
    <row r="180" s="5" customFormat="1" hidden="1" x14ac:dyDescent="0.35"/>
    <row r="181" s="5" customFormat="1" hidden="1" x14ac:dyDescent="0.35"/>
    <row r="182" s="5" customFormat="1" hidden="1" x14ac:dyDescent="0.35"/>
    <row r="183" s="5" customFormat="1" hidden="1" x14ac:dyDescent="0.35"/>
    <row r="184" s="5" customFormat="1" hidden="1" x14ac:dyDescent="0.35"/>
    <row r="185" s="5" customFormat="1" hidden="1" x14ac:dyDescent="0.35"/>
    <row r="186" s="5" customFormat="1" hidden="1" x14ac:dyDescent="0.35"/>
    <row r="187" s="5" customFormat="1" hidden="1" x14ac:dyDescent="0.35"/>
    <row r="188" s="5" customFormat="1" hidden="1" x14ac:dyDescent="0.35"/>
    <row r="189" s="5" customFormat="1" hidden="1" x14ac:dyDescent="0.35"/>
    <row r="190" s="5" customFormat="1" hidden="1" x14ac:dyDescent="0.35"/>
    <row r="191" s="5" customFormat="1" hidden="1" x14ac:dyDescent="0.35"/>
    <row r="192" s="5" customFormat="1" hidden="1" x14ac:dyDescent="0.35"/>
    <row r="193" s="5" customFormat="1" hidden="1" x14ac:dyDescent="0.35"/>
    <row r="194" s="5" customFormat="1" hidden="1" x14ac:dyDescent="0.35"/>
    <row r="195" s="5" customFormat="1" hidden="1" x14ac:dyDescent="0.35"/>
    <row r="196" s="5" customFormat="1" hidden="1" x14ac:dyDescent="0.35"/>
    <row r="197" s="5" customFormat="1" hidden="1" x14ac:dyDescent="0.35"/>
    <row r="198" s="5" customFormat="1" hidden="1" x14ac:dyDescent="0.35"/>
    <row r="199" s="5" customFormat="1" hidden="1" x14ac:dyDescent="0.35"/>
    <row r="200" s="5" customFormat="1" hidden="1" x14ac:dyDescent="0.35"/>
    <row r="201" s="5" customFormat="1" hidden="1" x14ac:dyDescent="0.35"/>
    <row r="202" s="5" customFormat="1" hidden="1" x14ac:dyDescent="0.35"/>
    <row r="203" s="5" customFormat="1" hidden="1" x14ac:dyDescent="0.35"/>
    <row r="204" s="5" customFormat="1" hidden="1" x14ac:dyDescent="0.35"/>
    <row r="205" s="5" customFormat="1" hidden="1" x14ac:dyDescent="0.35"/>
    <row r="206" s="5" customFormat="1" hidden="1" x14ac:dyDescent="0.35"/>
    <row r="207" s="5" customFormat="1" hidden="1" x14ac:dyDescent="0.35"/>
    <row r="208" s="5" customFormat="1" hidden="1" x14ac:dyDescent="0.35"/>
    <row r="209" s="5" customFormat="1" hidden="1" x14ac:dyDescent="0.35"/>
    <row r="210" s="5" customFormat="1" hidden="1" x14ac:dyDescent="0.35"/>
    <row r="211" s="5" customFormat="1" hidden="1" x14ac:dyDescent="0.35"/>
    <row r="212" s="5" customFormat="1" hidden="1" x14ac:dyDescent="0.35"/>
    <row r="213" s="5" customFormat="1" hidden="1" x14ac:dyDescent="0.35"/>
    <row r="214" s="5" customFormat="1" hidden="1" x14ac:dyDescent="0.35"/>
    <row r="215" s="5" customFormat="1" hidden="1" x14ac:dyDescent="0.35"/>
    <row r="216" s="5" customFormat="1" hidden="1" x14ac:dyDescent="0.35"/>
    <row r="217" s="5" customFormat="1" hidden="1" x14ac:dyDescent="0.35"/>
    <row r="218" s="5" customFormat="1" hidden="1" x14ac:dyDescent="0.35"/>
    <row r="219" s="5" customFormat="1" hidden="1" x14ac:dyDescent="0.35"/>
    <row r="220" s="5" customFormat="1" hidden="1" x14ac:dyDescent="0.35"/>
    <row r="221" s="5" customFormat="1" hidden="1" x14ac:dyDescent="0.35"/>
    <row r="222" s="5" customFormat="1" hidden="1" x14ac:dyDescent="0.35"/>
    <row r="223" s="5" customFormat="1" hidden="1" x14ac:dyDescent="0.35"/>
    <row r="224" s="5" customFormat="1" hidden="1" x14ac:dyDescent="0.35"/>
    <row r="225" s="5" customFormat="1" hidden="1" x14ac:dyDescent="0.35"/>
    <row r="226" s="5" customFormat="1" hidden="1" x14ac:dyDescent="0.35"/>
    <row r="227" s="5" customFormat="1" hidden="1" x14ac:dyDescent="0.35"/>
    <row r="228" s="5" customFormat="1" hidden="1" x14ac:dyDescent="0.35"/>
    <row r="229" s="5" customFormat="1" hidden="1" x14ac:dyDescent="0.35"/>
    <row r="230" s="5" customFormat="1" hidden="1" x14ac:dyDescent="0.35"/>
    <row r="231" s="5" customFormat="1" hidden="1" x14ac:dyDescent="0.35"/>
    <row r="232" s="5" customFormat="1" hidden="1" x14ac:dyDescent="0.35"/>
    <row r="233" s="5" customFormat="1" hidden="1" x14ac:dyDescent="0.35"/>
    <row r="234" s="5" customFormat="1" hidden="1" x14ac:dyDescent="0.35"/>
    <row r="235" s="5" customFormat="1" hidden="1" x14ac:dyDescent="0.35"/>
    <row r="236" s="5" customFormat="1" hidden="1" x14ac:dyDescent="0.35"/>
    <row r="237" s="5" customFormat="1" hidden="1" x14ac:dyDescent="0.35"/>
    <row r="238" s="5" customFormat="1" hidden="1" x14ac:dyDescent="0.35"/>
    <row r="239" s="5" customFormat="1" hidden="1" x14ac:dyDescent="0.35"/>
    <row r="240" s="5" customFormat="1" hidden="1" x14ac:dyDescent="0.35"/>
    <row r="241" s="5" customFormat="1" hidden="1" x14ac:dyDescent="0.35"/>
    <row r="242" s="5" customFormat="1" hidden="1" x14ac:dyDescent="0.35"/>
    <row r="243" s="5" customFormat="1" hidden="1" x14ac:dyDescent="0.35"/>
    <row r="244" s="5" customFormat="1" hidden="1" x14ac:dyDescent="0.35"/>
    <row r="245" s="5" customFormat="1" hidden="1" x14ac:dyDescent="0.35"/>
    <row r="246" s="5" customFormat="1" hidden="1" x14ac:dyDescent="0.35"/>
    <row r="247" s="5" customFormat="1" hidden="1" x14ac:dyDescent="0.35"/>
    <row r="248" s="5" customFormat="1" hidden="1" x14ac:dyDescent="0.35"/>
    <row r="249" s="5" customFormat="1" hidden="1" x14ac:dyDescent="0.35"/>
    <row r="250" s="5" customFormat="1" hidden="1" x14ac:dyDescent="0.35"/>
    <row r="251" s="5" customFormat="1" hidden="1" x14ac:dyDescent="0.35"/>
    <row r="252" s="5" customFormat="1" hidden="1" x14ac:dyDescent="0.35"/>
    <row r="253" s="5" customFormat="1" hidden="1" x14ac:dyDescent="0.35"/>
    <row r="254" s="5" customFormat="1" hidden="1" x14ac:dyDescent="0.35"/>
    <row r="255" s="5" customFormat="1" hidden="1" x14ac:dyDescent="0.35"/>
    <row r="256" s="5" customFormat="1" hidden="1" x14ac:dyDescent="0.35"/>
    <row r="257" s="5" customFormat="1" hidden="1" x14ac:dyDescent="0.35"/>
    <row r="258" s="5" customFormat="1" hidden="1" x14ac:dyDescent="0.35"/>
    <row r="259" s="5" customFormat="1" hidden="1" x14ac:dyDescent="0.35"/>
    <row r="260" s="5" customFormat="1" hidden="1" x14ac:dyDescent="0.35"/>
    <row r="261" s="5" customFormat="1" hidden="1" x14ac:dyDescent="0.35"/>
    <row r="262" s="5" customFormat="1" hidden="1" x14ac:dyDescent="0.35"/>
    <row r="263" s="5" customFormat="1" hidden="1" x14ac:dyDescent="0.35"/>
    <row r="264" s="5" customFormat="1" hidden="1" x14ac:dyDescent="0.35"/>
    <row r="265" s="5" customFormat="1" hidden="1" x14ac:dyDescent="0.35"/>
    <row r="266" s="5" customFormat="1" hidden="1" x14ac:dyDescent="0.35"/>
    <row r="267" s="5" customFormat="1" hidden="1" x14ac:dyDescent="0.35"/>
    <row r="268" s="5" customFormat="1" hidden="1" x14ac:dyDescent="0.35"/>
    <row r="269" s="5" customFormat="1" hidden="1" x14ac:dyDescent="0.35"/>
    <row r="270" s="5" customFormat="1" hidden="1" x14ac:dyDescent="0.35"/>
    <row r="271" s="5" customFormat="1" hidden="1" x14ac:dyDescent="0.35"/>
    <row r="272" s="5" customFormat="1" hidden="1" x14ac:dyDescent="0.35"/>
    <row r="273" s="5" customFormat="1" hidden="1" x14ac:dyDescent="0.35"/>
    <row r="274" s="5" customFormat="1" hidden="1" x14ac:dyDescent="0.35"/>
    <row r="275" s="5" customFormat="1" hidden="1" x14ac:dyDescent="0.35"/>
    <row r="276" s="5" customFormat="1" hidden="1" x14ac:dyDescent="0.35"/>
    <row r="277" s="5" customFormat="1" hidden="1" x14ac:dyDescent="0.35"/>
    <row r="278" s="5" customFormat="1" hidden="1" x14ac:dyDescent="0.35"/>
    <row r="279" s="5" customFormat="1" hidden="1" x14ac:dyDescent="0.35"/>
    <row r="280" s="5" customFormat="1" hidden="1" x14ac:dyDescent="0.35"/>
    <row r="281" s="5" customFormat="1" hidden="1" x14ac:dyDescent="0.35"/>
    <row r="282" s="5" customFormat="1" hidden="1" x14ac:dyDescent="0.35"/>
    <row r="283" s="5" customFormat="1" hidden="1" x14ac:dyDescent="0.35"/>
    <row r="284" s="5" customFormat="1" hidden="1" x14ac:dyDescent="0.35"/>
    <row r="285" s="5" customFormat="1" hidden="1" x14ac:dyDescent="0.35"/>
    <row r="286" s="5" customFormat="1" hidden="1" x14ac:dyDescent="0.35"/>
    <row r="287" s="5" customFormat="1" hidden="1" x14ac:dyDescent="0.35"/>
    <row r="288" s="5" customFormat="1" hidden="1" x14ac:dyDescent="0.35"/>
    <row r="289" s="5" customFormat="1" hidden="1" x14ac:dyDescent="0.35"/>
    <row r="290" s="5" customFormat="1" hidden="1" x14ac:dyDescent="0.35"/>
    <row r="291" s="5" customFormat="1" hidden="1" x14ac:dyDescent="0.35"/>
    <row r="292" s="5" customFormat="1" hidden="1" x14ac:dyDescent="0.35"/>
    <row r="293" s="5" customFormat="1" hidden="1" x14ac:dyDescent="0.35"/>
    <row r="294" s="5" customFormat="1" hidden="1" x14ac:dyDescent="0.35"/>
    <row r="295" s="5" customFormat="1" hidden="1" x14ac:dyDescent="0.35"/>
    <row r="296" s="5" customFormat="1" hidden="1" x14ac:dyDescent="0.35"/>
    <row r="297" s="5" customFormat="1" hidden="1" x14ac:dyDescent="0.35"/>
    <row r="298" s="5" customFormat="1" hidden="1" x14ac:dyDescent="0.35"/>
    <row r="299" s="5" customFormat="1" hidden="1" x14ac:dyDescent="0.35"/>
    <row r="300" s="5" customFormat="1" hidden="1" x14ac:dyDescent="0.35"/>
    <row r="301" s="5" customFormat="1" hidden="1" x14ac:dyDescent="0.35"/>
    <row r="302" s="5" customFormat="1" hidden="1" x14ac:dyDescent="0.35"/>
    <row r="303" s="5" customFormat="1" hidden="1" x14ac:dyDescent="0.35"/>
    <row r="304" s="5" customFormat="1" hidden="1" x14ac:dyDescent="0.35"/>
    <row r="305" s="5" customFormat="1" hidden="1" x14ac:dyDescent="0.35"/>
    <row r="306" s="5" customFormat="1" hidden="1" x14ac:dyDescent="0.35"/>
    <row r="307" s="5" customFormat="1" hidden="1" x14ac:dyDescent="0.35"/>
    <row r="308" s="5" customFormat="1" hidden="1" x14ac:dyDescent="0.35"/>
    <row r="309" s="5" customFormat="1" hidden="1" x14ac:dyDescent="0.35"/>
    <row r="310" s="5" customFormat="1" hidden="1" x14ac:dyDescent="0.35"/>
    <row r="311" s="5" customFormat="1" hidden="1" x14ac:dyDescent="0.35"/>
    <row r="312" s="5" customFormat="1" hidden="1" x14ac:dyDescent="0.35"/>
    <row r="313" s="5" customFormat="1" hidden="1" x14ac:dyDescent="0.35"/>
    <row r="314" s="5" customFormat="1" hidden="1" x14ac:dyDescent="0.35"/>
    <row r="315" s="5" customFormat="1" hidden="1" x14ac:dyDescent="0.35"/>
    <row r="316" s="5" customFormat="1" hidden="1" x14ac:dyDescent="0.35"/>
    <row r="317" s="5" customFormat="1" hidden="1" x14ac:dyDescent="0.35"/>
    <row r="318" s="5" customFormat="1" hidden="1" x14ac:dyDescent="0.35"/>
    <row r="319" s="5" customFormat="1" hidden="1" x14ac:dyDescent="0.35"/>
    <row r="320" s="5" customFormat="1" hidden="1" x14ac:dyDescent="0.35"/>
    <row r="321" s="5" customFormat="1" hidden="1" x14ac:dyDescent="0.35"/>
    <row r="322" s="5" customFormat="1" hidden="1" x14ac:dyDescent="0.35"/>
    <row r="323" s="5" customFormat="1" hidden="1" x14ac:dyDescent="0.35"/>
    <row r="324" s="5" customFormat="1" hidden="1" x14ac:dyDescent="0.35"/>
    <row r="325" s="5" customFormat="1" hidden="1" x14ac:dyDescent="0.35"/>
    <row r="326" s="5" customFormat="1" hidden="1" x14ac:dyDescent="0.35"/>
    <row r="327" s="5" customFormat="1" hidden="1" x14ac:dyDescent="0.35"/>
    <row r="328" s="5" customFormat="1" hidden="1" x14ac:dyDescent="0.35"/>
    <row r="329" s="5" customFormat="1" hidden="1" x14ac:dyDescent="0.35"/>
    <row r="330" s="5" customFormat="1" hidden="1" x14ac:dyDescent="0.35"/>
    <row r="331" s="5" customFormat="1" hidden="1" x14ac:dyDescent="0.35"/>
    <row r="332" s="5" customFormat="1" hidden="1" x14ac:dyDescent="0.35"/>
    <row r="333" s="5" customFormat="1" hidden="1" x14ac:dyDescent="0.35"/>
    <row r="334" s="5" customFormat="1" hidden="1" x14ac:dyDescent="0.35"/>
    <row r="335" s="5" customFormat="1" hidden="1" x14ac:dyDescent="0.35"/>
    <row r="336" s="5" customFormat="1" hidden="1" x14ac:dyDescent="0.35"/>
    <row r="337" s="5" customFormat="1" hidden="1" x14ac:dyDescent="0.35"/>
    <row r="338" s="5" customFormat="1" hidden="1" x14ac:dyDescent="0.35"/>
    <row r="339" s="5" customFormat="1" hidden="1" x14ac:dyDescent="0.35"/>
    <row r="340" s="5" customFormat="1" hidden="1" x14ac:dyDescent="0.35"/>
    <row r="341" s="5" customFormat="1" hidden="1" x14ac:dyDescent="0.35"/>
    <row r="342" s="5" customFormat="1" hidden="1" x14ac:dyDescent="0.35"/>
    <row r="343" s="5" customFormat="1" hidden="1" x14ac:dyDescent="0.35"/>
    <row r="344" s="5" customFormat="1" hidden="1" x14ac:dyDescent="0.35"/>
    <row r="345" s="5" customFormat="1" hidden="1" x14ac:dyDescent="0.35"/>
    <row r="346" s="5" customFormat="1" hidden="1" x14ac:dyDescent="0.35"/>
    <row r="347" s="5" customFormat="1" hidden="1" x14ac:dyDescent="0.35"/>
    <row r="348" s="5" customFormat="1" hidden="1" x14ac:dyDescent="0.35"/>
    <row r="349" s="5" customFormat="1" hidden="1" x14ac:dyDescent="0.35"/>
    <row r="350" s="5" customFormat="1" hidden="1" x14ac:dyDescent="0.35"/>
    <row r="351" s="5" customFormat="1" hidden="1" x14ac:dyDescent="0.35"/>
    <row r="352" s="5" customFormat="1" hidden="1" x14ac:dyDescent="0.35"/>
    <row r="353" s="5" customFormat="1" hidden="1" x14ac:dyDescent="0.35"/>
    <row r="354" s="5" customFormat="1" hidden="1" x14ac:dyDescent="0.35"/>
    <row r="355" s="5" customFormat="1" hidden="1" x14ac:dyDescent="0.35"/>
    <row r="356" s="5" customFormat="1" hidden="1" x14ac:dyDescent="0.35"/>
    <row r="357" s="5" customFormat="1" hidden="1" x14ac:dyDescent="0.35"/>
    <row r="358" s="5" customFormat="1" hidden="1" x14ac:dyDescent="0.35"/>
    <row r="359" s="5" customFormat="1" hidden="1" x14ac:dyDescent="0.35"/>
    <row r="360" s="5" customFormat="1" hidden="1" x14ac:dyDescent="0.35"/>
    <row r="361" s="5" customFormat="1" hidden="1" x14ac:dyDescent="0.35"/>
    <row r="362" s="5" customFormat="1" hidden="1" x14ac:dyDescent="0.35"/>
    <row r="363" s="5" customFormat="1" hidden="1" x14ac:dyDescent="0.35"/>
    <row r="364" s="5" customFormat="1" hidden="1" x14ac:dyDescent="0.35"/>
    <row r="365" s="5" customFormat="1" hidden="1" x14ac:dyDescent="0.35"/>
    <row r="366" s="5" customFormat="1" hidden="1" x14ac:dyDescent="0.35"/>
    <row r="367" s="5" customFormat="1" hidden="1" x14ac:dyDescent="0.35"/>
    <row r="368" s="5" customFormat="1" hidden="1" x14ac:dyDescent="0.35"/>
    <row r="369" s="5" customFormat="1" hidden="1" x14ac:dyDescent="0.35"/>
    <row r="370" s="5" customFormat="1" hidden="1" x14ac:dyDescent="0.35"/>
  </sheetData>
  <sheetProtection algorithmName="SHA-512" hashValue="4wKAL1zraVm3dCPB17QIxI6c6VtttUoY6U0Vl4MagZTYm8GEvojwadknAUv7yvLiywbBXz24YiZuxWN5pdaXeA==" saltValue="pAv8BKXoxkSge2pGimd5qA==" spinCount="100000" sheet="1" objects="1" scenarios="1"/>
  <dataConsolidate/>
  <mergeCells count="21">
    <mergeCell ref="A3:J3"/>
    <mergeCell ref="A4:J4"/>
    <mergeCell ref="A5:J5"/>
    <mergeCell ref="A1:J1"/>
    <mergeCell ref="A43:H48"/>
    <mergeCell ref="B29:E29"/>
    <mergeCell ref="B30:E30"/>
    <mergeCell ref="B31:E31"/>
    <mergeCell ref="B32:E32"/>
    <mergeCell ref="E14:H14"/>
    <mergeCell ref="B27:E27"/>
    <mergeCell ref="B26:E26"/>
    <mergeCell ref="A42:H42"/>
    <mergeCell ref="A7:C7"/>
    <mergeCell ref="B22:E22"/>
    <mergeCell ref="B23:E23"/>
    <mergeCell ref="B28:E28"/>
    <mergeCell ref="B18:E18"/>
    <mergeCell ref="B19:E19"/>
    <mergeCell ref="B20:E20"/>
    <mergeCell ref="B21:E21"/>
  </mergeCells>
  <conditionalFormatting sqref="K1:AU1 G2:AU2 K3:AU5 G6:AU13 I14:AU14 G15:AU26 L27:AU27 G28:AU41 I42:AU48 G49:AU1048576">
    <cfRule type="expression" dxfId="0" priority="4">
      <formula>G$16=""</formula>
    </cfRule>
  </conditionalFormatting>
  <dataValidations count="3">
    <dataValidation type="whole" allowBlank="1" showInputMessage="1" showErrorMessage="1" errorTitle="Jaar voor 2024" error="Gelieve een jaartal van 2024 of later in te voeren." sqref="C12" xr:uid="{5034069A-4773-45F6-983B-092748B08E96}">
      <formula1>2024</formula1>
      <formula2>2030</formula2>
    </dataValidation>
    <dataValidation type="decimal" allowBlank="1" showInputMessage="1" showErrorMessage="1" errorTitle="Discontovoet &gt;100%" error="Gelieve een disconteervoet tussen 0 en 100% in te voeren. Dit kan ook in decimalen. " sqref="C14" xr:uid="{8DE18889-F735-4735-9D88-60E605CDCD71}">
      <formula1>0</formula1>
      <formula2>0.25</formula2>
    </dataValidation>
    <dataValidation type="whole" allowBlank="1" showInputMessage="1" showErrorMessage="1" errorTitle="Looptijd overschreden." error="Gelieve een realistische looptijd te gebruiken." sqref="C13" xr:uid="{60E4511E-942E-4454-8784-0ED12B79055E}">
      <formula1>0</formula1>
      <formula2>20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8F06-90B5-461F-B2F3-3C2BB5472311}">
  <dimension ref="A1:N32"/>
  <sheetViews>
    <sheetView zoomScaleNormal="100" workbookViewId="0">
      <selection activeCell="N32" sqref="N32"/>
    </sheetView>
  </sheetViews>
  <sheetFormatPr defaultColWidth="0" defaultRowHeight="14.5" zeroHeight="1" x14ac:dyDescent="0.35"/>
  <cols>
    <col min="1" max="10" width="9.1796875" style="5" customWidth="1"/>
    <col min="11" max="11" width="11" style="5" customWidth="1"/>
    <col min="12" max="14" width="9.1796875" style="5" customWidth="1"/>
    <col min="15" max="16384" width="9.1796875" style="5" hidden="1"/>
  </cols>
  <sheetData>
    <row r="1" spans="1:11" ht="141.75" customHeight="1" thickBot="1" x14ac:dyDescent="0.5">
      <c r="A1" s="56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1" ht="15" thickBot="1" x14ac:dyDescent="0.4">
      <c r="A2" s="43"/>
      <c r="K2" s="44"/>
    </row>
    <row r="3" spans="1:11" ht="19" thickBot="1" x14ac:dyDescent="0.5">
      <c r="A3" s="129" t="s">
        <v>43</v>
      </c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1" x14ac:dyDescent="0.35">
      <c r="A4" s="45" t="s">
        <v>18</v>
      </c>
      <c r="K4" s="44"/>
    </row>
    <row r="5" spans="1:11" ht="15" thickBot="1" x14ac:dyDescent="0.4">
      <c r="A5" s="43" t="s">
        <v>25</v>
      </c>
      <c r="K5" s="44"/>
    </row>
    <row r="6" spans="1:11" ht="15" thickBot="1" x14ac:dyDescent="0.4">
      <c r="A6" s="59" t="s">
        <v>34</v>
      </c>
      <c r="B6" s="60"/>
      <c r="C6" s="60"/>
      <c r="D6" s="60"/>
      <c r="E6" s="60"/>
      <c r="F6" s="60"/>
      <c r="G6" s="60"/>
      <c r="H6" s="60"/>
      <c r="I6" s="60"/>
      <c r="J6" s="60"/>
      <c r="K6" s="61"/>
    </row>
    <row r="7" spans="1:11" x14ac:dyDescent="0.35">
      <c r="A7" s="46" t="s">
        <v>26</v>
      </c>
      <c r="K7" s="44"/>
    </row>
    <row r="8" spans="1:11" x14ac:dyDescent="0.35">
      <c r="A8" s="43" t="s">
        <v>29</v>
      </c>
      <c r="K8" s="44"/>
    </row>
    <row r="9" spans="1:11" x14ac:dyDescent="0.35">
      <c r="A9" s="43" t="s">
        <v>28</v>
      </c>
      <c r="K9" s="44"/>
    </row>
    <row r="10" spans="1:11" x14ac:dyDescent="0.35">
      <c r="A10" s="43" t="s">
        <v>27</v>
      </c>
      <c r="K10" s="44"/>
    </row>
    <row r="11" spans="1:11" x14ac:dyDescent="0.35">
      <c r="A11" s="43" t="s">
        <v>30</v>
      </c>
      <c r="K11" s="44"/>
    </row>
    <row r="12" spans="1:11" x14ac:dyDescent="0.35">
      <c r="A12" s="43" t="s">
        <v>42</v>
      </c>
      <c r="K12" s="44"/>
    </row>
    <row r="13" spans="1:11" ht="15" thickBot="1" x14ac:dyDescent="0.4">
      <c r="A13" s="43" t="s">
        <v>41</v>
      </c>
      <c r="K13" s="44"/>
    </row>
    <row r="14" spans="1:11" ht="15" thickBot="1" x14ac:dyDescent="0.4">
      <c r="A14" s="59" t="s">
        <v>35</v>
      </c>
      <c r="B14" s="60"/>
      <c r="C14" s="60"/>
      <c r="D14" s="60"/>
      <c r="E14" s="60"/>
      <c r="F14" s="60"/>
      <c r="G14" s="60"/>
      <c r="H14" s="60"/>
      <c r="I14" s="60"/>
      <c r="J14" s="60"/>
      <c r="K14" s="61"/>
    </row>
    <row r="15" spans="1:11" x14ac:dyDescent="0.35">
      <c r="A15" s="45" t="s">
        <v>31</v>
      </c>
      <c r="K15" s="44"/>
    </row>
    <row r="16" spans="1:11" x14ac:dyDescent="0.35">
      <c r="A16" s="43" t="s">
        <v>32</v>
      </c>
      <c r="K16" s="44"/>
    </row>
    <row r="17" spans="1:11" ht="15" thickBot="1" x14ac:dyDescent="0.4">
      <c r="A17" s="43" t="s">
        <v>33</v>
      </c>
      <c r="K17" s="44"/>
    </row>
    <row r="18" spans="1:11" ht="15" thickBot="1" x14ac:dyDescent="0.4">
      <c r="A18" s="59" t="s">
        <v>36</v>
      </c>
      <c r="B18" s="60"/>
      <c r="C18" s="60"/>
      <c r="D18" s="60"/>
      <c r="E18" s="60"/>
      <c r="F18" s="60"/>
      <c r="G18" s="60"/>
      <c r="H18" s="60"/>
      <c r="I18" s="60"/>
      <c r="J18" s="60"/>
      <c r="K18" s="61"/>
    </row>
    <row r="19" spans="1:11" x14ac:dyDescent="0.35">
      <c r="A19" s="45" t="s">
        <v>44</v>
      </c>
      <c r="K19" s="44"/>
    </row>
    <row r="20" spans="1:11" ht="15" thickBot="1" x14ac:dyDescent="0.4">
      <c r="A20" s="45" t="s">
        <v>45</v>
      </c>
      <c r="K20" s="44"/>
    </row>
    <row r="21" spans="1:11" ht="15" thickBot="1" x14ac:dyDescent="0.4">
      <c r="A21" s="59" t="s">
        <v>40</v>
      </c>
      <c r="B21" s="60"/>
      <c r="C21" s="60"/>
      <c r="D21" s="60"/>
      <c r="E21" s="60"/>
      <c r="F21" s="60"/>
      <c r="G21" s="60"/>
      <c r="H21" s="60"/>
      <c r="I21" s="60"/>
      <c r="J21" s="60"/>
      <c r="K21" s="61"/>
    </row>
    <row r="22" spans="1:11" x14ac:dyDescent="0.35">
      <c r="A22" s="47" t="s">
        <v>37</v>
      </c>
      <c r="B22" s="48"/>
      <c r="C22" s="48"/>
      <c r="D22" s="48"/>
      <c r="E22" s="48"/>
      <c r="F22" s="48"/>
      <c r="G22" s="48"/>
      <c r="H22" s="48"/>
      <c r="I22" s="48"/>
      <c r="J22" s="48"/>
      <c r="K22" s="49"/>
    </row>
    <row r="23" spans="1:11" x14ac:dyDescent="0.35">
      <c r="A23" s="47" t="s">
        <v>38</v>
      </c>
      <c r="B23" s="48"/>
      <c r="C23" s="48"/>
      <c r="D23" s="48"/>
      <c r="E23" s="48"/>
      <c r="F23" s="48"/>
      <c r="G23" s="48"/>
      <c r="H23" s="48"/>
      <c r="I23" s="48"/>
      <c r="J23" s="48"/>
      <c r="K23" s="49"/>
    </row>
    <row r="24" spans="1:11" x14ac:dyDescent="0.35">
      <c r="A24" s="47" t="s">
        <v>39</v>
      </c>
      <c r="B24" s="50"/>
      <c r="C24" s="48"/>
      <c r="D24" s="48"/>
      <c r="E24" s="48"/>
      <c r="F24" s="48"/>
      <c r="G24" s="48"/>
      <c r="H24" s="48"/>
      <c r="I24" s="48"/>
      <c r="J24" s="48"/>
      <c r="K24" s="49"/>
    </row>
    <row r="25" spans="1:11" x14ac:dyDescent="0.35">
      <c r="A25" s="43" t="s">
        <v>72</v>
      </c>
      <c r="K25" s="44"/>
    </row>
    <row r="26" spans="1:11" s="51" customFormat="1" x14ac:dyDescent="0.35">
      <c r="A26" s="47" t="s">
        <v>71</v>
      </c>
      <c r="K26" s="52"/>
    </row>
    <row r="27" spans="1:11" ht="15" thickBot="1" x14ac:dyDescent="0.4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 x14ac:dyDescent="0.35"/>
    <row r="29" spans="1:11" x14ac:dyDescent="0.35"/>
    <row r="30" spans="1:11" x14ac:dyDescent="0.35"/>
    <row r="31" spans="1:11" x14ac:dyDescent="0.35"/>
    <row r="32" spans="1:11" x14ac:dyDescent="0.35"/>
  </sheetData>
  <sheetProtection algorithmName="SHA-512" hashValue="yWqu0pna5RS6f+2MISbYzFuC5o8mvj75u0O6p+WJq0i78c3w3Y+QjQYjsqy8dKqRZZ2ad+3yvImqTVuPnQWJDg==" saltValue="bCFGrnPk/pvNja1r2Z9xCA==" spinCount="100000" sheet="1" objects="1" scenarios="1"/>
  <mergeCells count="1">
    <mergeCell ref="A3:K3"/>
  </mergeCells>
  <pageMargins left="0.7" right="0.7" top="0.75" bottom="0.75" header="0.3" footer="0.3"/>
  <pageSetup paperSize="9" scale="8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C194-EBE2-4938-B32F-1B3FC99A066E}">
  <dimension ref="A1:M20"/>
  <sheetViews>
    <sheetView workbookViewId="0">
      <selection activeCell="M14" sqref="M14"/>
    </sheetView>
  </sheetViews>
  <sheetFormatPr defaultColWidth="0" defaultRowHeight="14.5" zeroHeight="1" x14ac:dyDescent="0.35"/>
  <cols>
    <col min="1" max="12" width="8.7265625" customWidth="1"/>
    <col min="13" max="13" width="19.36328125" customWidth="1"/>
    <col min="14" max="16384" width="8.7265625" hidden="1"/>
  </cols>
  <sheetData>
    <row r="1" spans="1:13" x14ac:dyDescent="0.35">
      <c r="A1" s="132" t="s">
        <v>65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</row>
    <row r="2" spans="1:13" ht="15" thickBot="1" x14ac:dyDescent="0.4">
      <c r="A2" s="135" t="s">
        <v>64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1:13" ht="15" thickBot="1" x14ac:dyDescent="0.4">
      <c r="A3" s="8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87"/>
    </row>
    <row r="4" spans="1:13" x14ac:dyDescent="0.35">
      <c r="A4" s="88" t="s">
        <v>54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</row>
    <row r="5" spans="1:13" x14ac:dyDescent="0.35">
      <c r="A5" s="91" t="s">
        <v>55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4"/>
    </row>
    <row r="6" spans="1:13" x14ac:dyDescent="0.35">
      <c r="A6" s="91" t="s">
        <v>56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44"/>
    </row>
    <row r="7" spans="1:13" ht="15" thickBot="1" x14ac:dyDescent="0.4">
      <c r="A7" s="91" t="s">
        <v>57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44"/>
    </row>
    <row r="8" spans="1:13" ht="15" thickBot="1" x14ac:dyDescent="0.4">
      <c r="A8" s="93" t="s">
        <v>58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5"/>
    </row>
    <row r="9" spans="1:13" x14ac:dyDescent="0.35">
      <c r="A9" s="88" t="s">
        <v>59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</row>
    <row r="10" spans="1:13" x14ac:dyDescent="0.35">
      <c r="A10" s="43" t="s">
        <v>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4"/>
    </row>
    <row r="11" spans="1:13" x14ac:dyDescent="0.35">
      <c r="A11" s="91" t="s">
        <v>60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44"/>
    </row>
    <row r="12" spans="1:13" x14ac:dyDescent="0.35">
      <c r="A12" s="91" t="s">
        <v>61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44"/>
    </row>
    <row r="13" spans="1:13" x14ac:dyDescent="0.35">
      <c r="A13" s="43" t="s">
        <v>63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44"/>
    </row>
    <row r="14" spans="1:13" ht="15" thickBot="1" x14ac:dyDescent="0.4">
      <c r="A14" s="92" t="s">
        <v>66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</row>
    <row r="17" customFormat="1" hidden="1" x14ac:dyDescent="0.35"/>
    <row r="18" customFormat="1" hidden="1" x14ac:dyDescent="0.35"/>
    <row r="19" customFormat="1" hidden="1" x14ac:dyDescent="0.35"/>
    <row r="20" customFormat="1" hidden="1" x14ac:dyDescent="0.35"/>
  </sheetData>
  <sheetProtection algorithmName="SHA-512" hashValue="+E0ep4ZN49PI6JaxRCEHi8n1wUuzeUo8UjVjpBwgGLnE2uPuBL12bK8B14ln2A9rfVgsej7jlCUC1wBRRslQ4w==" saltValue="BMnKgdb34wlxjapetndkZg==" spinCount="100000" sheet="1" objects="1" scenarios="1"/>
  <mergeCells count="2">
    <mergeCell ref="A1:M1"/>
    <mergeCell ref="A2:M2"/>
  </mergeCells>
  <hyperlinks>
    <hyperlink ref="A14" r:id="rId1" display="https://www.brookz.nl/kennisbank/waardebepaling/netto-contante-waarde" xr:uid="{7A5B1EDF-31B6-4015-8A8B-901A855BD0C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NCW Berekening</vt:lpstr>
      <vt:lpstr>Toelichting format</vt:lpstr>
      <vt:lpstr>Extra uitleg</vt:lpstr>
      <vt:lpstr>'NCW Berekening'!Afdrukbereik</vt:lpstr>
      <vt:lpstr>'Toelichting format'!Afdrukbereik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NCW-berekening EG subsidie 2026</dc:title>
  <dc:creator>Rijksdienst voor Ondernemend Nederland</dc:creator>
  <cp:lastModifiedBy>Rijksdienst voor Ondernemend Nederland</cp:lastModifiedBy>
  <cp:lastPrinted>2024-05-03T08:05:45Z</cp:lastPrinted>
  <dcterms:created xsi:type="dcterms:W3CDTF">2024-03-26T14:52:50Z</dcterms:created>
  <dcterms:modified xsi:type="dcterms:W3CDTF">2026-08-24T10:46:27Z</dcterms:modified>
</cp:coreProperties>
</file>