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F4821236-1BAC-4366-B5C7-247191A5661F}" xr6:coauthVersionLast="47" xr6:coauthVersionMax="47" xr10:uidLastSave="{00000000-0000-0000-0000-000000000000}"/>
  <bookViews>
    <workbookView xWindow="-120" yWindow="-120" windowWidth="21840" windowHeight="13020" firstSheet="1" activeTab="6" xr2:uid="{00000000-000D-0000-FFFF-FFFF00000000}"/>
  </bookViews>
  <sheets>
    <sheet name="Uitleg" sheetId="1" r:id="rId1"/>
    <sheet name="Samenvatting" sheetId="3" r:id="rId2"/>
    <sheet name="Deelnemer 1" sheetId="2" r:id="rId3"/>
    <sheet name="Deelnemer 2" sheetId="6" r:id="rId4"/>
    <sheet name="Deelnemer 3" sheetId="7" r:id="rId5"/>
    <sheet name="Deelnemer 4" sheetId="8" r:id="rId6"/>
    <sheet name="Deelnemer 5" sheetId="10" r:id="rId7"/>
  </sheets>
  <definedNames>
    <definedName name="Einddatum">Samenvatting!$B$12</definedName>
    <definedName name="Organisatietype">#REF!</definedName>
    <definedName name="Startdatum">Samenvatting!$A$12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2" l="1"/>
  <c r="D93" i="2"/>
  <c r="D92" i="2"/>
  <c r="D91" i="2"/>
  <c r="F91" i="2" s="1"/>
  <c r="D90" i="2"/>
  <c r="D94" i="10"/>
  <c r="D93" i="10"/>
  <c r="D92" i="10"/>
  <c r="F92" i="10" s="1"/>
  <c r="D91" i="10"/>
  <c r="D90" i="10"/>
  <c r="D94" i="8"/>
  <c r="D93" i="8"/>
  <c r="D92" i="8"/>
  <c r="D91" i="8"/>
  <c r="D90" i="8"/>
  <c r="D94" i="7"/>
  <c r="D93" i="7"/>
  <c r="D92" i="7"/>
  <c r="D91" i="7"/>
  <c r="D90" i="7"/>
  <c r="D94" i="6"/>
  <c r="F94" i="6" s="1"/>
  <c r="D93" i="6"/>
  <c r="D92" i="6"/>
  <c r="F92" i="6" s="1"/>
  <c r="D91" i="6"/>
  <c r="F91" i="6" s="1"/>
  <c r="D90" i="6"/>
  <c r="F90" i="6" s="1"/>
  <c r="C2" i="10"/>
  <c r="C2" i="8"/>
  <c r="C2" i="7"/>
  <c r="C2" i="6"/>
  <c r="I16" i="3"/>
  <c r="I15" i="3"/>
  <c r="I14" i="3"/>
  <c r="E16" i="3"/>
  <c r="E15" i="3"/>
  <c r="D16" i="3"/>
  <c r="D15" i="3"/>
  <c r="D14" i="3"/>
  <c r="G16" i="3"/>
  <c r="G15" i="3"/>
  <c r="G14" i="3"/>
  <c r="G13" i="3"/>
  <c r="F15" i="3"/>
  <c r="F16" i="3"/>
  <c r="F14" i="3"/>
  <c r="E14" i="3"/>
  <c r="E137" i="10"/>
  <c r="D135" i="10"/>
  <c r="F134" i="10"/>
  <c r="F133" i="10"/>
  <c r="F132" i="10"/>
  <c r="F131" i="10"/>
  <c r="F135" i="10" s="1"/>
  <c r="F130" i="10"/>
  <c r="F125" i="10"/>
  <c r="E125" i="10"/>
  <c r="D122" i="10"/>
  <c r="F122" i="10" s="1"/>
  <c r="F121" i="10"/>
  <c r="D121" i="10"/>
  <c r="D120" i="10"/>
  <c r="F120" i="10" s="1"/>
  <c r="F119" i="10"/>
  <c r="D119" i="10"/>
  <c r="D118" i="10"/>
  <c r="F118" i="10" s="1"/>
  <c r="E109" i="10"/>
  <c r="D107" i="10"/>
  <c r="F106" i="10"/>
  <c r="F105" i="10"/>
  <c r="F104" i="10"/>
  <c r="F103" i="10"/>
  <c r="F107" i="10" s="1"/>
  <c r="F102" i="10"/>
  <c r="F97" i="10"/>
  <c r="E97" i="10"/>
  <c r="F94" i="10"/>
  <c r="F93" i="10"/>
  <c r="F91" i="10"/>
  <c r="F90" i="10"/>
  <c r="G81" i="10"/>
  <c r="F79" i="10"/>
  <c r="H79" i="10" s="1"/>
  <c r="F78" i="10"/>
  <c r="H78" i="10" s="1"/>
  <c r="F77" i="10"/>
  <c r="H77" i="10" s="1"/>
  <c r="E76" i="10"/>
  <c r="F76" i="10" s="1"/>
  <c r="H76" i="10" s="1"/>
  <c r="E75" i="10"/>
  <c r="F75" i="10" s="1"/>
  <c r="H75" i="10" s="1"/>
  <c r="F74" i="10"/>
  <c r="H74" i="10" s="1"/>
  <c r="E74" i="10"/>
  <c r="E73" i="10"/>
  <c r="F73" i="10" s="1"/>
  <c r="E64" i="10"/>
  <c r="F62" i="10"/>
  <c r="D62" i="10"/>
  <c r="F61" i="10"/>
  <c r="F60" i="10"/>
  <c r="F59" i="10"/>
  <c r="F58" i="10"/>
  <c r="F57" i="10"/>
  <c r="F52" i="10"/>
  <c r="E52" i="10"/>
  <c r="D49" i="10"/>
  <c r="F49" i="10" s="1"/>
  <c r="D48" i="10"/>
  <c r="F48" i="10" s="1"/>
  <c r="D47" i="10"/>
  <c r="F47" i="10" s="1"/>
  <c r="D46" i="10"/>
  <c r="F46" i="10" s="1"/>
  <c r="D45" i="10"/>
  <c r="F45" i="10" s="1"/>
  <c r="E36" i="10"/>
  <c r="D146" i="10" s="1"/>
  <c r="D34" i="10"/>
  <c r="F33" i="10"/>
  <c r="F32" i="10"/>
  <c r="F31" i="10"/>
  <c r="F34" i="10" s="1"/>
  <c r="F30" i="10"/>
  <c r="F29" i="10"/>
  <c r="F24" i="10"/>
  <c r="E24" i="10"/>
  <c r="D21" i="10"/>
  <c r="F21" i="10" s="1"/>
  <c r="D20" i="10"/>
  <c r="F20" i="10" s="1"/>
  <c r="D19" i="10"/>
  <c r="F19" i="10" s="1"/>
  <c r="D18" i="10"/>
  <c r="F18" i="10" s="1"/>
  <c r="D17" i="10"/>
  <c r="F17" i="10" s="1"/>
  <c r="E137" i="8"/>
  <c r="D135" i="8"/>
  <c r="F134" i="8"/>
  <c r="F133" i="8"/>
  <c r="F132" i="8"/>
  <c r="F131" i="8"/>
  <c r="F135" i="8" s="1"/>
  <c r="F130" i="8"/>
  <c r="F125" i="8"/>
  <c r="E125" i="8"/>
  <c r="D122" i="8"/>
  <c r="F122" i="8" s="1"/>
  <c r="F121" i="8"/>
  <c r="D121" i="8"/>
  <c r="D120" i="8"/>
  <c r="F120" i="8" s="1"/>
  <c r="F119" i="8"/>
  <c r="D119" i="8"/>
  <c r="D118" i="8"/>
  <c r="F118" i="8" s="1"/>
  <c r="E109" i="8"/>
  <c r="D107" i="8"/>
  <c r="F106" i="8"/>
  <c r="F105" i="8"/>
  <c r="F104" i="8"/>
  <c r="F103" i="8"/>
  <c r="F107" i="8" s="1"/>
  <c r="F102" i="8"/>
  <c r="F97" i="8"/>
  <c r="E97" i="8"/>
  <c r="F94" i="8"/>
  <c r="F93" i="8"/>
  <c r="F92" i="8"/>
  <c r="F91" i="8"/>
  <c r="F90" i="8"/>
  <c r="G81" i="8"/>
  <c r="F79" i="8"/>
  <c r="H79" i="8" s="1"/>
  <c r="H78" i="8"/>
  <c r="F78" i="8"/>
  <c r="F77" i="8"/>
  <c r="H77" i="8" s="1"/>
  <c r="E76" i="8"/>
  <c r="F76" i="8" s="1"/>
  <c r="H76" i="8" s="1"/>
  <c r="E75" i="8"/>
  <c r="F75" i="8" s="1"/>
  <c r="H75" i="8" s="1"/>
  <c r="F74" i="8"/>
  <c r="H74" i="8" s="1"/>
  <c r="E74" i="8"/>
  <c r="E73" i="8"/>
  <c r="F73" i="8" s="1"/>
  <c r="E64" i="8"/>
  <c r="F62" i="8"/>
  <c r="D62" i="8"/>
  <c r="F61" i="8"/>
  <c r="F60" i="8"/>
  <c r="F59" i="8"/>
  <c r="F58" i="8"/>
  <c r="F57" i="8"/>
  <c r="F52" i="8"/>
  <c r="E52" i="8"/>
  <c r="D49" i="8"/>
  <c r="F49" i="8" s="1"/>
  <c r="D48" i="8"/>
  <c r="F48" i="8" s="1"/>
  <c r="D47" i="8"/>
  <c r="F47" i="8" s="1"/>
  <c r="D46" i="8"/>
  <c r="F46" i="8" s="1"/>
  <c r="D45" i="8"/>
  <c r="F45" i="8" s="1"/>
  <c r="E36" i="8"/>
  <c r="D146" i="8" s="1"/>
  <c r="D34" i="8"/>
  <c r="F33" i="8"/>
  <c r="F32" i="8"/>
  <c r="F31" i="8"/>
  <c r="F34" i="8" s="1"/>
  <c r="F30" i="8"/>
  <c r="F29" i="8"/>
  <c r="F24" i="8"/>
  <c r="E24" i="8"/>
  <c r="D21" i="8"/>
  <c r="F21" i="8" s="1"/>
  <c r="D20" i="8"/>
  <c r="F20" i="8" s="1"/>
  <c r="D19" i="8"/>
  <c r="F19" i="8" s="1"/>
  <c r="D18" i="8"/>
  <c r="F18" i="8" s="1"/>
  <c r="D17" i="8"/>
  <c r="F17" i="8" s="1"/>
  <c r="E137" i="7"/>
  <c r="D135" i="7"/>
  <c r="F134" i="7"/>
  <c r="F133" i="7"/>
  <c r="F132" i="7"/>
  <c r="F131" i="7"/>
  <c r="F135" i="7" s="1"/>
  <c r="F130" i="7"/>
  <c r="F125" i="7"/>
  <c r="E125" i="7"/>
  <c r="D122" i="7"/>
  <c r="F122" i="7" s="1"/>
  <c r="F121" i="7"/>
  <c r="D121" i="7"/>
  <c r="D120" i="7"/>
  <c r="F120" i="7" s="1"/>
  <c r="F119" i="7"/>
  <c r="D119" i="7"/>
  <c r="D118" i="7"/>
  <c r="F118" i="7" s="1"/>
  <c r="E109" i="7"/>
  <c r="D107" i="7"/>
  <c r="F106" i="7"/>
  <c r="F105" i="7"/>
  <c r="F104" i="7"/>
  <c r="F103" i="7"/>
  <c r="F107" i="7" s="1"/>
  <c r="F102" i="7"/>
  <c r="F97" i="7"/>
  <c r="E97" i="7"/>
  <c r="F94" i="7"/>
  <c r="F93" i="7"/>
  <c r="F92" i="7"/>
  <c r="F91" i="7"/>
  <c r="F90" i="7"/>
  <c r="G81" i="7"/>
  <c r="F79" i="7"/>
  <c r="H79" i="7" s="1"/>
  <c r="F78" i="7"/>
  <c r="H78" i="7" s="1"/>
  <c r="F77" i="7"/>
  <c r="H77" i="7" s="1"/>
  <c r="E76" i="7"/>
  <c r="F76" i="7" s="1"/>
  <c r="H76" i="7" s="1"/>
  <c r="E75" i="7"/>
  <c r="F75" i="7" s="1"/>
  <c r="H75" i="7" s="1"/>
  <c r="F74" i="7"/>
  <c r="H74" i="7" s="1"/>
  <c r="E74" i="7"/>
  <c r="E73" i="7"/>
  <c r="F73" i="7" s="1"/>
  <c r="E64" i="7"/>
  <c r="D62" i="7"/>
  <c r="F61" i="7"/>
  <c r="F60" i="7"/>
  <c r="F59" i="7"/>
  <c r="F62" i="7" s="1"/>
  <c r="F58" i="7"/>
  <c r="F57" i="7"/>
  <c r="F52" i="7"/>
  <c r="E52" i="7"/>
  <c r="D49" i="7"/>
  <c r="F49" i="7" s="1"/>
  <c r="D48" i="7"/>
  <c r="F48" i="7" s="1"/>
  <c r="D47" i="7"/>
  <c r="F47" i="7" s="1"/>
  <c r="D46" i="7"/>
  <c r="F46" i="7" s="1"/>
  <c r="D45" i="7"/>
  <c r="F45" i="7" s="1"/>
  <c r="E36" i="7"/>
  <c r="D146" i="7" s="1"/>
  <c r="F34" i="7"/>
  <c r="D34" i="7"/>
  <c r="F33" i="7"/>
  <c r="F32" i="7"/>
  <c r="F31" i="7"/>
  <c r="F30" i="7"/>
  <c r="F29" i="7"/>
  <c r="F24" i="7"/>
  <c r="E24" i="7"/>
  <c r="D21" i="7"/>
  <c r="F21" i="7" s="1"/>
  <c r="D20" i="7"/>
  <c r="F20" i="7" s="1"/>
  <c r="D19" i="7"/>
  <c r="F19" i="7" s="1"/>
  <c r="D18" i="7"/>
  <c r="F18" i="7" s="1"/>
  <c r="D17" i="7"/>
  <c r="F17" i="7" s="1"/>
  <c r="E137" i="6"/>
  <c r="D135" i="6"/>
  <c r="F134" i="6"/>
  <c r="F133" i="6"/>
  <c r="F132" i="6"/>
  <c r="F131" i="6"/>
  <c r="F135" i="6" s="1"/>
  <c r="F130" i="6"/>
  <c r="F125" i="6"/>
  <c r="E125" i="6"/>
  <c r="D122" i="6"/>
  <c r="F122" i="6" s="1"/>
  <c r="D121" i="6"/>
  <c r="F121" i="6" s="1"/>
  <c r="D120" i="6"/>
  <c r="F120" i="6" s="1"/>
  <c r="D119" i="6"/>
  <c r="F119" i="6" s="1"/>
  <c r="D118" i="6"/>
  <c r="F118" i="6" s="1"/>
  <c r="E109" i="6"/>
  <c r="D107" i="6"/>
  <c r="F106" i="6"/>
  <c r="F105" i="6"/>
  <c r="F104" i="6"/>
  <c r="F103" i="6"/>
  <c r="F107" i="6" s="1"/>
  <c r="F102" i="6"/>
  <c r="F97" i="6"/>
  <c r="E97" i="6"/>
  <c r="F93" i="6"/>
  <c r="G81" i="6"/>
  <c r="F79" i="6"/>
  <c r="H79" i="6" s="1"/>
  <c r="F78" i="6"/>
  <c r="H78" i="6" s="1"/>
  <c r="F77" i="6"/>
  <c r="H77" i="6" s="1"/>
  <c r="E76" i="6"/>
  <c r="F76" i="6" s="1"/>
  <c r="H76" i="6" s="1"/>
  <c r="E75" i="6"/>
  <c r="F75" i="6" s="1"/>
  <c r="H75" i="6" s="1"/>
  <c r="F74" i="6"/>
  <c r="H74" i="6" s="1"/>
  <c r="E74" i="6"/>
  <c r="E73" i="6"/>
  <c r="F73" i="6" s="1"/>
  <c r="E64" i="6"/>
  <c r="F62" i="6"/>
  <c r="D62" i="6"/>
  <c r="F61" i="6"/>
  <c r="F60" i="6"/>
  <c r="F59" i="6"/>
  <c r="F58" i="6"/>
  <c r="F57" i="6"/>
  <c r="F52" i="6"/>
  <c r="E52" i="6"/>
  <c r="D49" i="6"/>
  <c r="F49" i="6" s="1"/>
  <c r="D48" i="6"/>
  <c r="F48" i="6" s="1"/>
  <c r="D47" i="6"/>
  <c r="F47" i="6" s="1"/>
  <c r="D46" i="6"/>
  <c r="F46" i="6" s="1"/>
  <c r="D45" i="6"/>
  <c r="F45" i="6" s="1"/>
  <c r="E36" i="6"/>
  <c r="D146" i="6" s="1"/>
  <c r="D34" i="6"/>
  <c r="F33" i="6"/>
  <c r="F32" i="6"/>
  <c r="F31" i="6"/>
  <c r="F34" i="6" s="1"/>
  <c r="F30" i="6"/>
  <c r="F29" i="6"/>
  <c r="F24" i="6"/>
  <c r="E24" i="6"/>
  <c r="D21" i="6"/>
  <c r="F21" i="6" s="1"/>
  <c r="D20" i="6"/>
  <c r="F20" i="6" s="1"/>
  <c r="D19" i="6"/>
  <c r="F19" i="6" s="1"/>
  <c r="D18" i="6"/>
  <c r="F18" i="6" s="1"/>
  <c r="D17" i="6"/>
  <c r="F17" i="6" s="1"/>
  <c r="H17" i="3"/>
  <c r="F97" i="2"/>
  <c r="E97" i="2"/>
  <c r="E109" i="2"/>
  <c r="D107" i="2"/>
  <c r="F106" i="2"/>
  <c r="F105" i="2"/>
  <c r="F104" i="2"/>
  <c r="F103" i="2"/>
  <c r="F102" i="2"/>
  <c r="F107" i="2" s="1"/>
  <c r="F94" i="2"/>
  <c r="F93" i="2"/>
  <c r="F92" i="2"/>
  <c r="F90" i="2"/>
  <c r="B9" i="3"/>
  <c r="D122" i="2"/>
  <c r="D121" i="2"/>
  <c r="D120" i="2"/>
  <c r="D119" i="2"/>
  <c r="D118" i="2"/>
  <c r="D21" i="2"/>
  <c r="D20" i="2"/>
  <c r="D19" i="2"/>
  <c r="D17" i="2"/>
  <c r="D18" i="2"/>
  <c r="D49" i="2"/>
  <c r="D48" i="2"/>
  <c r="D47" i="2"/>
  <c r="D46" i="2"/>
  <c r="D45" i="2"/>
  <c r="E76" i="2"/>
  <c r="E75" i="2"/>
  <c r="E74" i="2"/>
  <c r="E73" i="2"/>
  <c r="F78" i="2"/>
  <c r="H78" i="2" s="1"/>
  <c r="F79" i="2"/>
  <c r="H79" i="2" s="1"/>
  <c r="C2" i="2"/>
  <c r="F50" i="10" l="1"/>
  <c r="F53" i="10"/>
  <c r="F95" i="10"/>
  <c r="F98" i="10"/>
  <c r="F123" i="10"/>
  <c r="F126" i="10"/>
  <c r="F22" i="10"/>
  <c r="F25" i="10"/>
  <c r="F81" i="10"/>
  <c r="H73" i="10"/>
  <c r="H81" i="10" s="1"/>
  <c r="F95" i="8"/>
  <c r="F98" i="8"/>
  <c r="F123" i="8"/>
  <c r="F126" i="8"/>
  <c r="F22" i="8"/>
  <c r="F25" i="8"/>
  <c r="F81" i="8"/>
  <c r="H73" i="8"/>
  <c r="H81" i="8" s="1"/>
  <c r="F50" i="8"/>
  <c r="F53" i="8"/>
  <c r="F123" i="7"/>
  <c r="F126" i="7"/>
  <c r="F50" i="7"/>
  <c r="F53" i="7"/>
  <c r="F22" i="7"/>
  <c r="F25" i="7"/>
  <c r="F95" i="7"/>
  <c r="F98" i="7"/>
  <c r="F81" i="7"/>
  <c r="H73" i="7"/>
  <c r="H81" i="7" s="1"/>
  <c r="F95" i="6"/>
  <c r="F98" i="6"/>
  <c r="F123" i="6"/>
  <c r="F126" i="6"/>
  <c r="F22" i="6"/>
  <c r="F25" i="6"/>
  <c r="F50" i="6"/>
  <c r="F53" i="6"/>
  <c r="F81" i="6"/>
  <c r="H73" i="6"/>
  <c r="H81" i="6" s="1"/>
  <c r="F98" i="2"/>
  <c r="F95" i="2"/>
  <c r="F122" i="2"/>
  <c r="F121" i="2"/>
  <c r="F120" i="2"/>
  <c r="F119" i="2"/>
  <c r="F118" i="2"/>
  <c r="F49" i="2"/>
  <c r="F48" i="2"/>
  <c r="F47" i="2"/>
  <c r="F46" i="2"/>
  <c r="F45" i="2"/>
  <c r="F21" i="2"/>
  <c r="F20" i="2"/>
  <c r="F19" i="2"/>
  <c r="F18" i="2"/>
  <c r="F17" i="2"/>
  <c r="G81" i="2"/>
  <c r="E137" i="2"/>
  <c r="E64" i="2"/>
  <c r="E36" i="2"/>
  <c r="D62" i="2"/>
  <c r="D135" i="2"/>
  <c r="E125" i="2"/>
  <c r="E52" i="2"/>
  <c r="D34" i="2"/>
  <c r="F134" i="2"/>
  <c r="F133" i="2"/>
  <c r="F132" i="2"/>
  <c r="F131" i="2"/>
  <c r="F130" i="2"/>
  <c r="F36" i="10" l="1"/>
  <c r="D36" i="10"/>
  <c r="F109" i="10"/>
  <c r="D109" i="10"/>
  <c r="D137" i="10"/>
  <c r="F137" i="10"/>
  <c r="F64" i="10"/>
  <c r="D64" i="10"/>
  <c r="F64" i="8"/>
  <c r="D64" i="8"/>
  <c r="D137" i="8"/>
  <c r="F137" i="8"/>
  <c r="F36" i="8"/>
  <c r="D36" i="8"/>
  <c r="D109" i="8"/>
  <c r="F109" i="8"/>
  <c r="F64" i="7"/>
  <c r="D64" i="7"/>
  <c r="D137" i="7"/>
  <c r="F137" i="7"/>
  <c r="D109" i="7"/>
  <c r="F109" i="7"/>
  <c r="H14" i="3" s="1"/>
  <c r="F36" i="7"/>
  <c r="D36" i="7"/>
  <c r="D144" i="7" s="1"/>
  <c r="D148" i="7" s="1"/>
  <c r="F64" i="6"/>
  <c r="F13" i="3" s="1"/>
  <c r="D64" i="6"/>
  <c r="D137" i="6"/>
  <c r="F137" i="6"/>
  <c r="I13" i="3" s="1"/>
  <c r="F36" i="6"/>
  <c r="E13" i="3" s="1"/>
  <c r="D36" i="6"/>
  <c r="D109" i="6"/>
  <c r="F109" i="6"/>
  <c r="H13" i="3" s="1"/>
  <c r="F109" i="2"/>
  <c r="D109" i="2"/>
  <c r="D146" i="2"/>
  <c r="F135" i="2"/>
  <c r="F123" i="2"/>
  <c r="F75" i="2"/>
  <c r="H75" i="2" s="1"/>
  <c r="F76" i="2"/>
  <c r="H76" i="2" s="1"/>
  <c r="F77" i="2"/>
  <c r="H77" i="2" s="1"/>
  <c r="F73" i="2"/>
  <c r="F61" i="2"/>
  <c r="F60" i="2"/>
  <c r="F59" i="2"/>
  <c r="F58" i="2"/>
  <c r="F57" i="2"/>
  <c r="E24" i="2"/>
  <c r="F30" i="2"/>
  <c r="F29" i="2"/>
  <c r="F33" i="2"/>
  <c r="F32" i="2"/>
  <c r="H16" i="3" l="1"/>
  <c r="H15" i="3"/>
  <c r="H12" i="3"/>
  <c r="D144" i="10"/>
  <c r="D148" i="10" s="1"/>
  <c r="D144" i="8"/>
  <c r="D148" i="8" s="1"/>
  <c r="D144" i="6"/>
  <c r="D148" i="6" s="1"/>
  <c r="D13" i="3" s="1"/>
  <c r="F62" i="2"/>
  <c r="H73" i="2"/>
  <c r="F74" i="2"/>
  <c r="H74" i="2" s="1"/>
  <c r="F50" i="2"/>
  <c r="F31" i="2"/>
  <c r="H81" i="2" l="1"/>
  <c r="F81" i="2"/>
  <c r="F34" i="2"/>
  <c r="G12" i="3" l="1"/>
  <c r="G17" i="3" s="1"/>
  <c r="F22" i="2"/>
  <c r="F125" i="2" s="1"/>
  <c r="F126" i="2" s="1"/>
  <c r="F137" i="2" l="1"/>
  <c r="I12" i="3" s="1"/>
  <c r="I17" i="3" s="1"/>
  <c r="D137" i="2"/>
  <c r="F52" i="2"/>
  <c r="F53" i="2" s="1"/>
  <c r="F24" i="2"/>
  <c r="F25" i="2" s="1"/>
  <c r="F36" i="2" l="1"/>
  <c r="E12" i="3" s="1"/>
  <c r="E17" i="3" s="1"/>
  <c r="D36" i="2"/>
  <c r="F64" i="2"/>
  <c r="F12" i="3" s="1"/>
  <c r="F17" i="3" s="1"/>
  <c r="D64" i="2"/>
  <c r="D144" i="2" l="1"/>
  <c r="D148" i="2" s="1"/>
  <c r="D12" i="3" l="1"/>
  <c r="D17" i="3" s="1"/>
  <c r="G1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Ueberbach, N.C. (Nathalie)</author>
  </authors>
  <commentList>
    <comment ref="D17" authorId="0" shapeId="0" xr:uid="{E030E1B9-1FC2-4760-8E6E-655FDD930323}">
      <text>
        <r>
          <rPr>
            <sz val="11"/>
            <color theme="1"/>
            <rFont val="Calibri"/>
            <family val="2"/>
            <scheme val="minor"/>
          </rPr>
          <t xml:space="preserve">Het minimale subsidiebedrag is  1.000.000.
Is het totaal aangevraagde subsidiebedrag lager, dan wordt uw aanvraag direct afgewezen. 
Het maximale subsidiebedrag is € (2.950.000). 
Is het totaal aangevraagde subsidiebedrag hoger, dan ronden wij de subsidie af op € ( 2.950.000,-). </t>
        </r>
      </text>
    </comment>
  </commentList>
</comments>
</file>

<file path=xl/sharedStrings.xml><?xml version="1.0" encoding="utf-8"?>
<sst xmlns="http://schemas.openxmlformats.org/spreadsheetml/2006/main" count="520" uniqueCount="118">
  <si>
    <t>Format begroting</t>
  </si>
  <si>
    <t xml:space="preserve">In dit format maakt u de begroting voor uw project. Deze stuurt u mee met uw subsidieaanvraag. </t>
  </si>
  <si>
    <t>In de begroting is ruimte voor 5 deelnemers. Heeft uw project meer deelnemers? Stuur dan een e-mail naar sociaaleconomischebegeleiding@rvo.nl. U ontvangt dan een format op maat.</t>
  </si>
  <si>
    <t>Toelichting tabbladen subsidieaanvraag:</t>
  </si>
  <si>
    <t>Tabblad: Samenvatting</t>
  </si>
  <si>
    <t xml:space="preserve">Vul hier de gegevens in van de deelnemers, de projecttitel en de projectduur.  </t>
  </si>
  <si>
    <t xml:space="preserve">Daarna vult u voor elke deelnemer de kosten in op een apart tabblad. </t>
  </si>
  <si>
    <t xml:space="preserve">Heeft u voor alle deelnemers de kosten ingevuld? U ziet dan in het tabblad Samenvatting de aangevraagde subsidie per activiteit en per deelnemer. </t>
  </si>
  <si>
    <t xml:space="preserve">Deze gegevens heeft u nodig bij het invullen van uw aanvraagformulier. </t>
  </si>
  <si>
    <t>Tabblad: Deelnemer 1 tot en met 5</t>
  </si>
  <si>
    <t>1. Loonkosten / Kosten voor eigen arbeid</t>
  </si>
  <si>
    <t>U kunt subsidie krijgen voor de uren die uw eigen personeel aan de werkzaamheden voor een regionaal knooppunt besteedt.</t>
  </si>
  <si>
    <r>
      <rPr>
        <u/>
        <sz val="11"/>
        <color theme="10"/>
        <rFont val="Verdana"/>
        <family val="2"/>
      </rPr>
      <t xml:space="preserve">● </t>
    </r>
    <r>
      <rPr>
        <u/>
        <sz val="11"/>
        <color theme="10"/>
        <rFont val="Calibri"/>
        <family val="2"/>
        <scheme val="minor"/>
      </rPr>
      <t>Integrale kostensystematiek (IKS)</t>
    </r>
  </si>
  <si>
    <t>● Loonkosten plus vaste-opslag-systematiek (De opslag is 50%)</t>
  </si>
  <si>
    <t>● Vaste uurtarief systematiek</t>
  </si>
  <si>
    <t xml:space="preserve">Vul daarna voor iedere functie de gegevens, activiteiten, kosten per uur en het aantal uren in. </t>
  </si>
  <si>
    <t>2. Kosten derden</t>
  </si>
  <si>
    <t>De kosten van andere partijen zijn directe kosten die u uitbesteedt aan derden voor uw project. Voor deze projectkosten ontvangt u facturen van anderen.</t>
  </si>
  <si>
    <t xml:space="preserve">Bijvoorbeeld: kosten voor zaalhuur, drukwerk, inhuur van een procesbegeleider (BAS-adviseur) of andere adviseur. Een adviseur mag niet in dienst zijn van een deelnemer. </t>
  </si>
  <si>
    <t>In het tabblad vult u de volgende gegevens in:</t>
  </si>
  <si>
    <t>Heeft u vragen?</t>
  </si>
  <si>
    <t>versie 1.0</t>
  </si>
  <si>
    <t>Titel van het project:</t>
  </si>
  <si>
    <t>startdatum project:</t>
  </si>
  <si>
    <t>einddatum project:</t>
  </si>
  <si>
    <t>Looptijd van het project:</t>
  </si>
  <si>
    <t>jaar</t>
  </si>
  <si>
    <t>De maximale looptijd is 4 jaar</t>
  </si>
  <si>
    <t>ACTIVITEITEN</t>
  </si>
  <si>
    <t>Naam</t>
  </si>
  <si>
    <t>KVK-nummer</t>
  </si>
  <si>
    <t>Aangevraagde subsidie</t>
  </si>
  <si>
    <t xml:space="preserve"> Opzetten regionaal knooppunt</t>
  </si>
  <si>
    <t>Uitvoeren knooppunt</t>
  </si>
  <si>
    <t>Individuele begeleiding door procesbegeleider</t>
  </si>
  <si>
    <t>Organiseren groepsbijeenkomsten</t>
  </si>
  <si>
    <t>Kennisdeling knooppunten</t>
  </si>
  <si>
    <t xml:space="preserve">Deelnemer 1 </t>
  </si>
  <si>
    <t>Deelnemer 2</t>
  </si>
  <si>
    <t>Deelnemer 3</t>
  </si>
  <si>
    <t>Deelnemer 4</t>
  </si>
  <si>
    <t>Deelnemer 5</t>
  </si>
  <si>
    <t>Totaal</t>
  </si>
  <si>
    <t>Deelnemer</t>
  </si>
  <si>
    <t>▪ Kunt u binnen deze subsidieaanvraag de btw verrekenen bij de Belastingdienst?</t>
  </si>
  <si>
    <t>▪ Loonkostensystematiek</t>
  </si>
  <si>
    <t>Vaste uurtarief-systematiek</t>
  </si>
  <si>
    <t xml:space="preserve">   ▪ Let op: bij loonkosten / eigen arbeid is nooit sprake van btw!</t>
  </si>
  <si>
    <t>1. Opzetten regionaal knooppunt</t>
  </si>
  <si>
    <t>A. Loonkosten / kosten eigen arbeid</t>
  </si>
  <si>
    <t>Omschrijving werkzaamheden:</t>
  </si>
  <si>
    <t>Medewerker functietitel:</t>
  </si>
  <si>
    <t>Uurtarief:</t>
  </si>
  <si>
    <t>Aantal uren:</t>
  </si>
  <si>
    <t>Uren x tarief:</t>
  </si>
  <si>
    <t xml:space="preserve">Subtotaal 1a: </t>
  </si>
  <si>
    <t>Totaal 1a:</t>
  </si>
  <si>
    <t>B. Kosten derden</t>
  </si>
  <si>
    <t>Btw-bedrag</t>
  </si>
  <si>
    <t>subtotaal 1b:</t>
  </si>
  <si>
    <t xml:space="preserve">Totaal 1: </t>
  </si>
  <si>
    <t>2. Uitvoering regionaal knooppunt</t>
  </si>
  <si>
    <t>subtotaal 2a:</t>
  </si>
  <si>
    <t>Totaal 2a:</t>
  </si>
  <si>
    <t>Omschrijving activiteiten/werkzaamheden:</t>
  </si>
  <si>
    <t>subtotaal 2b:</t>
  </si>
  <si>
    <t xml:space="preserve"> </t>
  </si>
  <si>
    <t xml:space="preserve">Totaal 2: </t>
  </si>
  <si>
    <t xml:space="preserve">3. Individuele begeleiding door procesbegeleider </t>
  </si>
  <si>
    <t>A. Kosten derden</t>
  </si>
  <si>
    <t>Aantal begeleidingstrajecten</t>
  </si>
  <si>
    <t>btw-bedrag</t>
  </si>
  <si>
    <t>Begeleiding 20 uur</t>
  </si>
  <si>
    <t>Begeleiding 30 uur</t>
  </si>
  <si>
    <t>Begeleiding 40 uur</t>
  </si>
  <si>
    <t>Begeleiding 50 uur</t>
  </si>
  <si>
    <t>Totaal 3:</t>
  </si>
  <si>
    <t>4. Organiseren groepsbijeenkomsten</t>
  </si>
  <si>
    <t xml:space="preserve">Subtotaal 4a: </t>
  </si>
  <si>
    <t>Totaal 4a:</t>
  </si>
  <si>
    <t>subtotaal 4b:</t>
  </si>
  <si>
    <t xml:space="preserve">Totaal 4: </t>
  </si>
  <si>
    <t>5. Kennisdeling met andere knooppunten</t>
  </si>
  <si>
    <t xml:space="preserve">Subtotaal 5a: </t>
  </si>
  <si>
    <t>Totaal 5a:</t>
  </si>
  <si>
    <t>subtotaal 5b:</t>
  </si>
  <si>
    <t xml:space="preserve">Totaal 5: </t>
  </si>
  <si>
    <t>Totale Projectkosten</t>
  </si>
  <si>
    <t xml:space="preserve">Btw-bedrag: </t>
  </si>
  <si>
    <t xml:space="preserve">Totaal aangevraagde subsidie: </t>
  </si>
  <si>
    <t>Maak een keuze</t>
  </si>
  <si>
    <t xml:space="preserve">   ▪ Het uurtarief is € 60 als u gebruikmaakt van de vaste uurtarief-systematiek.</t>
  </si>
  <si>
    <r>
      <rPr>
        <sz val="11"/>
        <rFont val="Calibri"/>
        <family val="2"/>
        <scheme val="minor"/>
      </rPr>
      <t xml:space="preserve">Heeft u vragen over de begroting of de subsidie? </t>
    </r>
    <r>
      <rPr>
        <sz val="11"/>
        <color rgb="FF000000"/>
        <rFont val="Calibri"/>
        <scheme val="minor"/>
      </rPr>
      <t>Stuur dan een e-mail naar sociaaleconomischebegeleiding@rvo.nl</t>
    </r>
  </si>
  <si>
    <t xml:space="preserve">U krijgt geen subsidie voor de volgende kosten: </t>
  </si>
  <si>
    <t>De personeelskosten berekent u met één van de 3 standaardmethoden:</t>
  </si>
  <si>
    <r>
      <t>Bovenaan het deelnemerstabblad vult u  in welke methode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u gebruikt. </t>
    </r>
  </si>
  <si>
    <t>Subsidie Sociaal-economische begeleiding</t>
  </si>
  <si>
    <t>Denk bijvoorbeeld aan de inzet van coördinatoren of communicatiemedewerkers.</t>
  </si>
  <si>
    <t>Hier vult u de overige kosten derden / kosten voor andere partijen in.</t>
  </si>
  <si>
    <r>
      <t>•  Bij</t>
    </r>
    <r>
      <rPr>
        <sz val="11"/>
        <rFont val="Calibri"/>
        <family val="2"/>
        <scheme val="minor"/>
      </rPr>
      <t xml:space="preserve"> Omschrijving activiteit</t>
    </r>
    <r>
      <rPr>
        <sz val="11"/>
        <color rgb="FF000000"/>
        <rFont val="Calibri"/>
        <family val="2"/>
        <scheme val="minor"/>
      </rPr>
      <t xml:space="preserve"> geeft u een korte omschrijving van de geplande activiteit (bijvoorbeeld huur accommodatie, inhuur spreker, workshops, ontwikkeling brochure)</t>
    </r>
    <r>
      <rPr>
        <sz val="11"/>
        <color rgb="FFFF0000"/>
        <rFont val="Calibri"/>
        <family val="2"/>
        <scheme val="minor"/>
      </rPr>
      <t>.</t>
    </r>
  </si>
  <si>
    <r>
      <t>•  Vervolgens vult u de kosten van de activiteit exclusief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btw in</t>
    </r>
    <r>
      <rPr>
        <sz val="11"/>
        <rFont val="Calibri"/>
        <family val="2"/>
        <scheme val="minor"/>
      </rPr>
      <t>. Kunt u de btw niet verrekenen bij de Belastingdienst? Dan vult u ook het bedrag aan niet verrekenbare btw in (kolom Btw-bedrag)</t>
    </r>
    <r>
      <rPr>
        <sz val="11"/>
        <color rgb="FF000000"/>
        <rFont val="Calibri"/>
        <family val="2"/>
        <scheme val="minor"/>
      </rPr>
      <t xml:space="preserve"> .</t>
    </r>
  </si>
  <si>
    <t>•  Onder activiteit 3 (begeleiding door procesbegeleider) hebben wij al een aantal begeleidingstrajecten ingevuld. U kunt deze zelf aanvullen, maar dit is niet verplicht. U kunt ook de lege regels gebruiken om de kosten op te geven.</t>
  </si>
  <si>
    <t>•  administratieve verplichtingen;</t>
  </si>
  <si>
    <t>•  psychische begeleiding door de procesbegeleider.</t>
  </si>
  <si>
    <t>•  bedrijfsplannen opstellen door de procesbegeleider;</t>
  </si>
  <si>
    <t>•  rapportages maken om aan de subsidievoorwaarden te voldoen;</t>
  </si>
  <si>
    <t xml:space="preserve">    Niet-subsidiabele kosten</t>
  </si>
  <si>
    <t>Op de tabbladen vult u per activiteit de begrote kosten voor de werkzaamheden in. Ook geeft u hiervan een duidelijke omschrijving.</t>
  </si>
  <si>
    <t xml:space="preserve">        Begroting Subsidie Sociaal-economische begeleiding</t>
  </si>
  <si>
    <t xml:space="preserve">   ▪ Als u btw kunt verrekenen, vult u de kosten exclusief btw in. Kunt u de btw niet bij de Belastingdienst verrekenen? Vul dan de kosten inclusief btw in. </t>
  </si>
  <si>
    <t xml:space="preserve">     U doet dat in de kolom Btw-bedrag.</t>
  </si>
  <si>
    <t>Kosten (exclusief btw):</t>
  </si>
  <si>
    <t>Uurtarief (exclusief btw):</t>
  </si>
  <si>
    <t>Totale projectkosten exclusief btw</t>
  </si>
  <si>
    <t xml:space="preserve">   ▪ Als u btw kunt verrekenen, vult u de kosten exclusief btw in. Kunt u de btw niet bij de Belastingdienst verrekenen? Vul dan de kosten inclusief btw in.</t>
  </si>
  <si>
    <t xml:space="preserve">   ▪ Let op: bij loonkosten / eigen arbeid is nooit sprake van btw.</t>
  </si>
  <si>
    <t xml:space="preserve">   Het uurtarief is € 60 als u gebruikmaakt van de vaste uurtarief-systematiek.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</si>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</sst>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##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color indexed="8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Verdana"/>
      <family val="2"/>
    </font>
    <font>
      <sz val="9"/>
      <color theme="1"/>
      <name val="Wingdings"/>
      <charset val="2"/>
    </font>
    <font>
      <b/>
      <sz val="10"/>
      <color theme="1"/>
      <name val="Verdana"/>
      <family val="2"/>
    </font>
    <font>
      <sz val="10"/>
      <name val="Times New Roman"/>
      <family val="1"/>
    </font>
    <font>
      <b/>
      <sz val="12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name val="Verdana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color rgb="FF000000"/>
      <name val="RijksoverheidSansHeadingTT"/>
      <family val="2"/>
    </font>
    <font>
      <sz val="11"/>
      <color rgb="FF000000"/>
      <name val="Calibri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Verdana"/>
      <family val="2"/>
    </font>
    <font>
      <sz val="10"/>
      <name val="Calibri"/>
      <family val="2"/>
      <scheme val="minor"/>
    </font>
    <font>
      <sz val="11"/>
      <color rgb="FF154273"/>
      <name val="Calibri"/>
      <family val="2"/>
      <scheme val="minor"/>
    </font>
    <font>
      <b/>
      <sz val="24"/>
      <color rgb="FF154273"/>
      <name val="RijksoverheidSansHeadingTT"/>
      <family val="2"/>
    </font>
    <font>
      <b/>
      <sz val="14"/>
      <color rgb="FF154273"/>
      <name val="Verdana"/>
      <family val="2"/>
    </font>
    <font>
      <b/>
      <sz val="11"/>
      <color rgb="FFB70000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CBFDD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DB"/>
        <bgColor indexed="64"/>
      </patternFill>
    </fill>
  </fills>
  <borders count="4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ck">
        <color theme="0" tint="-0.34998626667073579"/>
      </right>
      <top style="mediumDashed">
        <color indexed="64"/>
      </top>
      <bottom/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rgb="FFFF0000"/>
      </bottom>
      <diagonal/>
    </border>
    <border>
      <left/>
      <right/>
      <top style="thick">
        <color theme="0" tint="-0.34998626667073579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theme="0" tint="-0.34998626667073579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ck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hair">
        <color indexed="64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ck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0" fontId="30" fillId="0" borderId="0"/>
  </cellStyleXfs>
  <cellXfs count="157">
    <xf numFmtId="0" fontId="0" fillId="0" borderId="0" xfId="0"/>
    <xf numFmtId="0" fontId="2" fillId="3" borderId="1" xfId="0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5" borderId="0" xfId="0" applyFont="1" applyFill="1"/>
    <xf numFmtId="0" fontId="3" fillId="0" borderId="0" xfId="0" quotePrefix="1" applyFont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9" xfId="0" applyFont="1" applyBorder="1"/>
    <xf numFmtId="0" fontId="6" fillId="2" borderId="0" xfId="0" applyFont="1" applyFill="1"/>
    <xf numFmtId="0" fontId="7" fillId="0" borderId="0" xfId="0" applyFont="1"/>
    <xf numFmtId="164" fontId="7" fillId="0" borderId="0" xfId="0" applyNumberFormat="1" applyFont="1"/>
    <xf numFmtId="0" fontId="7" fillId="0" borderId="3" xfId="0" applyFont="1" applyBorder="1"/>
    <xf numFmtId="164" fontId="2" fillId="0" borderId="0" xfId="0" applyNumberFormat="1" applyFont="1"/>
    <xf numFmtId="164" fontId="2" fillId="3" borderId="11" xfId="0" applyNumberFormat="1" applyFont="1" applyFill="1" applyBorder="1" applyProtection="1">
      <protection locked="0"/>
    </xf>
    <xf numFmtId="164" fontId="3" fillId="4" borderId="8" xfId="0" applyNumberFormat="1" applyFont="1" applyFill="1" applyBorder="1" applyAlignment="1">
      <alignment horizontal="center"/>
    </xf>
    <xf numFmtId="164" fontId="3" fillId="7" borderId="8" xfId="0" applyNumberFormat="1" applyFont="1" applyFill="1" applyBorder="1" applyAlignment="1">
      <alignment horizontal="right"/>
    </xf>
    <xf numFmtId="164" fontId="3" fillId="6" borderId="0" xfId="0" applyNumberFormat="1" applyFont="1" applyFill="1" applyAlignment="1">
      <alignment horizontal="left"/>
    </xf>
    <xf numFmtId="164" fontId="3" fillId="6" borderId="8" xfId="0" applyNumberFormat="1" applyFont="1" applyFill="1" applyBorder="1" applyAlignment="1">
      <alignment horizontal="center"/>
    </xf>
    <xf numFmtId="164" fontId="3" fillId="7" borderId="2" xfId="0" applyNumberFormat="1" applyFont="1" applyFill="1" applyBorder="1" applyAlignment="1">
      <alignment horizontal="right"/>
    </xf>
    <xf numFmtId="0" fontId="2" fillId="0" borderId="12" xfId="0" applyFont="1" applyBorder="1"/>
    <xf numFmtId="164" fontId="3" fillId="4" borderId="2" xfId="0" applyNumberFormat="1" applyFont="1" applyFill="1" applyBorder="1" applyAlignment="1">
      <alignment horizontal="right"/>
    </xf>
    <xf numFmtId="164" fontId="3" fillId="6" borderId="2" xfId="0" applyNumberFormat="1" applyFont="1" applyFill="1" applyBorder="1" applyAlignment="1">
      <alignment horizontal="right"/>
    </xf>
    <xf numFmtId="164" fontId="3" fillId="7" borderId="8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64" fontId="3" fillId="7" borderId="0" xfId="0" applyNumberFormat="1" applyFont="1" applyFill="1" applyAlignment="1">
      <alignment horizontal="left"/>
    </xf>
    <xf numFmtId="0" fontId="3" fillId="0" borderId="3" xfId="0" applyFont="1" applyBorder="1"/>
    <xf numFmtId="0" fontId="2" fillId="0" borderId="13" xfId="0" applyFont="1" applyBorder="1"/>
    <xf numFmtId="0" fontId="2" fillId="0" borderId="14" xfId="0" applyFont="1" applyBorder="1"/>
    <xf numFmtId="164" fontId="5" fillId="2" borderId="15" xfId="1" applyNumberFormat="1" applyFont="1" applyFill="1" applyBorder="1" applyAlignment="1">
      <alignment vertical="center"/>
    </xf>
    <xf numFmtId="164" fontId="3" fillId="0" borderId="0" xfId="0" applyNumberFormat="1" applyFont="1" applyAlignment="1">
      <alignment horizontal="right"/>
    </xf>
    <xf numFmtId="0" fontId="13" fillId="0" borderId="0" xfId="0" applyFont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 applyAlignment="1">
      <alignment horizontal="center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4" fontId="5" fillId="0" borderId="0" xfId="1" applyNumberFormat="1" applyFont="1" applyFill="1" applyBorder="1" applyAlignment="1">
      <alignment vertical="center"/>
    </xf>
    <xf numFmtId="0" fontId="6" fillId="0" borderId="0" xfId="0" applyFont="1"/>
    <xf numFmtId="0" fontId="2" fillId="5" borderId="1" xfId="0" applyFont="1" applyFill="1" applyBorder="1" applyProtection="1">
      <protection locked="0"/>
    </xf>
    <xf numFmtId="164" fontId="5" fillId="9" borderId="15" xfId="1" applyNumberFormat="1" applyFont="1" applyFill="1" applyBorder="1" applyAlignment="1">
      <alignment vertical="center"/>
    </xf>
    <xf numFmtId="0" fontId="7" fillId="0" borderId="12" xfId="0" applyFont="1" applyBorder="1"/>
    <xf numFmtId="0" fontId="6" fillId="0" borderId="20" xfId="0" applyFont="1" applyBorder="1"/>
    <xf numFmtId="164" fontId="2" fillId="0" borderId="2" xfId="0" applyNumberFormat="1" applyFont="1" applyBorder="1" applyAlignment="1">
      <alignment horizontal="right"/>
    </xf>
    <xf numFmtId="0" fontId="15" fillId="0" borderId="21" xfId="5" applyFont="1" applyBorder="1" applyAlignment="1">
      <alignment vertical="center"/>
    </xf>
    <xf numFmtId="0" fontId="18" fillId="10" borderId="0" xfId="5" applyFont="1" applyFill="1"/>
    <xf numFmtId="0" fontId="19" fillId="10" borderId="0" xfId="5" applyFont="1" applyFill="1"/>
    <xf numFmtId="0" fontId="20" fillId="0" borderId="0" xfId="5" applyFont="1"/>
    <xf numFmtId="0" fontId="20" fillId="0" borderId="21" xfId="5" applyFont="1" applyBorder="1" applyAlignment="1">
      <alignment horizontal="center"/>
    </xf>
    <xf numFmtId="0" fontId="21" fillId="10" borderId="0" xfId="5" applyFont="1" applyFill="1"/>
    <xf numFmtId="14" fontId="21" fillId="8" borderId="21" xfId="5" applyNumberFormat="1" applyFont="1" applyFill="1" applyBorder="1" applyAlignment="1" applyProtection="1">
      <alignment horizontal="center"/>
      <protection locked="0"/>
    </xf>
    <xf numFmtId="0" fontId="20" fillId="0" borderId="21" xfId="5" applyFont="1" applyBorder="1"/>
    <xf numFmtId="0" fontId="21" fillId="11" borderId="23" xfId="5" applyFont="1" applyFill="1" applyBorder="1" applyProtection="1">
      <protection hidden="1"/>
    </xf>
    <xf numFmtId="0" fontId="20" fillId="10" borderId="0" xfId="5" applyFont="1" applyFill="1" applyAlignment="1">
      <alignment horizontal="center"/>
    </xf>
    <xf numFmtId="0" fontId="0" fillId="10" borderId="0" xfId="0" applyFill="1"/>
    <xf numFmtId="164" fontId="21" fillId="10" borderId="0" xfId="5" applyNumberFormat="1" applyFont="1" applyFill="1" applyAlignment="1" applyProtection="1">
      <alignment horizontal="center" vertical="center"/>
      <protection hidden="1"/>
    </xf>
    <xf numFmtId="164" fontId="20" fillId="10" borderId="0" xfId="5" applyNumberFormat="1" applyFont="1" applyFill="1" applyAlignment="1" applyProtection="1">
      <alignment horizontal="center" vertical="center"/>
      <protection hidden="1"/>
    </xf>
    <xf numFmtId="0" fontId="3" fillId="5" borderId="24" xfId="0" applyFont="1" applyFill="1" applyBorder="1"/>
    <xf numFmtId="0" fontId="20" fillId="10" borderId="25" xfId="5" applyFont="1" applyFill="1" applyBorder="1" applyAlignment="1">
      <alignment horizontal="center" vertical="center"/>
    </xf>
    <xf numFmtId="49" fontId="21" fillId="8" borderId="25" xfId="5" applyNumberFormat="1" applyFont="1" applyFill="1" applyBorder="1" applyAlignment="1" applyProtection="1">
      <alignment horizontal="center" vertical="center"/>
      <protection locked="0"/>
    </xf>
    <xf numFmtId="164" fontId="21" fillId="17" borderId="25" xfId="5" applyNumberFormat="1" applyFont="1" applyFill="1" applyBorder="1" applyAlignment="1" applyProtection="1">
      <alignment horizontal="center" vertical="center"/>
      <protection hidden="1"/>
    </xf>
    <xf numFmtId="164" fontId="21" fillId="18" borderId="25" xfId="5" applyNumberFormat="1" applyFont="1" applyFill="1" applyBorder="1" applyAlignment="1" applyProtection="1">
      <alignment horizontal="center" vertical="center"/>
      <protection hidden="1"/>
    </xf>
    <xf numFmtId="49" fontId="21" fillId="8" borderId="28" xfId="5" applyNumberFormat="1" applyFont="1" applyFill="1" applyBorder="1" applyAlignment="1" applyProtection="1">
      <alignment horizontal="center" vertical="center"/>
      <protection locked="0"/>
    </xf>
    <xf numFmtId="0" fontId="20" fillId="10" borderId="30" xfId="5" applyFont="1" applyFill="1" applyBorder="1" applyAlignment="1">
      <alignment horizontal="center" vertical="center" wrapText="1"/>
    </xf>
    <xf numFmtId="49" fontId="21" fillId="8" borderId="30" xfId="5" applyNumberFormat="1" applyFont="1" applyFill="1" applyBorder="1" applyAlignment="1" applyProtection="1">
      <alignment horizontal="center" vertical="center"/>
      <protection locked="0"/>
    </xf>
    <xf numFmtId="49" fontId="21" fillId="8" borderId="36" xfId="5" applyNumberFormat="1" applyFont="1" applyFill="1" applyBorder="1" applyAlignment="1" applyProtection="1">
      <alignment horizontal="center" vertical="center"/>
      <protection locked="0"/>
    </xf>
    <xf numFmtId="164" fontId="21" fillId="11" borderId="37" xfId="5" applyNumberFormat="1" applyFont="1" applyFill="1" applyBorder="1" applyAlignment="1" applyProtection="1">
      <alignment horizontal="center" vertical="center"/>
      <protection hidden="1"/>
    </xf>
    <xf numFmtId="164" fontId="21" fillId="15" borderId="29" xfId="5" applyNumberFormat="1" applyFont="1" applyFill="1" applyBorder="1" applyAlignment="1" applyProtection="1">
      <alignment horizontal="center" vertical="center"/>
      <protection hidden="1"/>
    </xf>
    <xf numFmtId="164" fontId="21" fillId="16" borderId="30" xfId="5" applyNumberFormat="1" applyFont="1" applyFill="1" applyBorder="1" applyAlignment="1" applyProtection="1">
      <alignment horizontal="center" vertical="center"/>
      <protection hidden="1"/>
    </xf>
    <xf numFmtId="164" fontId="21" fillId="17" borderId="30" xfId="5" applyNumberFormat="1" applyFont="1" applyFill="1" applyBorder="1" applyAlignment="1" applyProtection="1">
      <alignment horizontal="center" vertical="center"/>
      <protection hidden="1"/>
    </xf>
    <xf numFmtId="164" fontId="21" fillId="18" borderId="30" xfId="5" applyNumberFormat="1" applyFont="1" applyFill="1" applyBorder="1" applyAlignment="1" applyProtection="1">
      <alignment horizontal="center" vertical="center"/>
      <protection hidden="1"/>
    </xf>
    <xf numFmtId="0" fontId="21" fillId="10" borderId="38" xfId="5" applyFont="1" applyFill="1" applyBorder="1" applyAlignment="1">
      <alignment horizontal="center" vertical="center" wrapText="1"/>
    </xf>
    <xf numFmtId="0" fontId="20" fillId="10" borderId="39" xfId="5" applyFont="1" applyFill="1" applyBorder="1" applyAlignment="1">
      <alignment horizontal="center" vertical="center"/>
    </xf>
    <xf numFmtId="0" fontId="20" fillId="10" borderId="40" xfId="5" applyFont="1" applyFill="1" applyBorder="1" applyAlignment="1">
      <alignment horizontal="center" vertical="center" wrapText="1"/>
    </xf>
    <xf numFmtId="3" fontId="22" fillId="10" borderId="27" xfId="6" applyNumberFormat="1" applyFont="1" applyFill="1" applyBorder="1" applyAlignment="1" applyProtection="1">
      <alignment horizontal="center" vertical="center" wrapText="1"/>
      <protection hidden="1"/>
    </xf>
    <xf numFmtId="0" fontId="4" fillId="19" borderId="21" xfId="0" applyFont="1" applyFill="1" applyBorder="1"/>
    <xf numFmtId="164" fontId="20" fillId="15" borderId="21" xfId="5" applyNumberFormat="1" applyFont="1" applyFill="1" applyBorder="1" applyAlignment="1" applyProtection="1">
      <alignment horizontal="center" vertical="center"/>
      <protection hidden="1"/>
    </xf>
    <xf numFmtId="164" fontId="20" fillId="16" borderId="21" xfId="5" applyNumberFormat="1" applyFont="1" applyFill="1" applyBorder="1" applyAlignment="1" applyProtection="1">
      <alignment horizontal="center" vertical="center"/>
      <protection hidden="1"/>
    </xf>
    <xf numFmtId="164" fontId="20" fillId="17" borderId="21" xfId="5" applyNumberFormat="1" applyFont="1" applyFill="1" applyBorder="1" applyAlignment="1" applyProtection="1">
      <alignment horizontal="center" vertical="center"/>
      <protection hidden="1"/>
    </xf>
    <xf numFmtId="164" fontId="20" fillId="18" borderId="21" xfId="5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right"/>
      <protection locked="0"/>
    </xf>
    <xf numFmtId="0" fontId="24" fillId="15" borderId="24" xfId="0" applyFont="1" applyFill="1" applyBorder="1" applyAlignment="1">
      <alignment horizontal="right"/>
    </xf>
    <xf numFmtId="0" fontId="2" fillId="0" borderId="20" xfId="0" applyFont="1" applyBorder="1"/>
    <xf numFmtId="165" fontId="21" fillId="11" borderId="22" xfId="5" applyNumberFormat="1" applyFont="1" applyFill="1" applyBorder="1" applyAlignment="1" applyProtection="1">
      <alignment horizontal="right"/>
      <protection hidden="1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164" fontId="5" fillId="2" borderId="15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20" fillId="13" borderId="39" xfId="5" applyFont="1" applyFill="1" applyBorder="1" applyAlignment="1" applyProtection="1">
      <alignment horizontal="center" vertical="center" wrapText="1"/>
      <protection hidden="1"/>
    </xf>
    <xf numFmtId="0" fontId="20" fillId="14" borderId="42" xfId="5" applyFont="1" applyFill="1" applyBorder="1" applyAlignment="1" applyProtection="1">
      <alignment horizontal="center" vertical="center" wrapText="1"/>
      <protection hidden="1"/>
    </xf>
    <xf numFmtId="0" fontId="20" fillId="5" borderId="41" xfId="5" applyFont="1" applyFill="1" applyBorder="1" applyAlignment="1" applyProtection="1">
      <alignment horizontal="center" vertical="center" wrapText="1"/>
      <protection hidden="1"/>
    </xf>
    <xf numFmtId="0" fontId="20" fillId="12" borderId="39" xfId="5" applyFont="1" applyFill="1" applyBorder="1" applyAlignment="1" applyProtection="1">
      <alignment horizontal="center" vertical="center" wrapText="1"/>
      <protection hidden="1"/>
    </xf>
    <xf numFmtId="0" fontId="26" fillId="5" borderId="0" xfId="0" applyFont="1" applyFill="1"/>
    <xf numFmtId="0" fontId="26" fillId="5" borderId="0" xfId="0" applyFont="1" applyFill="1" applyAlignment="1">
      <alignment vertical="center"/>
    </xf>
    <xf numFmtId="0" fontId="27" fillId="0" borderId="0" xfId="0" applyFont="1"/>
    <xf numFmtId="0" fontId="25" fillId="0" borderId="0" xfId="0" applyFont="1"/>
    <xf numFmtId="0" fontId="26" fillId="3" borderId="10" xfId="0" applyFont="1" applyFill="1" applyBorder="1" applyProtection="1">
      <protection locked="0"/>
    </xf>
    <xf numFmtId="0" fontId="26" fillId="3" borderId="10" xfId="0" applyFont="1" applyFill="1" applyBorder="1" applyAlignment="1" applyProtection="1">
      <alignment wrapText="1"/>
      <protection locked="0"/>
    </xf>
    <xf numFmtId="0" fontId="20" fillId="7" borderId="40" xfId="5" applyFont="1" applyFill="1" applyBorder="1" applyAlignment="1" applyProtection="1">
      <alignment horizontal="center" vertical="center" wrapText="1"/>
      <protection hidden="1"/>
    </xf>
    <xf numFmtId="164" fontId="21" fillId="20" borderId="30" xfId="5" applyNumberFormat="1" applyFont="1" applyFill="1" applyBorder="1" applyAlignment="1" applyProtection="1">
      <alignment horizontal="center" vertical="center"/>
      <protection hidden="1"/>
    </xf>
    <xf numFmtId="164" fontId="20" fillId="20" borderId="21" xfId="5" applyNumberFormat="1" applyFont="1" applyFill="1" applyBorder="1" applyAlignment="1" applyProtection="1">
      <alignment horizontal="center" vertical="center"/>
      <protection hidden="1"/>
    </xf>
    <xf numFmtId="164" fontId="5" fillId="21" borderId="15" xfId="1" applyNumberFormat="1" applyFont="1" applyFill="1" applyBorder="1" applyAlignment="1">
      <alignment vertical="center"/>
    </xf>
    <xf numFmtId="0" fontId="4" fillId="0" borderId="12" xfId="0" applyFont="1" applyBorder="1"/>
    <xf numFmtId="0" fontId="13" fillId="0" borderId="12" xfId="0" applyFont="1" applyBorder="1"/>
    <xf numFmtId="0" fontId="3" fillId="0" borderId="12" xfId="0" applyFont="1" applyBorder="1" applyAlignment="1">
      <alignment horizontal="left" wrapText="1"/>
    </xf>
    <xf numFmtId="0" fontId="2" fillId="3" borderId="46" xfId="0" applyFont="1" applyFill="1" applyBorder="1" applyProtection="1">
      <protection locked="0"/>
    </xf>
    <xf numFmtId="0" fontId="2" fillId="0" borderId="12" xfId="0" applyFont="1" applyBorder="1" applyAlignment="1">
      <alignment wrapText="1"/>
    </xf>
    <xf numFmtId="0" fontId="6" fillId="2" borderId="12" xfId="0" applyFont="1" applyFill="1" applyBorder="1"/>
    <xf numFmtId="0" fontId="2" fillId="0" borderId="47" xfId="0" applyFont="1" applyBorder="1"/>
    <xf numFmtId="0" fontId="9" fillId="0" borderId="0" xfId="0" applyFont="1" applyAlignment="1">
      <alignment horizontal="left" indent="2"/>
    </xf>
    <xf numFmtId="0" fontId="10" fillId="0" borderId="0" xfId="0" applyFont="1" applyAlignment="1">
      <alignment horizontal="left" indent="2"/>
    </xf>
    <xf numFmtId="0" fontId="9" fillId="0" borderId="0" xfId="0" applyFont="1" applyAlignment="1">
      <alignment horizontal="left" vertical="center" indent="4"/>
    </xf>
    <xf numFmtId="0" fontId="8" fillId="0" borderId="0" xfId="3" applyFill="1"/>
    <xf numFmtId="0" fontId="9" fillId="0" borderId="0" xfId="0" applyFont="1" applyAlignment="1">
      <alignment horizontal="left" indent="4"/>
    </xf>
    <xf numFmtId="0" fontId="12" fillId="0" borderId="0" xfId="0" applyFont="1" applyAlignment="1">
      <alignment horizontal="left" vertical="center" indent="5"/>
    </xf>
    <xf numFmtId="0" fontId="8" fillId="0" borderId="0" xfId="3"/>
    <xf numFmtId="0" fontId="28" fillId="0" borderId="0" xfId="0" applyFont="1" applyAlignment="1">
      <alignment horizontal="left" indent="2"/>
    </xf>
    <xf numFmtId="0" fontId="29" fillId="0" borderId="0" xfId="0" applyFont="1"/>
    <xf numFmtId="0" fontId="31" fillId="0" borderId="0" xfId="0" applyFont="1" applyAlignment="1">
      <alignment horizontal="left" indent="2"/>
    </xf>
    <xf numFmtId="0" fontId="23" fillId="0" borderId="0" xfId="0" applyFont="1" applyAlignment="1">
      <alignment horizontal="left" indent="2"/>
    </xf>
    <xf numFmtId="0" fontId="32" fillId="0" borderId="0" xfId="0" applyFont="1" applyAlignment="1">
      <alignment horizontal="left" indent="2"/>
    </xf>
    <xf numFmtId="0" fontId="31" fillId="0" borderId="0" xfId="0" applyFont="1" applyAlignment="1">
      <alignment vertical="center"/>
    </xf>
    <xf numFmtId="0" fontId="34" fillId="0" borderId="0" xfId="0" applyFont="1" applyAlignment="1">
      <alignment horizontal="left" indent="2"/>
    </xf>
    <xf numFmtId="0" fontId="34" fillId="0" borderId="0" xfId="0" applyFont="1" applyAlignment="1">
      <alignment horizontal="left" vertical="center" indent="4"/>
    </xf>
    <xf numFmtId="0" fontId="35" fillId="0" borderId="0" xfId="0" applyFont="1" applyAlignment="1">
      <alignment horizontal="left" indent="2"/>
    </xf>
    <xf numFmtId="0" fontId="36" fillId="0" borderId="0" xfId="0" applyFont="1" applyAlignment="1">
      <alignment horizontal="left" indent="2"/>
    </xf>
    <xf numFmtId="0" fontId="27" fillId="2" borderId="0" xfId="0" applyFont="1" applyFill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164" fontId="37" fillId="4" borderId="0" xfId="0" applyNumberFormat="1" applyFont="1" applyFill="1" applyAlignment="1">
      <alignment horizontal="left"/>
    </xf>
    <xf numFmtId="0" fontId="38" fillId="10" borderId="0" xfId="0" applyFont="1" applyFill="1"/>
    <xf numFmtId="0" fontId="20" fillId="10" borderId="31" xfId="5" applyFont="1" applyFill="1" applyBorder="1" applyAlignment="1" applyProtection="1">
      <alignment horizontal="center" vertical="center"/>
      <protection hidden="1"/>
    </xf>
    <xf numFmtId="0" fontId="20" fillId="10" borderId="32" xfId="5" applyFont="1" applyFill="1" applyBorder="1" applyAlignment="1" applyProtection="1">
      <alignment horizontal="center" vertical="center"/>
      <protection hidden="1"/>
    </xf>
    <xf numFmtId="0" fontId="20" fillId="10" borderId="44" xfId="5" applyFont="1" applyFill="1" applyBorder="1" applyAlignment="1" applyProtection="1">
      <alignment horizontal="center" vertical="center"/>
      <protection hidden="1"/>
    </xf>
    <xf numFmtId="0" fontId="20" fillId="10" borderId="33" xfId="5" applyFont="1" applyFill="1" applyBorder="1" applyAlignment="1" applyProtection="1">
      <alignment horizontal="center" vertical="center"/>
      <protection hidden="1"/>
    </xf>
    <xf numFmtId="0" fontId="20" fillId="10" borderId="34" xfId="5" applyFont="1" applyFill="1" applyBorder="1" applyAlignment="1" applyProtection="1">
      <alignment horizontal="center" vertical="center"/>
      <protection hidden="1"/>
    </xf>
    <xf numFmtId="0" fontId="20" fillId="10" borderId="26" xfId="5" applyFont="1" applyFill="1" applyBorder="1" applyAlignment="1" applyProtection="1">
      <alignment horizontal="center" vertical="center"/>
      <protection hidden="1"/>
    </xf>
    <xf numFmtId="0" fontId="20" fillId="10" borderId="43" xfId="5" applyFont="1" applyFill="1" applyBorder="1" applyAlignment="1" applyProtection="1">
      <alignment horizontal="center" vertical="center"/>
      <protection hidden="1"/>
    </xf>
    <xf numFmtId="0" fontId="20" fillId="10" borderId="35" xfId="5" applyFont="1" applyFill="1" applyBorder="1" applyAlignment="1" applyProtection="1">
      <alignment horizontal="center" vertical="center"/>
      <protection hidden="1"/>
    </xf>
    <xf numFmtId="49" fontId="16" fillId="8" borderId="22" xfId="5" applyNumberFormat="1" applyFont="1" applyFill="1" applyBorder="1" applyProtection="1">
      <protection locked="0"/>
    </xf>
    <xf numFmtId="0" fontId="17" fillId="8" borderId="23" xfId="0" applyFont="1" applyFill="1" applyBorder="1" applyProtection="1">
      <protection locked="0"/>
    </xf>
    <xf numFmtId="9" fontId="21" fillId="10" borderId="45" xfId="4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39" fillId="0" borderId="0" xfId="0" applyFont="1"/>
    <xf numFmtId="0" fontId="40" fillId="0" borderId="0" xfId="0" applyFont="1" applyAlignment="1">
      <alignment horizontal="left" indent="2"/>
    </xf>
    <xf numFmtId="0" fontId="41" fillId="10" borderId="0" xfId="5" applyFont="1" applyFill="1"/>
    <xf numFmtId="164" fontId="42" fillId="11" borderId="21" xfId="5" applyNumberFormat="1" applyFont="1" applyFill="1" applyBorder="1" applyAlignment="1" applyProtection="1">
      <alignment horizontal="center" vertical="center"/>
      <protection hidden="1"/>
    </xf>
  </cellXfs>
  <cellStyles count="8">
    <cellStyle name="Hyperlink" xfId="3" builtinId="8"/>
    <cellStyle name="Komma" xfId="1" builtinId="3"/>
    <cellStyle name="Komma 2" xfId="6" xr:uid="{419809C8-731B-4E2D-9504-CA4238C798E3}"/>
    <cellStyle name="Procent" xfId="4" builtinId="5"/>
    <cellStyle name="Standaard" xfId="0" builtinId="0"/>
    <cellStyle name="Standaard 2" xfId="7" xr:uid="{4774E310-C112-4E16-B117-48EAC0146F4E}"/>
    <cellStyle name="Standaard 3" xfId="2" xr:uid="{F0024C00-F5E2-448C-A975-AEEA84209E43}"/>
    <cellStyle name="Standaard_TEMPLATE FEM BEGROTING DEMO" xfId="5" xr:uid="{DDEA3003-0439-4351-9047-3ED77BE62166}"/>
  </cellStyles>
  <dxfs count="13"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ill>
        <patternFill patternType="darkGrid">
          <fgColor rgb="FFFF0000"/>
          <bgColor theme="3"/>
        </patternFill>
      </fill>
    </dxf>
    <dxf>
      <font>
        <b/>
        <i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color rgb="FF92D050"/>
      </font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154273"/>
      <color rgb="FFFFFFE6"/>
      <color rgb="FFFFFFD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1549977</xdr:colOff>
      <xdr:row>0</xdr:row>
      <xdr:rowOff>0</xdr:rowOff>
    </xdr:from>
    <xdr:to>
      <xdr:col>10</xdr:col>
      <xdr:colOff>112856</xdr:colOff>
      <xdr:row>6</xdr:row>
      <xdr:rowOff>26670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68E84E34-C595-73AC-A2C9-9598AC8D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113" y="0"/>
          <a:ext cx="7559675" cy="116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17</xdr:row>
      <xdr:rowOff>57149</xdr:rowOff>
    </xdr:from>
    <xdr:to>
      <xdr:col>7</xdr:col>
      <xdr:colOff>1695450</xdr:colOff>
      <xdr:row>22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1348F1A-5F5A-53DC-BDD1-834EB602C495}"/>
            </a:ext>
          </a:extLst>
        </xdr:cNvPr>
        <xdr:cNvSpPr txBox="1"/>
      </xdr:nvSpPr>
      <xdr:spPr>
        <a:xfrm>
          <a:off x="14830425" y="3533774"/>
          <a:ext cx="3238500" cy="914401"/>
        </a:xfrm>
        <a:prstGeom prst="rect">
          <a:avLst/>
        </a:prstGeom>
        <a:solidFill>
          <a:srgbClr val="FFFFE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De kosten voor Begeleiding door een procesbegeider en Organiseren groepsbijeenkomsten moeten samen minimaal 80% van de totale begroting zijn.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vo.nl/onderwerpen/subsidiespelregels/ez/vaste-uurtarief" TargetMode="External"/><Relationship Id="rId2" Type="http://schemas.openxmlformats.org/officeDocument/2006/relationships/hyperlink" Target="https://www.rvo.nl/onderwerpen/subsidiespelregels/ez/loonkosten-vaste-opslag" TargetMode="External"/><Relationship Id="rId1" Type="http://schemas.openxmlformats.org/officeDocument/2006/relationships/hyperlink" Target="https://www.rvo.nl/onderwerpen/subsidiespelregels/ez/ik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showGridLines="0" zoomScale="110" zoomScaleNormal="110" workbookViewId="0">
      <selection activeCell="A11" sqref="A11"/>
    </sheetView>
  </sheetViews>
  <sheetFormatPr defaultColWidth="0" defaultRowHeight="15" zeroHeight="1" x14ac:dyDescent="0.25"/>
  <cols>
    <col min="1" max="1" width="9.140625" customWidth="1"/>
    <col min="2" max="2" width="62.140625" customWidth="1"/>
    <col min="3" max="17" width="9.140625" customWidth="1"/>
    <col min="18" max="16384" width="9.140625" hidden="1"/>
  </cols>
  <sheetData>
    <row r="1" spans="1:2" x14ac:dyDescent="0.25"/>
    <row r="2" spans="1:2" x14ac:dyDescent="0.25"/>
    <row r="3" spans="1:2" x14ac:dyDescent="0.25"/>
    <row r="4" spans="1:2" x14ac:dyDescent="0.25"/>
    <row r="5" spans="1:2" x14ac:dyDescent="0.25"/>
    <row r="6" spans="1:2" x14ac:dyDescent="0.25"/>
    <row r="7" spans="1:2" x14ac:dyDescent="0.25"/>
    <row r="8" spans="1:2" x14ac:dyDescent="0.25"/>
    <row r="9" spans="1:2" x14ac:dyDescent="0.25"/>
    <row r="10" spans="1:2" ht="31.5" x14ac:dyDescent="0.5">
      <c r="A10" s="154" t="s">
        <v>0</v>
      </c>
      <c r="B10" s="153"/>
    </row>
    <row r="11" spans="1:2" ht="15" customHeight="1" x14ac:dyDescent="0.35">
      <c r="A11" s="129" t="s">
        <v>96</v>
      </c>
    </row>
    <row r="12" spans="1:2" ht="15" customHeight="1" x14ac:dyDescent="0.25">
      <c r="A12" s="118"/>
    </row>
    <row r="13" spans="1:2" ht="15" customHeight="1" x14ac:dyDescent="0.25">
      <c r="A13" s="118" t="s">
        <v>1</v>
      </c>
    </row>
    <row r="14" spans="1:2" ht="15" customHeight="1" x14ac:dyDescent="0.25">
      <c r="A14" s="118" t="s">
        <v>2</v>
      </c>
    </row>
    <row r="15" spans="1:2" ht="15" customHeight="1" x14ac:dyDescent="0.25">
      <c r="A15" s="118"/>
    </row>
    <row r="16" spans="1:2" ht="15" customHeight="1" x14ac:dyDescent="0.25">
      <c r="A16" s="119" t="s">
        <v>3</v>
      </c>
    </row>
    <row r="17" spans="1:2" s="126" customFormat="1" x14ac:dyDescent="0.25">
      <c r="A17" s="127" t="s">
        <v>4</v>
      </c>
    </row>
    <row r="18" spans="1:2" s="126" customFormat="1" x14ac:dyDescent="0.25">
      <c r="A18" s="131" t="s">
        <v>5</v>
      </c>
    </row>
    <row r="19" spans="1:2" s="126" customFormat="1" x14ac:dyDescent="0.25">
      <c r="A19" s="131" t="s">
        <v>6</v>
      </c>
    </row>
    <row r="20" spans="1:2" s="126" customFormat="1" x14ac:dyDescent="0.25">
      <c r="A20" s="131" t="s">
        <v>7</v>
      </c>
    </row>
    <row r="21" spans="1:2" x14ac:dyDescent="0.25">
      <c r="A21" s="125" t="s">
        <v>8</v>
      </c>
    </row>
    <row r="22" spans="1:2" x14ac:dyDescent="0.25">
      <c r="A22" s="125"/>
    </row>
    <row r="23" spans="1:2" x14ac:dyDescent="0.25">
      <c r="A23" s="134" t="s">
        <v>9</v>
      </c>
    </row>
    <row r="24" spans="1:2" x14ac:dyDescent="0.25">
      <c r="A24" s="133" t="s">
        <v>107</v>
      </c>
    </row>
    <row r="25" spans="1:2" x14ac:dyDescent="0.25">
      <c r="A25" s="118"/>
    </row>
    <row r="26" spans="1:2" x14ac:dyDescent="0.25">
      <c r="A26" s="119" t="s">
        <v>10</v>
      </c>
    </row>
    <row r="27" spans="1:2" x14ac:dyDescent="0.25">
      <c r="A27" s="131" t="s">
        <v>11</v>
      </c>
    </row>
    <row r="28" spans="1:2" x14ac:dyDescent="0.25">
      <c r="A28" s="131" t="s">
        <v>97</v>
      </c>
    </row>
    <row r="29" spans="1:2" x14ac:dyDescent="0.25">
      <c r="A29" s="118"/>
    </row>
    <row r="30" spans="1:2" x14ac:dyDescent="0.25">
      <c r="A30" s="131" t="s">
        <v>94</v>
      </c>
    </row>
    <row r="31" spans="1:2" x14ac:dyDescent="0.25">
      <c r="A31" s="118"/>
      <c r="B31" s="121" t="s">
        <v>12</v>
      </c>
    </row>
    <row r="32" spans="1:2" x14ac:dyDescent="0.25">
      <c r="A32" s="118"/>
      <c r="B32" s="121" t="s">
        <v>13</v>
      </c>
    </row>
    <row r="33" spans="1:2" x14ac:dyDescent="0.25">
      <c r="A33" s="118"/>
      <c r="B33" s="121" t="s">
        <v>14</v>
      </c>
    </row>
    <row r="34" spans="1:2" x14ac:dyDescent="0.25">
      <c r="A34" s="118"/>
    </row>
    <row r="35" spans="1:2" x14ac:dyDescent="0.25">
      <c r="A35" s="131" t="s">
        <v>95</v>
      </c>
    </row>
    <row r="36" spans="1:2" x14ac:dyDescent="0.25">
      <c r="A36" s="118"/>
    </row>
    <row r="37" spans="1:2" x14ac:dyDescent="0.25">
      <c r="A37" s="131" t="s">
        <v>15</v>
      </c>
    </row>
    <row r="38" spans="1:2" x14ac:dyDescent="0.25">
      <c r="A38" s="118"/>
    </row>
    <row r="39" spans="1:2" x14ac:dyDescent="0.25">
      <c r="A39" s="119" t="s">
        <v>16</v>
      </c>
    </row>
    <row r="40" spans="1:2" x14ac:dyDescent="0.25">
      <c r="A40" s="131" t="s">
        <v>98</v>
      </c>
    </row>
    <row r="41" spans="1:2" x14ac:dyDescent="0.25">
      <c r="A41" s="131" t="s">
        <v>17</v>
      </c>
    </row>
    <row r="42" spans="1:2" x14ac:dyDescent="0.25">
      <c r="A42" s="131" t="s">
        <v>18</v>
      </c>
    </row>
    <row r="43" spans="1:2" x14ac:dyDescent="0.25">
      <c r="A43" s="128"/>
    </row>
    <row r="44" spans="1:2" x14ac:dyDescent="0.25">
      <c r="A44" s="118" t="s">
        <v>19</v>
      </c>
    </row>
    <row r="45" spans="1:2" x14ac:dyDescent="0.25">
      <c r="A45" s="122" t="s">
        <v>99</v>
      </c>
    </row>
    <row r="46" spans="1:2" x14ac:dyDescent="0.25">
      <c r="A46" s="120" t="s">
        <v>100</v>
      </c>
    </row>
    <row r="47" spans="1:2" x14ac:dyDescent="0.25">
      <c r="A47" s="132" t="s">
        <v>101</v>
      </c>
    </row>
    <row r="48" spans="1:2" x14ac:dyDescent="0.25">
      <c r="A48" s="120"/>
    </row>
    <row r="49" spans="1:6" x14ac:dyDescent="0.25">
      <c r="A49" s="130" t="s">
        <v>106</v>
      </c>
    </row>
    <row r="50" spans="1:6" x14ac:dyDescent="0.25">
      <c r="A50" s="131" t="s">
        <v>93</v>
      </c>
    </row>
    <row r="51" spans="1:6" x14ac:dyDescent="0.25">
      <c r="A51" s="120" t="s">
        <v>105</v>
      </c>
    </row>
    <row r="52" spans="1:6" x14ac:dyDescent="0.25">
      <c r="A52" s="120" t="s">
        <v>102</v>
      </c>
    </row>
    <row r="53" spans="1:6" x14ac:dyDescent="0.25">
      <c r="A53" s="132" t="s">
        <v>104</v>
      </c>
    </row>
    <row r="54" spans="1:6" x14ac:dyDescent="0.25">
      <c r="A54" s="132" t="s">
        <v>103</v>
      </c>
    </row>
    <row r="55" spans="1:6" x14ac:dyDescent="0.25">
      <c r="A55" s="120"/>
    </row>
    <row r="56" spans="1:6" x14ac:dyDescent="0.25">
      <c r="A56" s="119" t="s">
        <v>20</v>
      </c>
    </row>
    <row r="57" spans="1:6" x14ac:dyDescent="0.25">
      <c r="A57" s="118" t="s">
        <v>92</v>
      </c>
      <c r="F57" s="124"/>
    </row>
    <row r="58" spans="1:6" x14ac:dyDescent="0.25"/>
    <row r="59" spans="1:6" hidden="1" x14ac:dyDescent="0.25">
      <c r="B59" s="123"/>
    </row>
  </sheetData>
  <sheetProtection algorithmName="SHA-512" hashValue="dfvM11mQ8z+KxWkb+aBLPCsQyJst62NkeZYf9v7Vz1gVo+z8IsRqPv+pGi6gWiIYEEOmt1GPiApbct1IYUzqkg==" saltValue="M+M4LSH4GnkJyiHmhtTLvQ==" spinCount="100000" sheet="1" objects="1" scenarios="1"/>
  <hyperlinks>
    <hyperlink ref="B31" r:id="rId1" display="Integrale kostensystematiek (IKS)" xr:uid="{A52D652B-F6F7-4D9F-B317-2D91B5D7C841}"/>
    <hyperlink ref="B32" r:id="rId2" display="Loonkosten plus vaste-opslag-systematiek (De oplslag is 50%)" xr:uid="{63B9A2DF-7A4C-4AB4-B95E-C95501E67A42}"/>
    <hyperlink ref="B33" r:id="rId3" display="Vaste uurtarief systematiek" xr:uid="{5E2DD00A-DF8D-4755-ACD0-CBB488137746}"/>
  </hyperlinks>
  <pageMargins left="0.7" right="0.7" top="0.75" bottom="0.75" header="0.3" footer="0.3"/>
  <pageSetup paperSize="9" orientation="portrait" horizontalDpi="1200" verticalDpi="1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CB29-A0F8-4074-ABAE-5F691481006A}">
  <dimension ref="A1:L35"/>
  <sheetViews>
    <sheetView workbookViewId="0">
      <selection activeCell="D14" sqref="D14"/>
    </sheetView>
  </sheetViews>
  <sheetFormatPr defaultColWidth="0" defaultRowHeight="0" customHeight="1" zeroHeight="1" x14ac:dyDescent="0.25"/>
  <cols>
    <col min="1" max="1" width="35.42578125" customWidth="1"/>
    <col min="2" max="2" width="50.5703125" customWidth="1"/>
    <col min="3" max="3" width="30.5703125" customWidth="1"/>
    <col min="4" max="4" width="28.140625" customWidth="1"/>
    <col min="5" max="9" width="30.5703125" customWidth="1"/>
    <col min="10" max="11" width="9.140625" customWidth="1"/>
    <col min="13" max="16384" width="9.140625" hidden="1"/>
  </cols>
  <sheetData>
    <row r="1" spans="1:11" ht="1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8" x14ac:dyDescent="0.25">
      <c r="A2" s="155" t="s">
        <v>108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5" x14ac:dyDescent="0.25">
      <c r="A3" s="61" t="s">
        <v>21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5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ht="15.75" x14ac:dyDescent="0.25">
      <c r="A5" s="52" t="s">
        <v>22</v>
      </c>
      <c r="B5" s="148"/>
      <c r="C5" s="149"/>
      <c r="D5" s="62"/>
      <c r="E5" s="62"/>
      <c r="F5" s="62"/>
      <c r="G5" s="62"/>
      <c r="H5" s="62"/>
      <c r="I5" s="62"/>
      <c r="J5" s="62"/>
      <c r="K5" s="62"/>
    </row>
    <row r="6" spans="1:11" ht="15" x14ac:dyDescent="0.25">
      <c r="A6" s="53"/>
      <c r="B6" s="54"/>
      <c r="C6" s="54"/>
      <c r="D6" s="62"/>
      <c r="E6" s="62"/>
      <c r="F6" s="62"/>
      <c r="G6" s="62"/>
      <c r="H6" s="62"/>
      <c r="I6" s="62"/>
      <c r="J6" s="62"/>
      <c r="K6" s="62"/>
    </row>
    <row r="7" spans="1:11" ht="15" x14ac:dyDescent="0.25">
      <c r="A7" s="55"/>
      <c r="B7" s="56" t="s">
        <v>23</v>
      </c>
      <c r="C7" s="56" t="s">
        <v>24</v>
      </c>
      <c r="D7" s="62"/>
      <c r="E7" s="62"/>
      <c r="F7" s="62"/>
      <c r="G7" s="62"/>
      <c r="H7" s="62"/>
      <c r="I7" s="62"/>
      <c r="J7" s="62"/>
      <c r="K7" s="62"/>
    </row>
    <row r="8" spans="1:11" ht="15.75" thickBot="1" x14ac:dyDescent="0.3">
      <c r="A8" s="57"/>
      <c r="B8" s="58"/>
      <c r="C8" s="58"/>
      <c r="D8" s="62"/>
      <c r="E8" s="62"/>
      <c r="F8" s="62"/>
      <c r="G8" s="62"/>
      <c r="H8" s="62"/>
      <c r="I8" s="62"/>
      <c r="J8" s="62"/>
      <c r="K8" s="62"/>
    </row>
    <row r="9" spans="1:11" ht="15" x14ac:dyDescent="0.25">
      <c r="A9" s="59" t="s">
        <v>25</v>
      </c>
      <c r="B9" s="91" t="str">
        <f>IF(OR(B8="",C8=""),"",(C8-B8)/365.25)</f>
        <v/>
      </c>
      <c r="C9" s="60" t="s">
        <v>26</v>
      </c>
      <c r="D9" s="139" t="s">
        <v>27</v>
      </c>
      <c r="E9" s="140" t="s">
        <v>28</v>
      </c>
      <c r="F9" s="141"/>
      <c r="G9" s="141"/>
      <c r="H9" s="142"/>
      <c r="I9" s="143"/>
      <c r="J9" s="62"/>
      <c r="K9" s="62"/>
    </row>
    <row r="10" spans="1:11" ht="15.75" thickBot="1" x14ac:dyDescent="0.3">
      <c r="A10" s="62"/>
      <c r="B10" s="62"/>
      <c r="C10" s="62"/>
      <c r="D10" s="62"/>
      <c r="E10" s="144"/>
      <c r="F10" s="145"/>
      <c r="G10" s="145"/>
      <c r="H10" s="146"/>
      <c r="I10" s="147"/>
      <c r="J10" s="62"/>
      <c r="K10" s="62"/>
    </row>
    <row r="11" spans="1:11" ht="30" customHeight="1" thickBot="1" x14ac:dyDescent="0.3">
      <c r="A11" s="79"/>
      <c r="B11" s="80" t="s">
        <v>29</v>
      </c>
      <c r="C11" s="81" t="s">
        <v>30</v>
      </c>
      <c r="D11" s="82" t="s">
        <v>31</v>
      </c>
      <c r="E11" s="99" t="s">
        <v>32</v>
      </c>
      <c r="F11" s="100" t="s">
        <v>33</v>
      </c>
      <c r="G11" s="97" t="s">
        <v>34</v>
      </c>
      <c r="H11" s="107" t="s">
        <v>35</v>
      </c>
      <c r="I11" s="98" t="s">
        <v>36</v>
      </c>
      <c r="J11" s="62"/>
      <c r="K11" s="62"/>
    </row>
    <row r="12" spans="1:11" ht="15" customHeight="1" x14ac:dyDescent="0.25">
      <c r="A12" s="71" t="s">
        <v>37</v>
      </c>
      <c r="B12" s="72"/>
      <c r="C12" s="73"/>
      <c r="D12" s="74">
        <f>'Deelnemer 1'!D148</f>
        <v>0</v>
      </c>
      <c r="E12" s="75">
        <f>'Deelnemer 1'!F36</f>
        <v>0</v>
      </c>
      <c r="F12" s="76">
        <f>'Deelnemer 1'!F64</f>
        <v>0</v>
      </c>
      <c r="G12" s="77">
        <f>'Deelnemer 1'!H81</f>
        <v>0</v>
      </c>
      <c r="H12" s="108">
        <f>'Deelnemer 1'!F109</f>
        <v>0</v>
      </c>
      <c r="I12" s="78">
        <f>'Deelnemer 1'!F137</f>
        <v>0</v>
      </c>
      <c r="J12" s="62"/>
      <c r="K12" s="62"/>
    </row>
    <row r="13" spans="1:11" ht="15" x14ac:dyDescent="0.25">
      <c r="A13" s="66" t="s">
        <v>38</v>
      </c>
      <c r="B13" s="67"/>
      <c r="C13" s="70"/>
      <c r="D13" s="74">
        <f>'Deelnemer 2'!D148</f>
        <v>0</v>
      </c>
      <c r="E13" s="75">
        <f>'Deelnemer 2'!F36</f>
        <v>0</v>
      </c>
      <c r="F13" s="76">
        <f>'Deelnemer 2'!F64</f>
        <v>0</v>
      </c>
      <c r="G13" s="77">
        <f>'Deelnemer 2'!H81</f>
        <v>0</v>
      </c>
      <c r="H13" s="108">
        <f>'Deelnemer 2'!F109</f>
        <v>0</v>
      </c>
      <c r="I13" s="78">
        <f>'Deelnemer 2'!F137</f>
        <v>0</v>
      </c>
      <c r="J13" s="62"/>
      <c r="K13" s="62"/>
    </row>
    <row r="14" spans="1:11" ht="15" x14ac:dyDescent="0.25">
      <c r="A14" s="66" t="s">
        <v>39</v>
      </c>
      <c r="B14" s="67"/>
      <c r="C14" s="70"/>
      <c r="D14" s="74">
        <f>'Deelnemer 3'!D148</f>
        <v>0</v>
      </c>
      <c r="E14" s="75">
        <f>'Deelnemer 3'!F36</f>
        <v>0</v>
      </c>
      <c r="F14" s="76">
        <f>'Deelnemer 3'!F64</f>
        <v>0</v>
      </c>
      <c r="G14" s="68">
        <f>'Deelnemer 3'!H81</f>
        <v>0</v>
      </c>
      <c r="H14" s="108">
        <f>'Deelnemer 3'!F109</f>
        <v>0</v>
      </c>
      <c r="I14" s="69">
        <f>'Deelnemer 3'!F137</f>
        <v>0</v>
      </c>
      <c r="J14" s="62"/>
      <c r="K14" s="62"/>
    </row>
    <row r="15" spans="1:11" ht="15" x14ac:dyDescent="0.25">
      <c r="A15" s="66" t="s">
        <v>40</v>
      </c>
      <c r="B15" s="67"/>
      <c r="C15" s="70"/>
      <c r="D15" s="74">
        <f>'Deelnemer 4'!D148</f>
        <v>0</v>
      </c>
      <c r="E15" s="75">
        <f>'Deelnemer 4'!F36</f>
        <v>0</v>
      </c>
      <c r="F15" s="76">
        <f>'Deelnemer 4'!F64</f>
        <v>0</v>
      </c>
      <c r="G15" s="68">
        <f>'Deelnemer 4'!H81</f>
        <v>0</v>
      </c>
      <c r="H15" s="108">
        <f>'Deelnemer 1'!F109</f>
        <v>0</v>
      </c>
      <c r="I15" s="69">
        <f>'Deelnemer 4'!F137</f>
        <v>0</v>
      </c>
      <c r="J15" s="62"/>
      <c r="K15" s="62"/>
    </row>
    <row r="16" spans="1:11" ht="15" x14ac:dyDescent="0.25">
      <c r="A16" s="66" t="s">
        <v>41</v>
      </c>
      <c r="B16" s="67"/>
      <c r="C16" s="70"/>
      <c r="D16" s="74">
        <f>'Deelnemer 5'!D148</f>
        <v>0</v>
      </c>
      <c r="E16" s="75">
        <f>'Deelnemer 5'!F36</f>
        <v>0</v>
      </c>
      <c r="F16" s="76">
        <f>'Deelnemer 5'!F64</f>
        <v>0</v>
      </c>
      <c r="G16" s="68">
        <f>'Deelnemer 5'!H81</f>
        <v>0</v>
      </c>
      <c r="H16" s="108">
        <f>'Deelnemer 1'!F109</f>
        <v>0</v>
      </c>
      <c r="I16" s="69">
        <f>'Deelnemer 5'!F137</f>
        <v>0</v>
      </c>
      <c r="J16" s="62"/>
      <c r="K16" s="62"/>
    </row>
    <row r="17" spans="1:11" ht="15" x14ac:dyDescent="0.25">
      <c r="A17" s="62"/>
      <c r="B17" s="62"/>
      <c r="C17" s="83" t="s">
        <v>42</v>
      </c>
      <c r="D17" s="156">
        <f>SUM(D12:D16)</f>
        <v>0</v>
      </c>
      <c r="E17" s="84">
        <f>SUM(E12:E16)</f>
        <v>0</v>
      </c>
      <c r="F17" s="85">
        <f>SUM(F12:F16)</f>
        <v>0</v>
      </c>
      <c r="G17" s="86">
        <f>SUM(G12:G16)</f>
        <v>0</v>
      </c>
      <c r="H17" s="109">
        <f>E106</f>
        <v>0</v>
      </c>
      <c r="I17" s="87">
        <f>SUM(I12:I16)</f>
        <v>0</v>
      </c>
      <c r="J17" s="62"/>
      <c r="K17" s="62"/>
    </row>
    <row r="18" spans="1:11" ht="15" x14ac:dyDescent="0.25">
      <c r="A18" s="62"/>
      <c r="B18" s="62"/>
      <c r="C18" s="62"/>
      <c r="D18" s="62"/>
      <c r="E18" s="63"/>
      <c r="F18" s="63"/>
      <c r="G18" s="150" t="str">
        <f>IF(D17=0,"",SUM(G17:H17)/D17)</f>
        <v/>
      </c>
      <c r="H18" s="150"/>
      <c r="I18" s="63"/>
      <c r="J18" s="62"/>
      <c r="K18" s="62"/>
    </row>
    <row r="19" spans="1:11" ht="15" x14ac:dyDescent="0.25">
      <c r="A19" s="62"/>
      <c r="B19" s="62"/>
      <c r="C19" s="62"/>
      <c r="D19" s="62"/>
      <c r="E19" s="63"/>
      <c r="F19" s="63"/>
      <c r="G19" s="63"/>
      <c r="H19" s="63"/>
      <c r="I19" s="63"/>
      <c r="J19" s="62"/>
      <c r="K19" s="62"/>
    </row>
    <row r="20" spans="1:11" ht="15" x14ac:dyDescent="0.25">
      <c r="A20" s="62"/>
      <c r="B20" s="62"/>
      <c r="C20" s="62"/>
      <c r="D20" s="62"/>
      <c r="E20" s="63"/>
      <c r="F20" s="63"/>
      <c r="G20" s="63"/>
      <c r="H20" s="63"/>
      <c r="I20" s="63"/>
      <c r="J20" s="62"/>
      <c r="K20" s="62"/>
    </row>
    <row r="21" spans="1:11" ht="15" x14ac:dyDescent="0.25">
      <c r="A21" s="62"/>
      <c r="B21" s="62"/>
      <c r="C21" s="62"/>
      <c r="D21" s="62"/>
      <c r="E21" s="63"/>
      <c r="F21" s="63"/>
      <c r="G21" s="63"/>
      <c r="H21" s="63"/>
      <c r="I21" s="63"/>
      <c r="J21" s="62"/>
      <c r="K21" s="62"/>
    </row>
    <row r="22" spans="1:11" ht="15" x14ac:dyDescent="0.25">
      <c r="A22" s="62"/>
      <c r="B22" s="62"/>
      <c r="C22" s="62"/>
      <c r="D22" s="62"/>
      <c r="E22" s="64"/>
      <c r="F22" s="64"/>
      <c r="G22" s="64"/>
      <c r="H22" s="64"/>
      <c r="I22" s="64"/>
      <c r="J22" s="62"/>
      <c r="K22" s="62"/>
    </row>
    <row r="23" spans="1:11" ht="15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5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15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ht="15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s="62" customFormat="1" ht="15" x14ac:dyDescent="0.25"/>
    <row r="28" spans="1:11" s="62" customFormat="1" ht="15" x14ac:dyDescent="0.25"/>
    <row r="29" spans="1:11" s="62" customFormat="1" ht="15" x14ac:dyDescent="0.25"/>
    <row r="30" spans="1:11" s="62" customFormat="1" ht="15" x14ac:dyDescent="0.25"/>
    <row r="31" spans="1:11" s="62" customFormat="1" ht="15" x14ac:dyDescent="0.25"/>
    <row r="32" spans="1:11" s="62" customFormat="1" ht="15" x14ac:dyDescent="0.25"/>
    <row r="33" s="62" customFormat="1" ht="15" customHeight="1" x14ac:dyDescent="0.25"/>
    <row r="34" s="62" customFormat="1" ht="15" customHeight="1" x14ac:dyDescent="0.25"/>
    <row r="35" s="62" customFormat="1" ht="15" customHeight="1" x14ac:dyDescent="0.25"/>
  </sheetData>
  <sheetProtection algorithmName="SHA-512" hashValue="PLDEmHdDRGD2dYYav+x5aut74KI8ivVYiBCXkLrtL4TpM48nnsKsbiC49UYnOYtAiRkEo/ih273LEW3Dvv3PbQ==" saltValue="jYIe7Sd6t/1lzbAlqlEIfQ==" spinCount="100000" sheet="1" objects="1" scenarios="1"/>
  <mergeCells count="3">
    <mergeCell ref="E9:I10"/>
    <mergeCell ref="B5:C5"/>
    <mergeCell ref="G18:H18"/>
  </mergeCells>
  <conditionalFormatting sqref="D17">
    <cfRule type="cellIs" dxfId="12" priority="4" operator="between">
      <formula>0.01</formula>
      <formula>999999.99</formula>
    </cfRule>
  </conditionalFormatting>
  <conditionalFormatting sqref="G18:H18">
    <cfRule type="cellIs" dxfId="11" priority="2" operator="between">
      <formula>0.8</formula>
      <formula>1</formula>
    </cfRule>
    <cfRule type="cellIs" dxfId="10" priority="3" operator="between">
      <formula>0</formula>
      <formula>0.79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6754-0016-484F-81D8-B95F2FB06A8C}">
  <dimension ref="A1:J163"/>
  <sheetViews>
    <sheetView showGridLines="0" topLeftCell="A115" zoomScaleNormal="100" workbookViewId="0">
      <selection activeCell="C145" sqref="C145"/>
    </sheetView>
  </sheetViews>
  <sheetFormatPr defaultColWidth="0" defaultRowHeight="11.25" zeroHeight="1" x14ac:dyDescent="0.15"/>
  <cols>
    <col min="1" max="1" width="3" style="4" customWidth="1"/>
    <col min="2" max="2" width="54.42578125" style="4" customWidth="1"/>
    <col min="3" max="3" width="41.42578125" style="4" customWidth="1"/>
    <col min="4" max="4" width="35.5703125" style="4" customWidth="1"/>
    <col min="5" max="5" width="33.42578125" style="4" bestFit="1" customWidth="1"/>
    <col min="6" max="7" width="18.42578125" style="4" customWidth="1"/>
    <col min="8" max="9" width="18.5703125" style="4" customWidth="1"/>
    <col min="10" max="10" width="0" style="4" hidden="1" customWidth="1"/>
    <col min="11" max="16384" width="53.85546875" style="4" hidden="1"/>
  </cols>
  <sheetData>
    <row r="1" spans="1:7" ht="12" thickBot="1" x14ac:dyDescent="0.2">
      <c r="B1" s="11"/>
      <c r="C1" s="11"/>
    </row>
    <row r="2" spans="1:7" ht="16.5" thickTop="1" thickBot="1" x14ac:dyDescent="0.3">
      <c r="B2" s="65" t="s">
        <v>43</v>
      </c>
      <c r="C2" s="89" t="str">
        <f>IF(Samenvatting!B12="","",Samenvatting!B12)</f>
        <v/>
      </c>
      <c r="D2" s="27"/>
    </row>
    <row r="3" spans="1:7" ht="12.75" thickTop="1" thickBot="1" x14ac:dyDescent="0.2">
      <c r="B3" s="36"/>
      <c r="C3" s="36"/>
      <c r="E3" s="17"/>
    </row>
    <row r="4" spans="1:7" ht="12.75" thickTop="1" thickBot="1" x14ac:dyDescent="0.2">
      <c r="A4" s="13"/>
      <c r="B4" s="90"/>
      <c r="C4" s="36"/>
      <c r="D4" s="35"/>
      <c r="E4" s="17"/>
    </row>
    <row r="5" spans="1:7" ht="12.75" customHeight="1" thickTop="1" thickBot="1" x14ac:dyDescent="0.2">
      <c r="A5" s="13"/>
      <c r="B5" s="101" t="s">
        <v>44</v>
      </c>
      <c r="C5" s="9"/>
      <c r="D5" s="105" t="s">
        <v>117</v>
      </c>
      <c r="E5" s="18"/>
    </row>
    <row r="6" spans="1:7" ht="25.5" customHeight="1" x14ac:dyDescent="0.15">
      <c r="A6" s="13"/>
      <c r="B6" s="102" t="s">
        <v>45</v>
      </c>
      <c r="C6" s="9"/>
      <c r="D6" s="106" t="s">
        <v>46</v>
      </c>
      <c r="E6" s="18"/>
    </row>
    <row r="7" spans="1:7" ht="15.75" thickTop="1" x14ac:dyDescent="0.25">
      <c r="A7" s="13"/>
      <c r="B7" s="103" t="s">
        <v>91</v>
      </c>
      <c r="D7"/>
      <c r="E7" s="49"/>
    </row>
    <row r="8" spans="1:7" ht="15" x14ac:dyDescent="0.25">
      <c r="A8" s="13"/>
      <c r="B8" s="104" t="s">
        <v>47</v>
      </c>
      <c r="D8"/>
      <c r="E8" s="49"/>
    </row>
    <row r="9" spans="1:7" ht="15" x14ac:dyDescent="0.25">
      <c r="A9" s="13"/>
      <c r="B9" s="135" t="s">
        <v>109</v>
      </c>
      <c r="D9"/>
      <c r="E9" s="49"/>
    </row>
    <row r="10" spans="1:7" ht="15" x14ac:dyDescent="0.25">
      <c r="A10" s="13"/>
      <c r="B10" s="103" t="s">
        <v>110</v>
      </c>
      <c r="D10"/>
      <c r="E10" s="49"/>
    </row>
    <row r="11" spans="1:7" ht="12.75" thickTop="1" thickBot="1" x14ac:dyDescent="0.2">
      <c r="B11" s="15"/>
      <c r="C11" s="15"/>
      <c r="D11" s="15"/>
      <c r="E11" s="19"/>
      <c r="F11" s="11"/>
      <c r="G11" s="11"/>
    </row>
    <row r="12" spans="1:7" ht="12" thickTop="1" x14ac:dyDescent="0.15">
      <c r="A12" s="13"/>
      <c r="G12" s="13"/>
    </row>
    <row r="13" spans="1:7" ht="14.25" x14ac:dyDescent="0.2">
      <c r="A13" s="13"/>
      <c r="B13" s="3" t="s">
        <v>48</v>
      </c>
      <c r="G13" s="13"/>
    </row>
    <row r="14" spans="1:7" ht="14.25" x14ac:dyDescent="0.2">
      <c r="A14" s="13"/>
      <c r="B14" s="3"/>
      <c r="G14" s="13"/>
    </row>
    <row r="15" spans="1:7" ht="12.75" x14ac:dyDescent="0.2">
      <c r="A15" s="13"/>
      <c r="B15" s="39" t="s">
        <v>49</v>
      </c>
      <c r="G15" s="13"/>
    </row>
    <row r="16" spans="1:7" ht="30.75" customHeight="1" x14ac:dyDescent="0.15">
      <c r="A16" s="13"/>
      <c r="B16" s="7" t="s">
        <v>50</v>
      </c>
      <c r="C16" s="10" t="s">
        <v>51</v>
      </c>
      <c r="D16" s="6" t="s">
        <v>52</v>
      </c>
      <c r="E16" s="6" t="s">
        <v>53</v>
      </c>
      <c r="F16" s="6" t="s">
        <v>54</v>
      </c>
      <c r="G16" s="13"/>
    </row>
    <row r="17" spans="1:7" x14ac:dyDescent="0.15">
      <c r="A17" s="13"/>
      <c r="B17" s="1"/>
      <c r="C17" s="96"/>
      <c r="D17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7" s="1"/>
      <c r="F17" s="37">
        <f>IFERROR(D17*E17,0)</f>
        <v>0</v>
      </c>
      <c r="G17" s="13"/>
    </row>
    <row r="18" spans="1:7" x14ac:dyDescent="0.15">
      <c r="A18" s="13"/>
      <c r="B18" s="1"/>
      <c r="C18" s="96"/>
      <c r="D18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8" s="1"/>
      <c r="F18" s="37">
        <f t="shared" ref="F18:F21" si="0">IFERROR(D18*E18,0)</f>
        <v>0</v>
      </c>
      <c r="G18" s="13"/>
    </row>
    <row r="19" spans="1:7" x14ac:dyDescent="0.15">
      <c r="A19" s="13"/>
      <c r="B19" s="1"/>
      <c r="C19" s="96"/>
      <c r="D19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9" s="1"/>
      <c r="F19" s="37">
        <f t="shared" si="0"/>
        <v>0</v>
      </c>
      <c r="G19" s="13"/>
    </row>
    <row r="20" spans="1:7" x14ac:dyDescent="0.15">
      <c r="A20" s="13"/>
      <c r="B20" s="1"/>
      <c r="C20" s="96"/>
      <c r="D20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20" s="1"/>
      <c r="F20" s="37">
        <f t="shared" si="0"/>
        <v>0</v>
      </c>
      <c r="G20" s="13"/>
    </row>
    <row r="21" spans="1:7" x14ac:dyDescent="0.15">
      <c r="A21" s="13"/>
      <c r="B21" s="1"/>
      <c r="C21" s="96"/>
      <c r="D21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21" s="1"/>
      <c r="F21" s="37">
        <f t="shared" si="0"/>
        <v>0</v>
      </c>
      <c r="G21" s="13"/>
    </row>
    <row r="22" spans="1:7" x14ac:dyDescent="0.15">
      <c r="A22" s="13"/>
      <c r="E22" s="4" t="s">
        <v>55</v>
      </c>
      <c r="F22" s="20">
        <f>SUM(F17:F21)</f>
        <v>0</v>
      </c>
      <c r="G22" s="13"/>
    </row>
    <row r="23" spans="1:7" x14ac:dyDescent="0.15">
      <c r="A23" s="13"/>
      <c r="G23" s="13"/>
    </row>
    <row r="24" spans="1:7" ht="25.5" customHeight="1" thickBot="1" x14ac:dyDescent="0.2">
      <c r="A24" s="13"/>
      <c r="E24" s="92" t="str">
        <f>IF(D6="Directe loonkosten plus vaste opslag-systematiek (50%)","Opslag algemene kosten (50%)","Geen opslag")</f>
        <v>Geen opslag</v>
      </c>
      <c r="F24" s="37">
        <f>IF($D$6="Maak een keuze",0,(IF($D$6="Vaste uurtarief-systematiek",0,(IF($D$6="Integrale kostensystematiek",0,(IF($D$6="Directe loonkosten plus vaste opslag-systematiek (50%)",$F$22*0.5,"0")))))))</f>
        <v>0</v>
      </c>
      <c r="G24" s="13"/>
    </row>
    <row r="25" spans="1:7" x14ac:dyDescent="0.15">
      <c r="A25" s="13"/>
      <c r="B25" s="27"/>
      <c r="E25" s="4" t="s">
        <v>56</v>
      </c>
      <c r="F25" s="51">
        <f>SUM(F17:F21,F24)</f>
        <v>0</v>
      </c>
      <c r="G25" s="13"/>
    </row>
    <row r="26" spans="1:7" ht="12.75" x14ac:dyDescent="0.2">
      <c r="A26" s="13"/>
      <c r="B26" s="39" t="s">
        <v>57</v>
      </c>
      <c r="G26" s="13"/>
    </row>
    <row r="27" spans="1:7" x14ac:dyDescent="0.15">
      <c r="A27" s="13"/>
      <c r="G27" s="13"/>
    </row>
    <row r="28" spans="1:7" x14ac:dyDescent="0.15">
      <c r="A28" s="13"/>
      <c r="B28" s="40" t="s">
        <v>50</v>
      </c>
      <c r="C28" s="41"/>
      <c r="D28" s="136" t="s">
        <v>111</v>
      </c>
      <c r="E28" s="8" t="s">
        <v>58</v>
      </c>
      <c r="F28" s="42" t="s">
        <v>42</v>
      </c>
      <c r="G28" s="13"/>
    </row>
    <row r="29" spans="1:7" x14ac:dyDescent="0.15">
      <c r="A29" s="13"/>
      <c r="B29" s="151"/>
      <c r="C29" s="152"/>
      <c r="D29" s="2"/>
      <c r="E29" s="2"/>
      <c r="F29" s="37">
        <f>D29+E29</f>
        <v>0</v>
      </c>
      <c r="G29" s="13"/>
    </row>
    <row r="30" spans="1:7" x14ac:dyDescent="0.15">
      <c r="A30" s="13"/>
      <c r="B30" s="151"/>
      <c r="C30" s="152"/>
      <c r="D30" s="2"/>
      <c r="E30" s="2"/>
      <c r="F30" s="37">
        <f t="shared" ref="F30" si="1">D30+E30</f>
        <v>0</v>
      </c>
      <c r="G30" s="13"/>
    </row>
    <row r="31" spans="1:7" x14ac:dyDescent="0.15">
      <c r="A31" s="13"/>
      <c r="B31" s="151"/>
      <c r="C31" s="152"/>
      <c r="D31" s="2"/>
      <c r="E31" s="21"/>
      <c r="F31" s="37">
        <f>D31+E31</f>
        <v>0</v>
      </c>
      <c r="G31" s="13"/>
    </row>
    <row r="32" spans="1:7" x14ac:dyDescent="0.15">
      <c r="A32" s="13"/>
      <c r="B32" s="151"/>
      <c r="C32" s="152"/>
      <c r="D32" s="2"/>
      <c r="E32" s="2"/>
      <c r="F32" s="37">
        <f t="shared" ref="F32:F33" si="2">D32+E32</f>
        <v>0</v>
      </c>
      <c r="G32" s="13"/>
    </row>
    <row r="33" spans="1:8" x14ac:dyDescent="0.15">
      <c r="A33" s="13"/>
      <c r="B33" s="151"/>
      <c r="C33" s="152"/>
      <c r="D33" s="2"/>
      <c r="E33" s="2"/>
      <c r="F33" s="37">
        <f t="shared" si="2"/>
        <v>0</v>
      </c>
      <c r="G33" s="13"/>
    </row>
    <row r="34" spans="1:8" x14ac:dyDescent="0.15">
      <c r="A34" s="13"/>
      <c r="B34" s="16"/>
      <c r="C34" s="4" t="s">
        <v>59</v>
      </c>
      <c r="D34" s="20">
        <f>SUM(D29:D33)</f>
        <v>0</v>
      </c>
      <c r="E34" s="20"/>
      <c r="F34" s="20">
        <f>SUM(F29:F33)</f>
        <v>0</v>
      </c>
      <c r="G34" s="13"/>
    </row>
    <row r="35" spans="1:8" ht="12" thickBot="1" x14ac:dyDescent="0.2">
      <c r="A35" s="13"/>
      <c r="G35" s="13"/>
    </row>
    <row r="36" spans="1:8" x14ac:dyDescent="0.15">
      <c r="A36" s="13"/>
      <c r="C36" s="5" t="s">
        <v>60</v>
      </c>
      <c r="D36" s="28">
        <f>F25+D34</f>
        <v>0</v>
      </c>
      <c r="E36" s="29">
        <f>SUM(E29:E33)</f>
        <v>0</v>
      </c>
      <c r="F36" s="23">
        <f>F25+F34</f>
        <v>0</v>
      </c>
      <c r="G36" s="13"/>
    </row>
    <row r="37" spans="1:8" ht="12" thickBot="1" x14ac:dyDescent="0.2">
      <c r="A37" s="13"/>
      <c r="B37" s="11"/>
      <c r="C37" s="11"/>
      <c r="D37" s="11"/>
      <c r="E37" s="11"/>
      <c r="F37" s="11"/>
      <c r="G37" s="11"/>
      <c r="H37" s="27"/>
    </row>
    <row r="38" spans="1:8" ht="12.75" thickTop="1" thickBot="1" x14ac:dyDescent="0.2">
      <c r="B38" s="36"/>
      <c r="C38" s="15"/>
      <c r="D38" s="15"/>
      <c r="E38" s="36"/>
      <c r="F38" s="15"/>
      <c r="G38" s="15"/>
    </row>
    <row r="39" spans="1:8" ht="12" thickTop="1" x14ac:dyDescent="0.15">
      <c r="A39" s="13"/>
      <c r="B39" s="50"/>
      <c r="E39" s="36"/>
      <c r="H39" s="27"/>
    </row>
    <row r="40" spans="1:8" ht="14.25" x14ac:dyDescent="0.2">
      <c r="A40" s="13"/>
      <c r="B40" s="3" t="s">
        <v>61</v>
      </c>
      <c r="G40" s="13"/>
    </row>
    <row r="41" spans="1:8" ht="14.25" x14ac:dyDescent="0.2">
      <c r="A41" s="13"/>
      <c r="B41" s="3"/>
      <c r="G41" s="13"/>
    </row>
    <row r="42" spans="1:8" ht="12.75" x14ac:dyDescent="0.2">
      <c r="A42" s="13"/>
      <c r="B42" s="39" t="s">
        <v>49</v>
      </c>
      <c r="G42" s="13"/>
    </row>
    <row r="43" spans="1:8" x14ac:dyDescent="0.15">
      <c r="A43" s="13"/>
      <c r="G43" s="13"/>
      <c r="H43" s="45"/>
    </row>
    <row r="44" spans="1:8" x14ac:dyDescent="0.15">
      <c r="A44" s="13"/>
      <c r="B44" s="7" t="s">
        <v>50</v>
      </c>
      <c r="C44" s="10" t="s">
        <v>51</v>
      </c>
      <c r="D44" s="6" t="s">
        <v>52</v>
      </c>
      <c r="E44" s="6" t="s">
        <v>53</v>
      </c>
      <c r="F44" s="6" t="s">
        <v>54</v>
      </c>
      <c r="G44" s="13"/>
      <c r="H44" s="45"/>
    </row>
    <row r="45" spans="1:8" x14ac:dyDescent="0.15">
      <c r="A45" s="13"/>
      <c r="B45" s="1"/>
      <c r="C45" s="1"/>
      <c r="D45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45" s="1"/>
      <c r="F45" s="37">
        <f>IFERROR(D45*E45,0)</f>
        <v>0</v>
      </c>
      <c r="G45" s="13"/>
      <c r="H45" s="45"/>
    </row>
    <row r="46" spans="1:8" x14ac:dyDescent="0.15">
      <c r="A46" s="13"/>
      <c r="B46" s="1"/>
      <c r="C46" s="1"/>
      <c r="D46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46" s="1"/>
      <c r="F46" s="37">
        <f t="shared" ref="F46:F49" si="3">IFERROR(D46*E46,0)</f>
        <v>0</v>
      </c>
      <c r="G46" s="13"/>
    </row>
    <row r="47" spans="1:8" x14ac:dyDescent="0.15">
      <c r="A47" s="13"/>
      <c r="B47" s="1"/>
      <c r="C47" s="1"/>
      <c r="D47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47" s="1"/>
      <c r="F47" s="37">
        <f t="shared" si="3"/>
        <v>0</v>
      </c>
      <c r="G47" s="13"/>
    </row>
    <row r="48" spans="1:8" x14ac:dyDescent="0.15">
      <c r="A48" s="13"/>
      <c r="B48" s="1"/>
      <c r="C48" s="1"/>
      <c r="D48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48" s="1"/>
      <c r="F48" s="37">
        <f t="shared" si="3"/>
        <v>0</v>
      </c>
      <c r="G48" s="13"/>
      <c r="H48" s="38"/>
    </row>
    <row r="49" spans="1:7" x14ac:dyDescent="0.15">
      <c r="A49" s="13"/>
      <c r="B49" s="1"/>
      <c r="C49" s="1"/>
      <c r="D49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49" s="1"/>
      <c r="F49" s="37">
        <f t="shared" si="3"/>
        <v>0</v>
      </c>
      <c r="G49" s="13"/>
    </row>
    <row r="50" spans="1:7" x14ac:dyDescent="0.15">
      <c r="A50" s="13"/>
      <c r="C50" s="4" t="s">
        <v>62</v>
      </c>
      <c r="F50" s="20">
        <f>SUM(F45:F49)</f>
        <v>0</v>
      </c>
      <c r="G50" s="13"/>
    </row>
    <row r="51" spans="1:7" x14ac:dyDescent="0.15">
      <c r="A51" s="13"/>
      <c r="G51" s="13"/>
    </row>
    <row r="52" spans="1:7" s="94" customFormat="1" ht="25.5" customHeight="1" thickBot="1" x14ac:dyDescent="0.2">
      <c r="A52" s="93"/>
      <c r="E52" s="92" t="str">
        <f>IF(D6="Directe loonkosten plus vaste opslag-systematiek (50%)","Opslag algemene kosten (50%)","Geen opslag")</f>
        <v>Geen opslag</v>
      </c>
      <c r="F52" s="95">
        <f>IF($D$6="Maak een keuze",0,(IF($D$6="Vaste uurtarief-systematiek",0,(IF($D$6="Integrale kostensystematiek",0,(IF($D$6="Directe loonkosten plus vaste opslag-systematiek (50%)",$F$22*0.5,"0")))))))</f>
        <v>0</v>
      </c>
      <c r="G52" s="93"/>
    </row>
    <row r="53" spans="1:7" x14ac:dyDescent="0.15">
      <c r="A53" s="13"/>
      <c r="B53" s="27"/>
      <c r="E53" s="4" t="s">
        <v>63</v>
      </c>
      <c r="F53" s="51">
        <f>SUM(F45:F49,F52)</f>
        <v>0</v>
      </c>
      <c r="G53" s="13"/>
    </row>
    <row r="54" spans="1:7" ht="12.75" x14ac:dyDescent="0.2">
      <c r="A54" s="13"/>
      <c r="B54" s="39" t="s">
        <v>57</v>
      </c>
      <c r="G54" s="13"/>
    </row>
    <row r="55" spans="1:7" x14ac:dyDescent="0.15">
      <c r="A55" s="13"/>
      <c r="G55" s="13"/>
    </row>
    <row r="56" spans="1:7" x14ac:dyDescent="0.15">
      <c r="A56" s="13"/>
      <c r="B56" s="40" t="s">
        <v>64</v>
      </c>
      <c r="C56" s="41"/>
      <c r="D56" s="136" t="s">
        <v>111</v>
      </c>
      <c r="E56" s="8" t="s">
        <v>58</v>
      </c>
      <c r="F56" s="42" t="s">
        <v>42</v>
      </c>
      <c r="G56" s="13"/>
    </row>
    <row r="57" spans="1:7" x14ac:dyDescent="0.15">
      <c r="A57" s="13"/>
      <c r="B57" s="151"/>
      <c r="C57" s="152"/>
      <c r="D57" s="2"/>
      <c r="E57" s="2"/>
      <c r="F57" s="37">
        <f>D57+E57</f>
        <v>0</v>
      </c>
      <c r="G57" s="13"/>
    </row>
    <row r="58" spans="1:7" x14ac:dyDescent="0.15">
      <c r="A58" s="13"/>
      <c r="B58" s="151"/>
      <c r="C58" s="152"/>
      <c r="D58" s="2"/>
      <c r="E58" s="2"/>
      <c r="F58" s="37">
        <f t="shared" ref="F58" si="4">D58+E58</f>
        <v>0</v>
      </c>
      <c r="G58" s="13"/>
    </row>
    <row r="59" spans="1:7" x14ac:dyDescent="0.15">
      <c r="A59" s="13"/>
      <c r="B59" s="151"/>
      <c r="C59" s="152"/>
      <c r="D59" s="2"/>
      <c r="E59" s="21"/>
      <c r="F59" s="37">
        <f>D59+E59</f>
        <v>0</v>
      </c>
      <c r="G59" s="13"/>
    </row>
    <row r="60" spans="1:7" x14ac:dyDescent="0.15">
      <c r="A60" s="13"/>
      <c r="B60" s="151"/>
      <c r="C60" s="152"/>
      <c r="D60" s="2"/>
      <c r="E60" s="2"/>
      <c r="F60" s="37">
        <f t="shared" ref="F60:F61" si="5">D60+E60</f>
        <v>0</v>
      </c>
      <c r="G60" s="13"/>
    </row>
    <row r="61" spans="1:7" x14ac:dyDescent="0.15">
      <c r="A61" s="13"/>
      <c r="B61" s="151"/>
      <c r="C61" s="152"/>
      <c r="D61" s="2"/>
      <c r="E61" s="2"/>
      <c r="F61" s="37">
        <f t="shared" si="5"/>
        <v>0</v>
      </c>
      <c r="G61" s="13"/>
    </row>
    <row r="62" spans="1:7" x14ac:dyDescent="0.15">
      <c r="A62" s="13"/>
      <c r="B62" s="16"/>
      <c r="C62" s="4" t="s">
        <v>65</v>
      </c>
      <c r="D62" s="20">
        <f>SUM(D57:D61)</f>
        <v>0</v>
      </c>
      <c r="E62" s="20"/>
      <c r="F62" s="20">
        <f t="shared" ref="F62" si="6">SUM(F57:F61)</f>
        <v>0</v>
      </c>
      <c r="G62" s="13"/>
    </row>
    <row r="63" spans="1:7" ht="12" thickBot="1" x14ac:dyDescent="0.2">
      <c r="A63" s="13"/>
      <c r="C63" s="4" t="s">
        <v>66</v>
      </c>
      <c r="G63" s="13"/>
    </row>
    <row r="64" spans="1:7" x14ac:dyDescent="0.15">
      <c r="A64" s="13"/>
      <c r="C64" s="5" t="s">
        <v>67</v>
      </c>
      <c r="D64" s="28">
        <f>F53+D62</f>
        <v>0</v>
      </c>
      <c r="E64" s="29">
        <f>SUM(E57:E61)</f>
        <v>0</v>
      </c>
      <c r="F64" s="23">
        <f>F53+F62</f>
        <v>0</v>
      </c>
      <c r="G64" s="13"/>
    </row>
    <row r="65" spans="1:9" ht="12" thickBot="1" x14ac:dyDescent="0.2">
      <c r="A65" s="13"/>
      <c r="B65" s="11"/>
      <c r="C65" s="11"/>
      <c r="D65" s="11"/>
      <c r="E65" s="11"/>
      <c r="F65" s="11"/>
      <c r="G65" s="12"/>
    </row>
    <row r="66" spans="1:9" ht="12.75" thickTop="1" thickBot="1" x14ac:dyDescent="0.2">
      <c r="B66" s="46"/>
      <c r="F66" s="15"/>
      <c r="I66" s="11"/>
    </row>
    <row r="67" spans="1:9" ht="12" thickTop="1" x14ac:dyDescent="0.15">
      <c r="A67" s="13"/>
      <c r="B67" s="50"/>
      <c r="C67" s="36"/>
      <c r="D67" s="36"/>
      <c r="E67" s="36"/>
      <c r="G67" s="36"/>
      <c r="H67" s="36"/>
      <c r="I67" s="13"/>
    </row>
    <row r="68" spans="1:9" ht="14.25" x14ac:dyDescent="0.2">
      <c r="A68" s="13"/>
      <c r="B68" s="3" t="s">
        <v>68</v>
      </c>
      <c r="I68" s="13"/>
    </row>
    <row r="69" spans="1:9" ht="14.25" x14ac:dyDescent="0.2">
      <c r="A69" s="13"/>
      <c r="B69" s="3"/>
      <c r="I69" s="13"/>
    </row>
    <row r="70" spans="1:9" ht="12.75" x14ac:dyDescent="0.2">
      <c r="A70" s="13"/>
      <c r="B70" s="39" t="s">
        <v>69</v>
      </c>
      <c r="I70" s="13"/>
    </row>
    <row r="71" spans="1:9" x14ac:dyDescent="0.15">
      <c r="A71" s="13"/>
      <c r="I71" s="13"/>
    </row>
    <row r="72" spans="1:9" x14ac:dyDescent="0.15">
      <c r="A72" s="13"/>
      <c r="B72" s="7" t="s">
        <v>50</v>
      </c>
      <c r="C72" s="10" t="s">
        <v>70</v>
      </c>
      <c r="D72" s="137" t="s">
        <v>112</v>
      </c>
      <c r="E72" s="6" t="s">
        <v>53</v>
      </c>
      <c r="F72" s="6" t="s">
        <v>54</v>
      </c>
      <c r="G72" s="6" t="s">
        <v>71</v>
      </c>
      <c r="H72" s="6" t="s">
        <v>42</v>
      </c>
      <c r="I72" s="13"/>
    </row>
    <row r="73" spans="1:9" x14ac:dyDescent="0.15">
      <c r="A73" s="13"/>
      <c r="B73" s="47" t="s">
        <v>72</v>
      </c>
      <c r="C73" s="1"/>
      <c r="D73" s="2">
        <v>0</v>
      </c>
      <c r="E73" s="47">
        <f>C73*20</f>
        <v>0</v>
      </c>
      <c r="F73" s="37">
        <f>D73*E73</f>
        <v>0</v>
      </c>
      <c r="G73" s="110"/>
      <c r="H73" s="48">
        <f>F73+G73</f>
        <v>0</v>
      </c>
      <c r="I73" s="13"/>
    </row>
    <row r="74" spans="1:9" x14ac:dyDescent="0.15">
      <c r="A74" s="13"/>
      <c r="B74" s="47" t="s">
        <v>73</v>
      </c>
      <c r="C74" s="1"/>
      <c r="D74" s="2">
        <v>0</v>
      </c>
      <c r="E74" s="47">
        <f>C74*30</f>
        <v>0</v>
      </c>
      <c r="F74" s="37">
        <f t="shared" ref="F74" si="7">D74*E74</f>
        <v>0</v>
      </c>
      <c r="G74" s="110"/>
      <c r="H74" s="48">
        <f t="shared" ref="H74:H79" si="8">F74+G74</f>
        <v>0</v>
      </c>
      <c r="I74" s="13"/>
    </row>
    <row r="75" spans="1:9" x14ac:dyDescent="0.15">
      <c r="A75" s="13"/>
      <c r="B75" s="47" t="s">
        <v>74</v>
      </c>
      <c r="C75" s="1"/>
      <c r="D75" s="2">
        <v>0</v>
      </c>
      <c r="E75" s="47">
        <f>C75*40</f>
        <v>0</v>
      </c>
      <c r="F75" s="37">
        <f>D75*E75</f>
        <v>0</v>
      </c>
      <c r="G75" s="110"/>
      <c r="H75" s="48">
        <f t="shared" si="8"/>
        <v>0</v>
      </c>
      <c r="I75" s="13"/>
    </row>
    <row r="76" spans="1:9" x14ac:dyDescent="0.15">
      <c r="A76" s="13"/>
      <c r="B76" s="47" t="s">
        <v>75</v>
      </c>
      <c r="C76" s="1"/>
      <c r="D76" s="2">
        <v>0</v>
      </c>
      <c r="E76" s="47">
        <f>C76*50</f>
        <v>0</v>
      </c>
      <c r="F76" s="37">
        <f t="shared" ref="F76" si="9">D76*E76</f>
        <v>0</v>
      </c>
      <c r="G76" s="110"/>
      <c r="H76" s="48">
        <f t="shared" si="8"/>
        <v>0</v>
      </c>
      <c r="I76" s="13"/>
    </row>
    <row r="77" spans="1:9" x14ac:dyDescent="0.15">
      <c r="A77" s="13"/>
      <c r="B77" s="1"/>
      <c r="C77" s="1"/>
      <c r="D77" s="2">
        <v>0</v>
      </c>
      <c r="E77" s="1"/>
      <c r="F77" s="37">
        <f>D77*E77</f>
        <v>0</v>
      </c>
      <c r="G77" s="110"/>
      <c r="H77" s="48">
        <f t="shared" si="8"/>
        <v>0</v>
      </c>
      <c r="I77" s="13"/>
    </row>
    <row r="78" spans="1:9" x14ac:dyDescent="0.15">
      <c r="A78" s="13"/>
      <c r="B78" s="1"/>
      <c r="C78" s="1"/>
      <c r="D78" s="2">
        <v>0</v>
      </c>
      <c r="E78" s="1"/>
      <c r="F78" s="37">
        <f>D78*E78</f>
        <v>0</v>
      </c>
      <c r="G78" s="110"/>
      <c r="H78" s="48">
        <f t="shared" si="8"/>
        <v>0</v>
      </c>
      <c r="I78" s="13"/>
    </row>
    <row r="79" spans="1:9" x14ac:dyDescent="0.15">
      <c r="A79" s="13"/>
      <c r="B79" s="1"/>
      <c r="C79" s="1"/>
      <c r="D79" s="2">
        <v>0</v>
      </c>
      <c r="E79" s="1"/>
      <c r="F79" s="37">
        <f t="shared" ref="F79" si="10">D79*E79</f>
        <v>0</v>
      </c>
      <c r="G79" s="110"/>
      <c r="H79" s="48">
        <f t="shared" si="8"/>
        <v>0</v>
      </c>
      <c r="I79" s="13"/>
    </row>
    <row r="80" spans="1:9" ht="12" thickBot="1" x14ac:dyDescent="0.2">
      <c r="A80" s="13"/>
      <c r="B80" s="43"/>
      <c r="C80" s="43"/>
      <c r="D80" s="44"/>
      <c r="E80" s="43"/>
      <c r="F80" s="45"/>
      <c r="G80" s="45"/>
      <c r="H80" s="45"/>
      <c r="I80" s="13"/>
    </row>
    <row r="81" spans="1:10" x14ac:dyDescent="0.15">
      <c r="A81" s="13"/>
      <c r="B81" s="27"/>
      <c r="C81" s="5" t="s">
        <v>76</v>
      </c>
      <c r="D81" s="38"/>
      <c r="E81" s="38"/>
      <c r="F81" s="28">
        <f>SUM(F73:F77)</f>
        <v>0</v>
      </c>
      <c r="G81" s="29">
        <f>SUM(G73:G77)</f>
        <v>0</v>
      </c>
      <c r="H81" s="26">
        <f>SUM(H73:H77)</f>
        <v>0</v>
      </c>
      <c r="I81" s="13"/>
    </row>
    <row r="82" spans="1:10" ht="12" thickBo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27"/>
    </row>
    <row r="83" spans="1:10" x14ac:dyDescent="0.15">
      <c r="B83" s="46"/>
    </row>
    <row r="84" spans="1:10" x14ac:dyDescent="0.15">
      <c r="B84" s="50"/>
      <c r="C84" s="36"/>
      <c r="D84" s="36"/>
      <c r="E84" s="36"/>
      <c r="F84" s="36"/>
      <c r="G84" s="14"/>
    </row>
    <row r="85" spans="1:10" ht="14.25" x14ac:dyDescent="0.2">
      <c r="B85" s="111" t="s">
        <v>77</v>
      </c>
      <c r="G85" s="13"/>
    </row>
    <row r="86" spans="1:10" ht="14.25" x14ac:dyDescent="0.2">
      <c r="B86" s="111"/>
      <c r="G86" s="13"/>
    </row>
    <row r="87" spans="1:10" ht="12.75" x14ac:dyDescent="0.2">
      <c r="B87" s="112" t="s">
        <v>49</v>
      </c>
      <c r="G87" s="13"/>
    </row>
    <row r="88" spans="1:10" x14ac:dyDescent="0.15">
      <c r="B88" s="27"/>
      <c r="G88" s="13"/>
    </row>
    <row r="89" spans="1:10" x14ac:dyDescent="0.15">
      <c r="B89" s="113" t="s">
        <v>50</v>
      </c>
      <c r="C89" s="10" t="s">
        <v>51</v>
      </c>
      <c r="D89" s="6" t="s">
        <v>52</v>
      </c>
      <c r="E89" s="6" t="s">
        <v>53</v>
      </c>
      <c r="F89" s="6" t="s">
        <v>54</v>
      </c>
      <c r="G89" s="13"/>
    </row>
    <row r="90" spans="1:10" x14ac:dyDescent="0.15">
      <c r="B90" s="114"/>
      <c r="C90" s="1"/>
      <c r="D90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90" s="1"/>
      <c r="F90" s="37">
        <f>IFERROR(D90*E90,0)</f>
        <v>0</v>
      </c>
      <c r="G90" s="13"/>
    </row>
    <row r="91" spans="1:10" x14ac:dyDescent="0.15">
      <c r="B91" s="114"/>
      <c r="C91" s="1"/>
      <c r="D91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91" s="1"/>
      <c r="F91" s="37">
        <f t="shared" ref="F91:F94" si="11">IFERROR(D91*E91,0)</f>
        <v>0</v>
      </c>
      <c r="G91" s="13"/>
    </row>
    <row r="92" spans="1:10" x14ac:dyDescent="0.15">
      <c r="B92" s="114"/>
      <c r="C92" s="1"/>
      <c r="D92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92" s="1"/>
      <c r="F92" s="37">
        <f t="shared" si="11"/>
        <v>0</v>
      </c>
      <c r="G92" s="13"/>
    </row>
    <row r="93" spans="1:10" x14ac:dyDescent="0.15">
      <c r="B93" s="114"/>
      <c r="C93" s="1"/>
      <c r="D93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93" s="1"/>
      <c r="F93" s="37">
        <f t="shared" si="11"/>
        <v>0</v>
      </c>
      <c r="G93" s="13"/>
    </row>
    <row r="94" spans="1:10" x14ac:dyDescent="0.15">
      <c r="B94" s="114"/>
      <c r="C94" s="1"/>
      <c r="D94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94" s="1"/>
      <c r="F94" s="37">
        <f t="shared" si="11"/>
        <v>0</v>
      </c>
      <c r="G94" s="13"/>
    </row>
    <row r="95" spans="1:10" x14ac:dyDescent="0.15">
      <c r="B95" s="27"/>
      <c r="C95" s="4" t="s">
        <v>78</v>
      </c>
      <c r="F95" s="20">
        <f>SUM(F90:F94)</f>
        <v>0</v>
      </c>
      <c r="G95" s="13"/>
    </row>
    <row r="96" spans="1:10" x14ac:dyDescent="0.15">
      <c r="B96" s="27"/>
      <c r="G96" s="13"/>
    </row>
    <row r="97" spans="1:8" x14ac:dyDescent="0.15">
      <c r="B97" s="115"/>
      <c r="C97" s="94"/>
      <c r="D97" s="94"/>
      <c r="E97" s="92" t="str">
        <f>IF(D6="Directe loonkosten plus vaste opslag-systematiek (50%)","Opslag algemene kosten (50%)","Geen opslag")</f>
        <v>Geen opslag</v>
      </c>
      <c r="F97" s="95">
        <f>IF($D$6="Maak een keuze",0,(IF($D$6="Vaste uurtarief-systematiek",0,(IF($D$6="Integrale kostensystematiek",0,(IF($D$6="Directe loonkosten plus vaste opslag-systematiek (50%)",$F$22*0.5,"0")))))))</f>
        <v>0</v>
      </c>
      <c r="G97" s="93"/>
    </row>
    <row r="98" spans="1:8" x14ac:dyDescent="0.15">
      <c r="B98" s="27"/>
      <c r="E98" s="4" t="s">
        <v>79</v>
      </c>
      <c r="F98" s="51">
        <f>SUM(F90:F94,F97)</f>
        <v>0</v>
      </c>
      <c r="G98" s="13"/>
    </row>
    <row r="99" spans="1:8" ht="12.75" x14ac:dyDescent="0.2">
      <c r="B99" s="112" t="s">
        <v>57</v>
      </c>
      <c r="G99" s="13"/>
    </row>
    <row r="100" spans="1:8" x14ac:dyDescent="0.15">
      <c r="B100" s="27"/>
      <c r="G100" s="13"/>
    </row>
    <row r="101" spans="1:8" x14ac:dyDescent="0.15">
      <c r="B101" s="40" t="s">
        <v>50</v>
      </c>
      <c r="C101" s="41"/>
      <c r="D101" s="136" t="s">
        <v>111</v>
      </c>
      <c r="E101" s="8" t="s">
        <v>58</v>
      </c>
      <c r="F101" s="42" t="s">
        <v>42</v>
      </c>
      <c r="G101" s="13"/>
    </row>
    <row r="102" spans="1:8" x14ac:dyDescent="0.15">
      <c r="B102" s="151"/>
      <c r="C102" s="152"/>
      <c r="D102" s="2"/>
      <c r="E102" s="2"/>
      <c r="F102" s="37">
        <f>D102+E102</f>
        <v>0</v>
      </c>
      <c r="G102" s="13"/>
    </row>
    <row r="103" spans="1:8" x14ac:dyDescent="0.15">
      <c r="B103" s="151"/>
      <c r="C103" s="152"/>
      <c r="D103" s="2"/>
      <c r="E103" s="2"/>
      <c r="F103" s="37">
        <f t="shared" ref="F103" si="12">D103+E103</f>
        <v>0</v>
      </c>
      <c r="G103" s="13"/>
    </row>
    <row r="104" spans="1:8" x14ac:dyDescent="0.15">
      <c r="B104" s="151"/>
      <c r="C104" s="152"/>
      <c r="D104" s="2"/>
      <c r="E104" s="21"/>
      <c r="F104" s="37">
        <f>D104+E104</f>
        <v>0</v>
      </c>
      <c r="G104" s="13"/>
    </row>
    <row r="105" spans="1:8" x14ac:dyDescent="0.15">
      <c r="B105" s="151"/>
      <c r="C105" s="152"/>
      <c r="D105" s="2"/>
      <c r="E105" s="2"/>
      <c r="F105" s="37">
        <f t="shared" ref="F105:F106" si="13">D105+E105</f>
        <v>0</v>
      </c>
      <c r="G105" s="13"/>
    </row>
    <row r="106" spans="1:8" x14ac:dyDescent="0.15">
      <c r="B106" s="151"/>
      <c r="C106" s="152"/>
      <c r="D106" s="2"/>
      <c r="E106" s="2"/>
      <c r="F106" s="37">
        <f t="shared" si="13"/>
        <v>0</v>
      </c>
      <c r="G106" s="13"/>
    </row>
    <row r="107" spans="1:8" x14ac:dyDescent="0.15">
      <c r="B107" s="116"/>
      <c r="C107" s="4" t="s">
        <v>80</v>
      </c>
      <c r="D107" s="20">
        <f>SUM(D102:D106)</f>
        <v>0</v>
      </c>
      <c r="E107" s="20"/>
      <c r="F107" s="20">
        <f t="shared" ref="F107" si="14">SUM(F102:F106)</f>
        <v>0</v>
      </c>
      <c r="G107" s="13"/>
    </row>
    <row r="108" spans="1:8" x14ac:dyDescent="0.15">
      <c r="B108" s="27"/>
      <c r="G108" s="13"/>
    </row>
    <row r="109" spans="1:8" x14ac:dyDescent="0.15">
      <c r="B109" s="27"/>
      <c r="C109" s="5" t="s">
        <v>81</v>
      </c>
      <c r="D109" s="28">
        <f>F98+D107</f>
        <v>0</v>
      </c>
      <c r="E109" s="29">
        <f>SUM(E102:E106)</f>
        <v>0</v>
      </c>
      <c r="F109" s="23">
        <f>F98+F107</f>
        <v>0</v>
      </c>
      <c r="G109" s="13"/>
    </row>
    <row r="110" spans="1:8" x14ac:dyDescent="0.15">
      <c r="B110" s="117"/>
      <c r="C110" s="11"/>
      <c r="D110" s="11"/>
      <c r="E110" s="11"/>
      <c r="F110" s="11"/>
      <c r="G110" s="12"/>
    </row>
    <row r="111" spans="1:8" x14ac:dyDescent="0.15"/>
    <row r="112" spans="1:8" x14ac:dyDescent="0.15">
      <c r="A112" s="13"/>
      <c r="B112" s="50"/>
      <c r="C112" s="36"/>
      <c r="D112" s="36"/>
      <c r="E112" s="36"/>
      <c r="F112" s="36"/>
      <c r="G112" s="36"/>
      <c r="H112" s="27"/>
    </row>
    <row r="113" spans="1:7" ht="14.25" x14ac:dyDescent="0.2">
      <c r="A113" s="13"/>
      <c r="B113" s="3" t="s">
        <v>82</v>
      </c>
      <c r="G113" s="13"/>
    </row>
    <row r="114" spans="1:7" ht="14.25" x14ac:dyDescent="0.2">
      <c r="A114" s="13"/>
      <c r="B114" s="3"/>
      <c r="G114" s="13"/>
    </row>
    <row r="115" spans="1:7" ht="12.75" x14ac:dyDescent="0.2">
      <c r="A115" s="13"/>
      <c r="B115" s="39" t="s">
        <v>49</v>
      </c>
      <c r="G115" s="13"/>
    </row>
    <row r="116" spans="1:7" x14ac:dyDescent="0.15">
      <c r="A116" s="13"/>
      <c r="G116" s="13"/>
    </row>
    <row r="117" spans="1:7" x14ac:dyDescent="0.15">
      <c r="A117" s="13"/>
      <c r="B117" s="7" t="s">
        <v>50</v>
      </c>
      <c r="C117" s="10" t="s">
        <v>51</v>
      </c>
      <c r="D117" s="6" t="s">
        <v>52</v>
      </c>
      <c r="E117" s="6" t="s">
        <v>53</v>
      </c>
      <c r="F117" s="6" t="s">
        <v>54</v>
      </c>
      <c r="G117" s="13"/>
    </row>
    <row r="118" spans="1:7" x14ac:dyDescent="0.15">
      <c r="A118" s="13"/>
      <c r="B118" s="1"/>
      <c r="C118" s="1"/>
      <c r="D118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18" s="1"/>
      <c r="F118" s="37">
        <f>IFERROR(D118*E118,0)</f>
        <v>0</v>
      </c>
      <c r="G118" s="13"/>
    </row>
    <row r="119" spans="1:7" x14ac:dyDescent="0.15">
      <c r="A119" s="13"/>
      <c r="B119" s="1"/>
      <c r="C119" s="1"/>
      <c r="D119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19" s="1"/>
      <c r="F119" s="37">
        <f t="shared" ref="F119:F122" si="15">IFERROR(D119*E119,0)</f>
        <v>0</v>
      </c>
      <c r="G119" s="13"/>
    </row>
    <row r="120" spans="1:7" x14ac:dyDescent="0.15">
      <c r="A120" s="13"/>
      <c r="B120" s="1"/>
      <c r="C120" s="1"/>
      <c r="D120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20" s="1"/>
      <c r="F120" s="37">
        <f t="shared" si="15"/>
        <v>0</v>
      </c>
      <c r="G120" s="13"/>
    </row>
    <row r="121" spans="1:7" x14ac:dyDescent="0.15">
      <c r="A121" s="13"/>
      <c r="B121" s="1"/>
      <c r="C121" s="1"/>
      <c r="D121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21" s="1"/>
      <c r="F121" s="37">
        <f t="shared" si="15"/>
        <v>0</v>
      </c>
      <c r="G121" s="13"/>
    </row>
    <row r="122" spans="1:7" x14ac:dyDescent="0.15">
      <c r="A122" s="13"/>
      <c r="B122" s="1"/>
      <c r="C122" s="1"/>
      <c r="D122" s="88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60</v>
      </c>
      <c r="E122" s="1"/>
      <c r="F122" s="37">
        <f t="shared" si="15"/>
        <v>0</v>
      </c>
      <c r="G122" s="13"/>
    </row>
    <row r="123" spans="1:7" x14ac:dyDescent="0.15">
      <c r="A123" s="13"/>
      <c r="C123" s="4" t="s">
        <v>83</v>
      </c>
      <c r="F123" s="20">
        <f>SUM(F118:F122)</f>
        <v>0</v>
      </c>
      <c r="G123" s="13"/>
    </row>
    <row r="124" spans="1:7" x14ac:dyDescent="0.15">
      <c r="A124" s="13"/>
      <c r="G124" s="13"/>
    </row>
    <row r="125" spans="1:7" s="94" customFormat="1" ht="25.5" customHeight="1" thickBot="1" x14ac:dyDescent="0.2">
      <c r="A125" s="93"/>
      <c r="E125" s="92" t="str">
        <f>IF(D6="Directe loonkosten plus vaste opslag-systematiek (50%)","Opslag algemene kosten (50%)","Geen opslag")</f>
        <v>Geen opslag</v>
      </c>
      <c r="F125" s="95">
        <f>IF($D$6="Maak een keuze",0,(IF($D$6="Vaste uurtarief-systematiek",0,(IF($D$6="Integrale kostensystematiek",0,(IF($D$6="Directe loonkosten plus vaste opslag-systematiek (50%)",$F$22*0.5,"0")))))))</f>
        <v>0</v>
      </c>
      <c r="G125" s="93"/>
    </row>
    <row r="126" spans="1:7" x14ac:dyDescent="0.15">
      <c r="A126" s="13"/>
      <c r="B126" s="27"/>
      <c r="E126" s="4" t="s">
        <v>84</v>
      </c>
      <c r="F126" s="51">
        <f>SUM(F118:F122,F125)</f>
        <v>0</v>
      </c>
      <c r="G126" s="13"/>
    </row>
    <row r="127" spans="1:7" ht="12.75" x14ac:dyDescent="0.2">
      <c r="A127" s="13"/>
      <c r="B127" s="39" t="s">
        <v>57</v>
      </c>
      <c r="G127" s="13"/>
    </row>
    <row r="128" spans="1:7" x14ac:dyDescent="0.15">
      <c r="A128" s="13"/>
      <c r="G128" s="13"/>
    </row>
    <row r="129" spans="1:8" x14ac:dyDescent="0.15">
      <c r="A129" s="13"/>
      <c r="B129" s="40" t="s">
        <v>50</v>
      </c>
      <c r="C129" s="41"/>
      <c r="D129" s="136" t="s">
        <v>111</v>
      </c>
      <c r="E129" s="8" t="s">
        <v>58</v>
      </c>
      <c r="F129" s="42" t="s">
        <v>42</v>
      </c>
      <c r="G129" s="13"/>
    </row>
    <row r="130" spans="1:8" x14ac:dyDescent="0.15">
      <c r="A130" s="13"/>
      <c r="B130" s="151"/>
      <c r="C130" s="152"/>
      <c r="D130" s="2"/>
      <c r="E130" s="2"/>
      <c r="F130" s="37">
        <f>D130+E130</f>
        <v>0</v>
      </c>
      <c r="G130" s="13"/>
    </row>
    <row r="131" spans="1:8" x14ac:dyDescent="0.15">
      <c r="A131" s="13"/>
      <c r="B131" s="151"/>
      <c r="C131" s="152"/>
      <c r="D131" s="2"/>
      <c r="E131" s="2"/>
      <c r="F131" s="37">
        <f t="shared" ref="F131" si="16">D131+E131</f>
        <v>0</v>
      </c>
      <c r="G131" s="13"/>
    </row>
    <row r="132" spans="1:8" x14ac:dyDescent="0.15">
      <c r="A132" s="13"/>
      <c r="B132" s="151"/>
      <c r="C132" s="152"/>
      <c r="D132" s="2"/>
      <c r="E132" s="21"/>
      <c r="F132" s="37">
        <f>D132+E132</f>
        <v>0</v>
      </c>
      <c r="G132" s="13"/>
    </row>
    <row r="133" spans="1:8" x14ac:dyDescent="0.15">
      <c r="A133" s="13"/>
      <c r="B133" s="151"/>
      <c r="C133" s="152"/>
      <c r="D133" s="2"/>
      <c r="E133" s="2"/>
      <c r="F133" s="37">
        <f t="shared" ref="F133:F134" si="17">D133+E133</f>
        <v>0</v>
      </c>
      <c r="G133" s="13"/>
    </row>
    <row r="134" spans="1:8" x14ac:dyDescent="0.15">
      <c r="A134" s="13"/>
      <c r="B134" s="151"/>
      <c r="C134" s="152"/>
      <c r="D134" s="2"/>
      <c r="E134" s="2"/>
      <c r="F134" s="37">
        <f t="shared" si="17"/>
        <v>0</v>
      </c>
      <c r="G134" s="13"/>
    </row>
    <row r="135" spans="1:8" x14ac:dyDescent="0.15">
      <c r="A135" s="13"/>
      <c r="B135" s="16"/>
      <c r="C135" s="4" t="s">
        <v>85</v>
      </c>
      <c r="D135" s="20">
        <f>SUM(D130:D134)</f>
        <v>0</v>
      </c>
      <c r="E135" s="20"/>
      <c r="F135" s="20">
        <f t="shared" ref="F135" si="18">SUM(F130:F134)</f>
        <v>0</v>
      </c>
      <c r="G135" s="13"/>
    </row>
    <row r="136" spans="1:8" ht="12" thickBot="1" x14ac:dyDescent="0.2">
      <c r="A136" s="13"/>
      <c r="G136" s="13"/>
    </row>
    <row r="137" spans="1:8" x14ac:dyDescent="0.15">
      <c r="A137" s="13"/>
      <c r="C137" s="5" t="s">
        <v>86</v>
      </c>
      <c r="D137" s="28">
        <f>F126+D135</f>
        <v>0</v>
      </c>
      <c r="E137" s="29">
        <f>SUM(E130:E134)</f>
        <v>0</v>
      </c>
      <c r="F137" s="23">
        <f>F126+F135</f>
        <v>0</v>
      </c>
      <c r="G137" s="13"/>
    </row>
    <row r="138" spans="1:8" ht="12" thickBot="1" x14ac:dyDescent="0.2">
      <c r="A138" s="13"/>
      <c r="B138" s="11"/>
      <c r="C138" s="11"/>
      <c r="D138" s="11"/>
      <c r="E138" s="11"/>
      <c r="F138" s="11"/>
      <c r="G138" s="11"/>
      <c r="H138" s="27"/>
    </row>
    <row r="139" spans="1:8" ht="12" thickTop="1" x14ac:dyDescent="0.15">
      <c r="B139" s="46"/>
    </row>
    <row r="140" spans="1:8" ht="12" thickBot="1" x14ac:dyDescent="0.2">
      <c r="B140" s="11"/>
      <c r="C140" s="11"/>
      <c r="D140" s="11"/>
    </row>
    <row r="141" spans="1:8" ht="12" thickTop="1" x14ac:dyDescent="0.15">
      <c r="A141" s="13"/>
      <c r="D141" s="14"/>
    </row>
    <row r="142" spans="1:8" ht="14.25" x14ac:dyDescent="0.2">
      <c r="A142" s="13"/>
      <c r="B142" s="3" t="s">
        <v>87</v>
      </c>
      <c r="D142" s="13"/>
    </row>
    <row r="143" spans="1:8" ht="12" thickBot="1" x14ac:dyDescent="0.2">
      <c r="A143" s="13"/>
      <c r="D143" s="13"/>
    </row>
    <row r="144" spans="1:8" x14ac:dyDescent="0.15">
      <c r="A144" s="13"/>
      <c r="B144" s="138" t="s">
        <v>113</v>
      </c>
      <c r="C144" s="31"/>
      <c r="D144" s="22">
        <f>D36+D64+F81+D137</f>
        <v>0</v>
      </c>
    </row>
    <row r="145" spans="1:4" ht="12" thickBot="1" x14ac:dyDescent="0.2">
      <c r="A145" s="13"/>
      <c r="B145" s="32"/>
      <c r="D145" s="13"/>
    </row>
    <row r="146" spans="1:4" x14ac:dyDescent="0.15">
      <c r="A146" s="13"/>
      <c r="B146" s="24" t="s">
        <v>88</v>
      </c>
      <c r="C146" s="24"/>
      <c r="D146" s="25">
        <f>E36+E64+G81+E137</f>
        <v>0</v>
      </c>
    </row>
    <row r="147" spans="1:4" ht="12" thickBot="1" x14ac:dyDescent="0.2">
      <c r="A147" s="13"/>
      <c r="B147" s="32"/>
      <c r="D147" s="13"/>
    </row>
    <row r="148" spans="1:4" x14ac:dyDescent="0.15">
      <c r="A148" s="13"/>
      <c r="B148" s="33" t="s">
        <v>89</v>
      </c>
      <c r="C148" s="33"/>
      <c r="D148" s="30">
        <f>D144+D146</f>
        <v>0</v>
      </c>
    </row>
    <row r="149" spans="1:4" ht="12" thickBot="1" x14ac:dyDescent="0.2">
      <c r="A149" s="13"/>
      <c r="B149" s="34"/>
      <c r="C149" s="11"/>
      <c r="D149" s="12"/>
    </row>
    <row r="150" spans="1:4" ht="12" thickTop="1" x14ac:dyDescent="0.15"/>
    <row r="151" spans="1:4" x14ac:dyDescent="0.15"/>
    <row r="152" spans="1:4" x14ac:dyDescent="0.15"/>
    <row r="153" spans="1:4" x14ac:dyDescent="0.15"/>
    <row r="154" spans="1:4" x14ac:dyDescent="0.15"/>
    <row r="155" spans="1:4" x14ac:dyDescent="0.15"/>
    <row r="156" spans="1:4" x14ac:dyDescent="0.15"/>
    <row r="157" spans="1:4" x14ac:dyDescent="0.15"/>
    <row r="158" spans="1:4" x14ac:dyDescent="0.15"/>
    <row r="159" spans="1:4" x14ac:dyDescent="0.15"/>
    <row r="160" spans="1:4" x14ac:dyDescent="0.15"/>
    <row r="161" x14ac:dyDescent="0.15"/>
    <row r="162" x14ac:dyDescent="0.15"/>
    <row r="163" x14ac:dyDescent="0.15"/>
  </sheetData>
  <sheetProtection algorithmName="SHA-512" hashValue="AAL4e0t/cP6aRmjg23qYWoikEg1oEho2GWgLxj9hVzgh1FkbbJFKpdBefCae3gnA12woW9sBMV9Iq4t7WInqdQ==" saltValue="GWDtvu9O97Tg2cWT7aO5KQ==" spinCount="100000" sheet="1" objects="1" scenarios="1"/>
  <mergeCells count="20">
    <mergeCell ref="B102:C102"/>
    <mergeCell ref="B103:C103"/>
    <mergeCell ref="B104:C104"/>
    <mergeCell ref="B105:C105"/>
    <mergeCell ref="B106:C106"/>
    <mergeCell ref="B33:C33"/>
    <mergeCell ref="B32:C32"/>
    <mergeCell ref="B31:C31"/>
    <mergeCell ref="B30:C30"/>
    <mergeCell ref="B29:C29"/>
    <mergeCell ref="B57:C57"/>
    <mergeCell ref="B58:C58"/>
    <mergeCell ref="B59:C59"/>
    <mergeCell ref="B60:C60"/>
    <mergeCell ref="B61:C61"/>
    <mergeCell ref="B130:C130"/>
    <mergeCell ref="B131:C131"/>
    <mergeCell ref="B132:C132"/>
    <mergeCell ref="B133:C133"/>
    <mergeCell ref="B134:C134"/>
  </mergeCells>
  <conditionalFormatting sqref="E29:E33 E57:E61 G73:G79 E130:E134">
    <cfRule type="expression" dxfId="9" priority="2">
      <formula>$D$5="Ja"</formula>
    </cfRule>
  </conditionalFormatting>
  <conditionalFormatting sqref="E102:E106">
    <cfRule type="expression" dxfId="8" priority="1">
      <formula>$D$5="Ja"</formula>
    </cfRule>
  </conditionalFormatting>
  <dataValidations count="3">
    <dataValidation type="list" allowBlank="1" showInputMessage="1" showErrorMessage="1" sqref="D5" xr:uid="{57F5952B-D297-4250-8D4D-24DD7F003430}">
      <formula1>"Maak een keuze,Ja,Nee"</formula1>
    </dataValidation>
    <dataValidation operator="lessThan" allowBlank="1" showInputMessage="1" showErrorMessage="1" sqref="D118:D122 D45:D49 D17:D21 D73:D80 D90:D94" xr:uid="{2AC586C7-A5DA-4E17-871D-C0AFEA0214DF}"/>
    <dataValidation type="list" allowBlank="1" showInputMessage="1" showErrorMessage="1" sqref="D6" xr:uid="{D6BB4C6F-24B7-4752-B5B8-C96B1B7EA0CE}">
      <formula1>"Maak een keuze,Integrale kostensystematiek,Directe loonkosten plus vaste opslag-systematiek (50%),Vaste uurtarief-systematiek"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3162-7C34-4CB9-9CE2-85F9171D76C9}">
  <dimension ref="A1:J163"/>
  <sheetViews>
    <sheetView showGridLines="0" topLeftCell="A29" zoomScaleNormal="100" workbookViewId="0">
      <selection activeCell="B29" sqref="B29:C29"/>
    </sheetView>
  </sheetViews>
  <sheetFormatPr defaultColWidth="0" defaultRowHeight="11.25" zeroHeight="1" x14ac:dyDescent="0.15"/>
  <cols>
    <col min="1" max="1" width="3" style="4" customWidth="1"/>
    <col min="2" max="2" width="54.42578125" style="4" customWidth="1"/>
    <col min="3" max="3" width="41.42578125" style="4" customWidth="1"/>
    <col min="4" max="4" width="35.5703125" style="4" customWidth="1"/>
    <col min="5" max="5" width="33.42578125" style="4" bestFit="1" customWidth="1"/>
    <col min="6" max="7" width="18.42578125" style="4" customWidth="1"/>
    <col min="8" max="9" width="18.5703125" style="4" customWidth="1"/>
    <col min="10" max="10" width="0" style="4" hidden="1" customWidth="1"/>
    <col min="11" max="16384" width="53.85546875" style="4" hidden="1"/>
  </cols>
  <sheetData>
    <row r="1" spans="1:7" ht="12" thickBot="1" x14ac:dyDescent="0.2">
      <c r="B1" s="11"/>
      <c r="C1" s="11"/>
    </row>
    <row r="2" spans="1:7" ht="16.5" thickTop="1" thickBot="1" x14ac:dyDescent="0.3">
      <c r="B2" s="65" t="s">
        <v>43</v>
      </c>
      <c r="C2" s="89" t="str">
        <f>IF(Samenvatting!B13="","",Samenvatting!B13)</f>
        <v/>
      </c>
      <c r="D2" s="27"/>
    </row>
    <row r="3" spans="1:7" ht="12.75" thickTop="1" thickBot="1" x14ac:dyDescent="0.2">
      <c r="B3" s="36"/>
      <c r="C3" s="36"/>
      <c r="E3" s="17"/>
    </row>
    <row r="4" spans="1:7" ht="12.75" thickTop="1" thickBot="1" x14ac:dyDescent="0.2">
      <c r="A4" s="13"/>
      <c r="B4" s="90"/>
      <c r="C4" s="36"/>
      <c r="D4" s="35"/>
      <c r="E4" s="17"/>
    </row>
    <row r="5" spans="1:7" ht="12.75" customHeight="1" thickTop="1" thickBot="1" x14ac:dyDescent="0.2">
      <c r="A5" s="13"/>
      <c r="B5" s="101" t="s">
        <v>44</v>
      </c>
      <c r="C5" s="9"/>
      <c r="D5" s="105" t="s">
        <v>90</v>
      </c>
      <c r="E5" s="18"/>
    </row>
    <row r="6" spans="1:7" ht="25.5" customHeight="1" thickTop="1" thickBot="1" x14ac:dyDescent="0.2">
      <c r="A6" s="13"/>
      <c r="B6" s="102" t="s">
        <v>45</v>
      </c>
      <c r="C6" s="9"/>
      <c r="D6" s="106" t="s">
        <v>90</v>
      </c>
      <c r="E6" s="18"/>
    </row>
    <row r="7" spans="1:7" ht="15.75" thickTop="1" x14ac:dyDescent="0.25">
      <c r="A7" s="13"/>
      <c r="B7" s="103" t="s">
        <v>91</v>
      </c>
      <c r="D7"/>
      <c r="E7" s="49"/>
    </row>
    <row r="8" spans="1:7" ht="15" x14ac:dyDescent="0.25">
      <c r="A8" s="13"/>
      <c r="B8" s="103" t="s">
        <v>115</v>
      </c>
      <c r="D8"/>
      <c r="E8" s="49"/>
    </row>
    <row r="9" spans="1:7" ht="15" x14ac:dyDescent="0.25">
      <c r="A9" s="13"/>
      <c r="B9" s="135" t="s">
        <v>114</v>
      </c>
      <c r="D9"/>
      <c r="E9" s="49"/>
    </row>
    <row r="10" spans="1:7" ht="15.75" thickBot="1" x14ac:dyDescent="0.3">
      <c r="A10" s="13"/>
      <c r="B10" s="103" t="s">
        <v>110</v>
      </c>
      <c r="D10"/>
      <c r="E10" s="49"/>
    </row>
    <row r="11" spans="1:7" ht="12.75" thickTop="1" thickBot="1" x14ac:dyDescent="0.2">
      <c r="B11" s="15"/>
      <c r="C11" s="15"/>
      <c r="D11" s="15"/>
      <c r="E11" s="19"/>
      <c r="F11" s="11"/>
      <c r="G11" s="11"/>
    </row>
    <row r="12" spans="1:7" ht="12" thickTop="1" x14ac:dyDescent="0.15">
      <c r="A12" s="13"/>
      <c r="G12" s="13"/>
    </row>
    <row r="13" spans="1:7" ht="14.25" x14ac:dyDescent="0.2">
      <c r="A13" s="13"/>
      <c r="B13" s="3" t="s">
        <v>48</v>
      </c>
      <c r="G13" s="13"/>
    </row>
    <row r="14" spans="1:7" ht="14.25" x14ac:dyDescent="0.2">
      <c r="A14" s="13"/>
      <c r="B14" s="3"/>
      <c r="G14" s="13"/>
    </row>
    <row r="15" spans="1:7" ht="12.75" x14ac:dyDescent="0.2">
      <c r="A15" s="13"/>
      <c r="B15" s="39" t="s">
        <v>49</v>
      </c>
      <c r="G15" s="13"/>
    </row>
    <row r="16" spans="1:7" ht="30.75" customHeight="1" x14ac:dyDescent="0.15">
      <c r="A16" s="13"/>
      <c r="B16" s="7" t="s">
        <v>50</v>
      </c>
      <c r="C16" s="10" t="s">
        <v>51</v>
      </c>
      <c r="D16" s="6" t="s">
        <v>52</v>
      </c>
      <c r="E16" s="6" t="s">
        <v>53</v>
      </c>
      <c r="F16" s="6" t="s">
        <v>54</v>
      </c>
      <c r="G16" s="13"/>
    </row>
    <row r="17" spans="1:7" x14ac:dyDescent="0.15">
      <c r="A17" s="13"/>
      <c r="B17" s="1"/>
      <c r="C17" s="96"/>
      <c r="D1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7" s="1"/>
      <c r="F17" s="37">
        <f>IFERROR(D17*E17,0)</f>
        <v>0</v>
      </c>
      <c r="G17" s="13"/>
    </row>
    <row r="18" spans="1:7" x14ac:dyDescent="0.15">
      <c r="A18" s="13"/>
      <c r="B18" s="1"/>
      <c r="C18" s="96"/>
      <c r="D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8" s="1"/>
      <c r="F18" s="37">
        <f t="shared" ref="F18:F21" si="0">IFERROR(D18*E18,0)</f>
        <v>0</v>
      </c>
      <c r="G18" s="13"/>
    </row>
    <row r="19" spans="1:7" x14ac:dyDescent="0.15">
      <c r="A19" s="13"/>
      <c r="B19" s="1"/>
      <c r="C19" s="96"/>
      <c r="D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9" s="1"/>
      <c r="F19" s="37">
        <f t="shared" si="0"/>
        <v>0</v>
      </c>
      <c r="G19" s="13"/>
    </row>
    <row r="20" spans="1:7" x14ac:dyDescent="0.15">
      <c r="A20" s="13"/>
      <c r="B20" s="1"/>
      <c r="C20" s="96"/>
      <c r="D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0" s="1"/>
      <c r="F20" s="37">
        <f t="shared" si="0"/>
        <v>0</v>
      </c>
      <c r="G20" s="13"/>
    </row>
    <row r="21" spans="1:7" x14ac:dyDescent="0.15">
      <c r="A21" s="13"/>
      <c r="B21" s="1"/>
      <c r="C21" s="96"/>
      <c r="D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1" s="1"/>
      <c r="F21" s="37">
        <f t="shared" si="0"/>
        <v>0</v>
      </c>
      <c r="G21" s="13"/>
    </row>
    <row r="22" spans="1:7" x14ac:dyDescent="0.15">
      <c r="A22" s="13"/>
      <c r="E22" s="4" t="s">
        <v>55</v>
      </c>
      <c r="F22" s="20">
        <f>SUM(F17:F21)</f>
        <v>0</v>
      </c>
      <c r="G22" s="13"/>
    </row>
    <row r="23" spans="1:7" x14ac:dyDescent="0.15">
      <c r="A23" s="13"/>
      <c r="G23" s="13"/>
    </row>
    <row r="24" spans="1:7" ht="25.5" customHeight="1" thickBot="1" x14ac:dyDescent="0.2">
      <c r="A24" s="13"/>
      <c r="E24" s="92" t="str">
        <f>IF(D6="Directe loonkosten plus vaste opslag-systematiek (50%)","Opslag algemene kosten (50%)","Geen opslag")</f>
        <v>Geen opslag</v>
      </c>
      <c r="F24" s="37">
        <f>IF($D$6="Maak een keuze",0,(IF($D$6="Vaste uurtarief-systematiek",0,(IF($D$6="Integrale kostensystematiek",0,(IF($D$6="Directe loonkosten plus vaste opslag-systematiek (50%)",$F$22*0.5,"0")))))))</f>
        <v>0</v>
      </c>
      <c r="G24" s="13"/>
    </row>
    <row r="25" spans="1:7" x14ac:dyDescent="0.15">
      <c r="A25" s="13"/>
      <c r="B25" s="27"/>
      <c r="E25" s="4" t="s">
        <v>56</v>
      </c>
      <c r="F25" s="51">
        <f>SUM(F17:F21,F24)</f>
        <v>0</v>
      </c>
      <c r="G25" s="13"/>
    </row>
    <row r="26" spans="1:7" ht="12.75" x14ac:dyDescent="0.2">
      <c r="A26" s="13"/>
      <c r="B26" s="39" t="s">
        <v>57</v>
      </c>
      <c r="G26" s="13"/>
    </row>
    <row r="27" spans="1:7" x14ac:dyDescent="0.15">
      <c r="A27" s="13"/>
      <c r="G27" s="13"/>
    </row>
    <row r="28" spans="1:7" x14ac:dyDescent="0.15">
      <c r="A28" s="13"/>
      <c r="B28" s="40" t="s">
        <v>50</v>
      </c>
      <c r="C28" s="41"/>
      <c r="D28" s="136" t="s">
        <v>111</v>
      </c>
      <c r="E28" s="8" t="s">
        <v>58</v>
      </c>
      <c r="F28" s="42" t="s">
        <v>42</v>
      </c>
      <c r="G28" s="13"/>
    </row>
    <row r="29" spans="1:7" x14ac:dyDescent="0.15">
      <c r="A29" s="13"/>
      <c r="B29" s="151"/>
      <c r="C29" s="152"/>
      <c r="D29" s="2"/>
      <c r="E29" s="2"/>
      <c r="F29" s="37">
        <f>D29+E29</f>
        <v>0</v>
      </c>
      <c r="G29" s="13"/>
    </row>
    <row r="30" spans="1:7" x14ac:dyDescent="0.15">
      <c r="A30" s="13"/>
      <c r="B30" s="151"/>
      <c r="C30" s="152"/>
      <c r="D30" s="2"/>
      <c r="E30" s="2"/>
      <c r="F30" s="37">
        <f t="shared" ref="F30" si="1">D30+E30</f>
        <v>0</v>
      </c>
      <c r="G30" s="13"/>
    </row>
    <row r="31" spans="1:7" x14ac:dyDescent="0.15">
      <c r="A31" s="13"/>
      <c r="B31" s="151"/>
      <c r="C31" s="152"/>
      <c r="D31" s="2"/>
      <c r="E31" s="21"/>
      <c r="F31" s="37">
        <f>D31+E31</f>
        <v>0</v>
      </c>
      <c r="G31" s="13"/>
    </row>
    <row r="32" spans="1:7" x14ac:dyDescent="0.15">
      <c r="A32" s="13"/>
      <c r="B32" s="151"/>
      <c r="C32" s="152"/>
      <c r="D32" s="2"/>
      <c r="E32" s="2"/>
      <c r="F32" s="37">
        <f t="shared" ref="F32:F33" si="2">D32+E32</f>
        <v>0</v>
      </c>
      <c r="G32" s="13"/>
    </row>
    <row r="33" spans="1:8" x14ac:dyDescent="0.15">
      <c r="A33" s="13"/>
      <c r="B33" s="151"/>
      <c r="C33" s="152"/>
      <c r="D33" s="2"/>
      <c r="E33" s="2"/>
      <c r="F33" s="37">
        <f t="shared" si="2"/>
        <v>0</v>
      </c>
      <c r="G33" s="13"/>
    </row>
    <row r="34" spans="1:8" x14ac:dyDescent="0.15">
      <c r="A34" s="13"/>
      <c r="B34" s="16"/>
      <c r="C34" s="4" t="s">
        <v>59</v>
      </c>
      <c r="D34" s="20">
        <f>SUM(D29:D33)</f>
        <v>0</v>
      </c>
      <c r="E34" s="20"/>
      <c r="F34" s="20">
        <f>SUM(F29:F33)</f>
        <v>0</v>
      </c>
      <c r="G34" s="13"/>
    </row>
    <row r="35" spans="1:8" ht="12" thickBot="1" x14ac:dyDescent="0.2">
      <c r="A35" s="13"/>
      <c r="G35" s="13"/>
    </row>
    <row r="36" spans="1:8" x14ac:dyDescent="0.15">
      <c r="A36" s="13"/>
      <c r="C36" s="5" t="s">
        <v>60</v>
      </c>
      <c r="D36" s="28">
        <f>F25+D34</f>
        <v>0</v>
      </c>
      <c r="E36" s="29">
        <f>SUM(E29:E33)</f>
        <v>0</v>
      </c>
      <c r="F36" s="23">
        <f>F25+F34</f>
        <v>0</v>
      </c>
      <c r="G36" s="13"/>
    </row>
    <row r="37" spans="1:8" ht="12" thickBot="1" x14ac:dyDescent="0.2">
      <c r="A37" s="13"/>
      <c r="B37" s="11"/>
      <c r="C37" s="11"/>
      <c r="D37" s="11"/>
      <c r="E37" s="11"/>
      <c r="F37" s="11"/>
      <c r="G37" s="11"/>
      <c r="H37" s="27"/>
    </row>
    <row r="38" spans="1:8" ht="12.75" thickTop="1" thickBot="1" x14ac:dyDescent="0.2">
      <c r="B38" s="36"/>
      <c r="C38" s="15"/>
      <c r="D38" s="15"/>
      <c r="E38" s="36"/>
      <c r="F38" s="15"/>
      <c r="G38" s="15"/>
    </row>
    <row r="39" spans="1:8" ht="12" thickTop="1" x14ac:dyDescent="0.15">
      <c r="A39" s="13"/>
      <c r="B39" s="50"/>
      <c r="E39" s="36"/>
      <c r="H39" s="27"/>
    </row>
    <row r="40" spans="1:8" ht="14.25" x14ac:dyDescent="0.2">
      <c r="A40" s="13"/>
      <c r="B40" s="3" t="s">
        <v>61</v>
      </c>
      <c r="G40" s="13"/>
    </row>
    <row r="41" spans="1:8" ht="14.25" x14ac:dyDescent="0.2">
      <c r="A41" s="13"/>
      <c r="B41" s="3"/>
      <c r="G41" s="13"/>
    </row>
    <row r="42" spans="1:8" ht="12.75" x14ac:dyDescent="0.2">
      <c r="A42" s="13"/>
      <c r="B42" s="39" t="s">
        <v>49</v>
      </c>
      <c r="G42" s="13"/>
    </row>
    <row r="43" spans="1:8" x14ac:dyDescent="0.15">
      <c r="A43" s="13"/>
      <c r="G43" s="13"/>
      <c r="H43" s="45"/>
    </row>
    <row r="44" spans="1:8" x14ac:dyDescent="0.15">
      <c r="A44" s="13"/>
      <c r="B44" s="7" t="s">
        <v>50</v>
      </c>
      <c r="C44" s="10" t="s">
        <v>51</v>
      </c>
      <c r="D44" s="6" t="s">
        <v>52</v>
      </c>
      <c r="E44" s="6" t="s">
        <v>53</v>
      </c>
      <c r="F44" s="6" t="s">
        <v>54</v>
      </c>
      <c r="G44" s="13"/>
      <c r="H44" s="45"/>
    </row>
    <row r="45" spans="1:8" x14ac:dyDescent="0.15">
      <c r="A45" s="13"/>
      <c r="B45" s="1"/>
      <c r="C45" s="1"/>
      <c r="D45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5" s="1"/>
      <c r="F45" s="37">
        <f>IFERROR(D45*E45,0)</f>
        <v>0</v>
      </c>
      <c r="G45" s="13"/>
      <c r="H45" s="45"/>
    </row>
    <row r="46" spans="1:8" x14ac:dyDescent="0.15">
      <c r="A46" s="13"/>
      <c r="B46" s="1"/>
      <c r="C46" s="1"/>
      <c r="D46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6" s="1"/>
      <c r="F46" s="37">
        <f t="shared" ref="F46:F49" si="3">IFERROR(D46*E46,0)</f>
        <v>0</v>
      </c>
      <c r="G46" s="13"/>
    </row>
    <row r="47" spans="1:8" x14ac:dyDescent="0.15">
      <c r="A47" s="13"/>
      <c r="B47" s="1"/>
      <c r="C47" s="1"/>
      <c r="D4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7" s="1"/>
      <c r="F47" s="37">
        <f t="shared" si="3"/>
        <v>0</v>
      </c>
      <c r="G47" s="13"/>
    </row>
    <row r="48" spans="1:8" x14ac:dyDescent="0.15">
      <c r="A48" s="13"/>
      <c r="B48" s="1"/>
      <c r="C48" s="1"/>
      <c r="D4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8" s="1"/>
      <c r="F48" s="37">
        <f t="shared" si="3"/>
        <v>0</v>
      </c>
      <c r="G48" s="13"/>
      <c r="H48" s="38"/>
    </row>
    <row r="49" spans="1:7" x14ac:dyDescent="0.15">
      <c r="A49" s="13"/>
      <c r="B49" s="1"/>
      <c r="C49" s="1"/>
      <c r="D4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9" s="1"/>
      <c r="F49" s="37">
        <f t="shared" si="3"/>
        <v>0</v>
      </c>
      <c r="G49" s="13"/>
    </row>
    <row r="50" spans="1:7" x14ac:dyDescent="0.15">
      <c r="A50" s="13"/>
      <c r="C50" s="4" t="s">
        <v>62</v>
      </c>
      <c r="F50" s="20">
        <f>SUM(F45:F49)</f>
        <v>0</v>
      </c>
      <c r="G50" s="13"/>
    </row>
    <row r="51" spans="1:7" x14ac:dyDescent="0.15">
      <c r="A51" s="13"/>
      <c r="G51" s="13"/>
    </row>
    <row r="52" spans="1:7" s="94" customFormat="1" ht="25.5" customHeight="1" thickBot="1" x14ac:dyDescent="0.2">
      <c r="A52" s="93"/>
      <c r="E52" s="92" t="str">
        <f>IF(D6="Directe loonkosten plus vaste opslag-systematiek (50%)","Opslag algemene kosten (50%)","Geen opslag")</f>
        <v>Geen opslag</v>
      </c>
      <c r="F52" s="95">
        <f>IF($D$6="Maak een keuze",0,(IF($D$6="Vaste uurtarief-systematiek",0,(IF($D$6="Integrale kostensystematiek",0,(IF($D$6="Directe loonkosten plus vaste opslag-systematiek (50%)",$F$22*0.5,"0")))))))</f>
        <v>0</v>
      </c>
      <c r="G52" s="93"/>
    </row>
    <row r="53" spans="1:7" x14ac:dyDescent="0.15">
      <c r="A53" s="13"/>
      <c r="B53" s="27"/>
      <c r="E53" s="4" t="s">
        <v>63</v>
      </c>
      <c r="F53" s="51">
        <f>SUM(F45:F49,F52)</f>
        <v>0</v>
      </c>
      <c r="G53" s="13"/>
    </row>
    <row r="54" spans="1:7" ht="12.75" x14ac:dyDescent="0.2">
      <c r="A54" s="13"/>
      <c r="B54" s="39" t="s">
        <v>57</v>
      </c>
      <c r="G54" s="13"/>
    </row>
    <row r="55" spans="1:7" x14ac:dyDescent="0.15">
      <c r="A55" s="13"/>
      <c r="G55" s="13"/>
    </row>
    <row r="56" spans="1:7" x14ac:dyDescent="0.15">
      <c r="A56" s="13"/>
      <c r="B56" s="40" t="s">
        <v>64</v>
      </c>
      <c r="C56" s="41"/>
      <c r="D56" s="136" t="s">
        <v>111</v>
      </c>
      <c r="E56" s="8" t="s">
        <v>58</v>
      </c>
      <c r="F56" s="42" t="s">
        <v>42</v>
      </c>
      <c r="G56" s="13"/>
    </row>
    <row r="57" spans="1:7" x14ac:dyDescent="0.15">
      <c r="A57" s="13"/>
      <c r="B57" s="151"/>
      <c r="C57" s="152"/>
      <c r="D57" s="2"/>
      <c r="E57" s="2"/>
      <c r="F57" s="37">
        <f>D57+E57</f>
        <v>0</v>
      </c>
      <c r="G57" s="13"/>
    </row>
    <row r="58" spans="1:7" x14ac:dyDescent="0.15">
      <c r="A58" s="13"/>
      <c r="B58" s="151"/>
      <c r="C58" s="152"/>
      <c r="D58" s="2"/>
      <c r="E58" s="2"/>
      <c r="F58" s="37">
        <f t="shared" ref="F58" si="4">D58+E58</f>
        <v>0</v>
      </c>
      <c r="G58" s="13"/>
    </row>
    <row r="59" spans="1:7" x14ac:dyDescent="0.15">
      <c r="A59" s="13"/>
      <c r="B59" s="151"/>
      <c r="C59" s="152"/>
      <c r="D59" s="2"/>
      <c r="E59" s="21"/>
      <c r="F59" s="37">
        <f>D59+E59</f>
        <v>0</v>
      </c>
      <c r="G59" s="13"/>
    </row>
    <row r="60" spans="1:7" x14ac:dyDescent="0.15">
      <c r="A60" s="13"/>
      <c r="B60" s="151"/>
      <c r="C60" s="152"/>
      <c r="D60" s="2"/>
      <c r="E60" s="2"/>
      <c r="F60" s="37">
        <f t="shared" ref="F60:F61" si="5">D60+E60</f>
        <v>0</v>
      </c>
      <c r="G60" s="13"/>
    </row>
    <row r="61" spans="1:7" x14ac:dyDescent="0.15">
      <c r="A61" s="13"/>
      <c r="B61" s="151"/>
      <c r="C61" s="152"/>
      <c r="D61" s="2"/>
      <c r="E61" s="2"/>
      <c r="F61" s="37">
        <f t="shared" si="5"/>
        <v>0</v>
      </c>
      <c r="G61" s="13"/>
    </row>
    <row r="62" spans="1:7" x14ac:dyDescent="0.15">
      <c r="A62" s="13"/>
      <c r="B62" s="16"/>
      <c r="C62" s="4" t="s">
        <v>65</v>
      </c>
      <c r="D62" s="20">
        <f>SUM(D57:D61)</f>
        <v>0</v>
      </c>
      <c r="E62" s="20"/>
      <c r="F62" s="20">
        <f t="shared" ref="F62" si="6">SUM(F57:F61)</f>
        <v>0</v>
      </c>
      <c r="G62" s="13"/>
    </row>
    <row r="63" spans="1:7" ht="12" thickBot="1" x14ac:dyDescent="0.2">
      <c r="A63" s="13"/>
      <c r="C63" s="4" t="s">
        <v>66</v>
      </c>
      <c r="G63" s="13"/>
    </row>
    <row r="64" spans="1:7" x14ac:dyDescent="0.15">
      <c r="A64" s="13"/>
      <c r="C64" s="5" t="s">
        <v>67</v>
      </c>
      <c r="D64" s="28">
        <f>F53+D62</f>
        <v>0</v>
      </c>
      <c r="E64" s="29">
        <f>SUM(E57:E61)</f>
        <v>0</v>
      </c>
      <c r="F64" s="23">
        <f>F53+F62</f>
        <v>0</v>
      </c>
      <c r="G64" s="13"/>
    </row>
    <row r="65" spans="1:9" ht="12" thickBot="1" x14ac:dyDescent="0.2">
      <c r="A65" s="13"/>
      <c r="B65" s="11"/>
      <c r="C65" s="11"/>
      <c r="D65" s="11"/>
      <c r="E65" s="11"/>
      <c r="F65" s="11"/>
      <c r="G65" s="12"/>
    </row>
    <row r="66" spans="1:9" ht="12.75" thickTop="1" thickBot="1" x14ac:dyDescent="0.2">
      <c r="B66" s="46"/>
      <c r="F66" s="15"/>
      <c r="I66" s="11"/>
    </row>
    <row r="67" spans="1:9" ht="12" thickTop="1" x14ac:dyDescent="0.15">
      <c r="A67" s="13"/>
      <c r="B67" s="50"/>
      <c r="C67" s="36"/>
      <c r="D67" s="36"/>
      <c r="E67" s="36"/>
      <c r="G67" s="36"/>
      <c r="H67" s="36"/>
      <c r="I67" s="13"/>
    </row>
    <row r="68" spans="1:9" ht="14.25" x14ac:dyDescent="0.2">
      <c r="A68" s="13"/>
      <c r="B68" s="3" t="s">
        <v>68</v>
      </c>
      <c r="I68" s="13"/>
    </row>
    <row r="69" spans="1:9" ht="14.25" x14ac:dyDescent="0.2">
      <c r="A69" s="13"/>
      <c r="B69" s="3"/>
      <c r="I69" s="13"/>
    </row>
    <row r="70" spans="1:9" ht="12.75" x14ac:dyDescent="0.2">
      <c r="A70" s="13"/>
      <c r="B70" s="39" t="s">
        <v>69</v>
      </c>
      <c r="I70" s="13"/>
    </row>
    <row r="71" spans="1:9" x14ac:dyDescent="0.15">
      <c r="A71" s="13"/>
      <c r="I71" s="13"/>
    </row>
    <row r="72" spans="1:9" x14ac:dyDescent="0.15">
      <c r="A72" s="13"/>
      <c r="B72" s="7" t="s">
        <v>50</v>
      </c>
      <c r="C72" s="10" t="s">
        <v>70</v>
      </c>
      <c r="D72" s="137" t="s">
        <v>112</v>
      </c>
      <c r="E72" s="6" t="s">
        <v>53</v>
      </c>
      <c r="F72" s="6" t="s">
        <v>54</v>
      </c>
      <c r="G72" s="6" t="s">
        <v>71</v>
      </c>
      <c r="H72" s="6" t="s">
        <v>42</v>
      </c>
      <c r="I72" s="13"/>
    </row>
    <row r="73" spans="1:9" x14ac:dyDescent="0.15">
      <c r="A73" s="13"/>
      <c r="B73" s="47" t="s">
        <v>72</v>
      </c>
      <c r="C73" s="1"/>
      <c r="D73" s="2">
        <v>0</v>
      </c>
      <c r="E73" s="47">
        <f>C73*20</f>
        <v>0</v>
      </c>
      <c r="F73" s="37">
        <f>D73*E73</f>
        <v>0</v>
      </c>
      <c r="G73" s="110"/>
      <c r="H73" s="48">
        <f>F73+G73</f>
        <v>0</v>
      </c>
      <c r="I73" s="13"/>
    </row>
    <row r="74" spans="1:9" x14ac:dyDescent="0.15">
      <c r="A74" s="13"/>
      <c r="B74" s="47" t="s">
        <v>73</v>
      </c>
      <c r="C74" s="1"/>
      <c r="D74" s="2">
        <v>0</v>
      </c>
      <c r="E74" s="47">
        <f>C74*30</f>
        <v>0</v>
      </c>
      <c r="F74" s="37">
        <f t="shared" ref="F74" si="7">D74*E74</f>
        <v>0</v>
      </c>
      <c r="G74" s="110"/>
      <c r="H74" s="48">
        <f t="shared" ref="H74:H79" si="8">F74+G74</f>
        <v>0</v>
      </c>
      <c r="I74" s="13"/>
    </row>
    <row r="75" spans="1:9" x14ac:dyDescent="0.15">
      <c r="A75" s="13"/>
      <c r="B75" s="47" t="s">
        <v>74</v>
      </c>
      <c r="C75" s="1"/>
      <c r="D75" s="2">
        <v>0</v>
      </c>
      <c r="E75" s="47">
        <f>C75*40</f>
        <v>0</v>
      </c>
      <c r="F75" s="37">
        <f>D75*E75</f>
        <v>0</v>
      </c>
      <c r="G75" s="110"/>
      <c r="H75" s="48">
        <f t="shared" si="8"/>
        <v>0</v>
      </c>
      <c r="I75" s="13"/>
    </row>
    <row r="76" spans="1:9" x14ac:dyDescent="0.15">
      <c r="A76" s="13"/>
      <c r="B76" s="47" t="s">
        <v>75</v>
      </c>
      <c r="C76" s="1"/>
      <c r="D76" s="2">
        <v>0</v>
      </c>
      <c r="E76" s="47">
        <f>C76*50</f>
        <v>0</v>
      </c>
      <c r="F76" s="37">
        <f t="shared" ref="F76" si="9">D76*E76</f>
        <v>0</v>
      </c>
      <c r="G76" s="110"/>
      <c r="H76" s="48">
        <f t="shared" si="8"/>
        <v>0</v>
      </c>
      <c r="I76" s="13"/>
    </row>
    <row r="77" spans="1:9" x14ac:dyDescent="0.15">
      <c r="A77" s="13"/>
      <c r="B77" s="1"/>
      <c r="C77" s="1"/>
      <c r="D77" s="2">
        <v>0</v>
      </c>
      <c r="E77" s="1"/>
      <c r="F77" s="37">
        <f>D77*E77</f>
        <v>0</v>
      </c>
      <c r="G77" s="110"/>
      <c r="H77" s="48">
        <f t="shared" si="8"/>
        <v>0</v>
      </c>
      <c r="I77" s="13"/>
    </row>
    <row r="78" spans="1:9" x14ac:dyDescent="0.15">
      <c r="A78" s="13"/>
      <c r="B78" s="1"/>
      <c r="C78" s="1"/>
      <c r="D78" s="2">
        <v>0</v>
      </c>
      <c r="E78" s="1"/>
      <c r="F78" s="37">
        <f>D78*E78</f>
        <v>0</v>
      </c>
      <c r="G78" s="110"/>
      <c r="H78" s="48">
        <f t="shared" si="8"/>
        <v>0</v>
      </c>
      <c r="I78" s="13"/>
    </row>
    <row r="79" spans="1:9" x14ac:dyDescent="0.15">
      <c r="A79" s="13"/>
      <c r="B79" s="1"/>
      <c r="C79" s="1"/>
      <c r="D79" s="2">
        <v>0</v>
      </c>
      <c r="E79" s="1"/>
      <c r="F79" s="37">
        <f t="shared" ref="F79" si="10">D79*E79</f>
        <v>0</v>
      </c>
      <c r="G79" s="110"/>
      <c r="H79" s="48">
        <f t="shared" si="8"/>
        <v>0</v>
      </c>
      <c r="I79" s="13"/>
    </row>
    <row r="80" spans="1:9" ht="12" thickBot="1" x14ac:dyDescent="0.2">
      <c r="A80" s="13"/>
      <c r="B80" s="43"/>
      <c r="C80" s="43"/>
      <c r="D80" s="44"/>
      <c r="E80" s="43"/>
      <c r="F80" s="45"/>
      <c r="G80" s="45"/>
      <c r="H80" s="45"/>
      <c r="I80" s="13"/>
    </row>
    <row r="81" spans="1:10" x14ac:dyDescent="0.15">
      <c r="A81" s="13"/>
      <c r="B81" s="27"/>
      <c r="C81" s="5" t="s">
        <v>76</v>
      </c>
      <c r="D81" s="38"/>
      <c r="E81" s="38"/>
      <c r="F81" s="28">
        <f>SUM(F73:F77)</f>
        <v>0</v>
      </c>
      <c r="G81" s="29">
        <f>SUM(G73:G77)</f>
        <v>0</v>
      </c>
      <c r="H81" s="26">
        <f>SUM(H73:H77)</f>
        <v>0</v>
      </c>
      <c r="I81" s="13"/>
    </row>
    <row r="82" spans="1:10" ht="12" thickBo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27"/>
    </row>
    <row r="83" spans="1:10" ht="12.75" thickTop="1" thickBot="1" x14ac:dyDescent="0.2">
      <c r="B83" s="46"/>
    </row>
    <row r="84" spans="1:10" ht="12" thickTop="1" x14ac:dyDescent="0.15">
      <c r="B84" s="50"/>
      <c r="C84" s="36"/>
      <c r="D84" s="36"/>
      <c r="E84" s="36"/>
      <c r="F84" s="36"/>
      <c r="G84" s="14"/>
    </row>
    <row r="85" spans="1:10" ht="14.25" x14ac:dyDescent="0.2">
      <c r="B85" s="111" t="s">
        <v>77</v>
      </c>
      <c r="G85" s="13"/>
    </row>
    <row r="86" spans="1:10" ht="14.25" x14ac:dyDescent="0.2">
      <c r="B86" s="111"/>
      <c r="G86" s="13"/>
    </row>
    <row r="87" spans="1:10" ht="12.75" x14ac:dyDescent="0.2">
      <c r="B87" s="112" t="s">
        <v>49</v>
      </c>
      <c r="G87" s="13"/>
    </row>
    <row r="88" spans="1:10" x14ac:dyDescent="0.15">
      <c r="B88" s="27"/>
      <c r="G88" s="13"/>
    </row>
    <row r="89" spans="1:10" x14ac:dyDescent="0.15">
      <c r="B89" s="113" t="s">
        <v>50</v>
      </c>
      <c r="C89" s="10" t="s">
        <v>51</v>
      </c>
      <c r="D89" s="6" t="s">
        <v>52</v>
      </c>
      <c r="E89" s="6" t="s">
        <v>53</v>
      </c>
      <c r="F89" s="6" t="s">
        <v>54</v>
      </c>
      <c r="G89" s="13"/>
    </row>
    <row r="90" spans="1:10" x14ac:dyDescent="0.15">
      <c r="B90" s="114"/>
      <c r="C90" s="1"/>
      <c r="D9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0" s="1"/>
      <c r="F90" s="37">
        <f>IFERROR(D90*E90,0)</f>
        <v>0</v>
      </c>
      <c r="G90" s="13"/>
    </row>
    <row r="91" spans="1:10" x14ac:dyDescent="0.15">
      <c r="B91" s="114"/>
      <c r="C91" s="1"/>
      <c r="D9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1" s="1"/>
      <c r="F91" s="37">
        <f t="shared" ref="F91:F94" si="11">IFERROR(D91*E91,0)</f>
        <v>0</v>
      </c>
      <c r="G91" s="13"/>
    </row>
    <row r="92" spans="1:10" x14ac:dyDescent="0.15">
      <c r="B92" s="114"/>
      <c r="C92" s="1"/>
      <c r="D9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2" s="1"/>
      <c r="F92" s="37">
        <f t="shared" si="11"/>
        <v>0</v>
      </c>
      <c r="G92" s="13"/>
    </row>
    <row r="93" spans="1:10" x14ac:dyDescent="0.15">
      <c r="B93" s="114"/>
      <c r="C93" s="1"/>
      <c r="D93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3" s="1"/>
      <c r="F93" s="37">
        <f t="shared" si="11"/>
        <v>0</v>
      </c>
      <c r="G93" s="13"/>
    </row>
    <row r="94" spans="1:10" x14ac:dyDescent="0.15">
      <c r="B94" s="114"/>
      <c r="C94" s="1"/>
      <c r="D94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4" s="1"/>
      <c r="F94" s="37">
        <f t="shared" si="11"/>
        <v>0</v>
      </c>
      <c r="G94" s="13"/>
    </row>
    <row r="95" spans="1:10" x14ac:dyDescent="0.15">
      <c r="B95" s="27"/>
      <c r="C95" s="4" t="s">
        <v>78</v>
      </c>
      <c r="F95" s="20">
        <f>SUM(F90:F94)</f>
        <v>0</v>
      </c>
      <c r="G95" s="13"/>
    </row>
    <row r="96" spans="1:10" x14ac:dyDescent="0.15">
      <c r="B96" s="27"/>
      <c r="G96" s="13"/>
    </row>
    <row r="97" spans="1:8" ht="12" thickBot="1" x14ac:dyDescent="0.2">
      <c r="B97" s="115"/>
      <c r="C97" s="94"/>
      <c r="D97" s="94"/>
      <c r="E97" s="92" t="str">
        <f>IF(D6="Directe loonkosten plus vaste opslag-systematiek (50%)","Opslag algemene kosten (50%)","Geen opslag")</f>
        <v>Geen opslag</v>
      </c>
      <c r="F97" s="95">
        <f>IF($D$6="Maak een keuze",0,(IF($D$6="Vaste uurtarief-systematiek",0,(IF($D$6="Integrale kostensystematiek",0,(IF($D$6="Directe loonkosten plus vaste opslag-systematiek (50%)",$F$22*0.5,"0")))))))</f>
        <v>0</v>
      </c>
      <c r="G97" s="93"/>
    </row>
    <row r="98" spans="1:8" x14ac:dyDescent="0.15">
      <c r="B98" s="27"/>
      <c r="E98" s="4" t="s">
        <v>79</v>
      </c>
      <c r="F98" s="51">
        <f>SUM(F90:F94,F97)</f>
        <v>0</v>
      </c>
      <c r="G98" s="13"/>
    </row>
    <row r="99" spans="1:8" ht="12.75" x14ac:dyDescent="0.2">
      <c r="B99" s="112" t="s">
        <v>57</v>
      </c>
      <c r="G99" s="13"/>
    </row>
    <row r="100" spans="1:8" x14ac:dyDescent="0.15">
      <c r="B100" s="27"/>
      <c r="G100" s="13"/>
    </row>
    <row r="101" spans="1:8" x14ac:dyDescent="0.15">
      <c r="B101" s="40" t="s">
        <v>50</v>
      </c>
      <c r="C101" s="41"/>
      <c r="D101" s="136" t="s">
        <v>111</v>
      </c>
      <c r="E101" s="8" t="s">
        <v>58</v>
      </c>
      <c r="F101" s="42" t="s">
        <v>42</v>
      </c>
      <c r="G101" s="13"/>
    </row>
    <row r="102" spans="1:8" x14ac:dyDescent="0.15">
      <c r="B102" s="151"/>
      <c r="C102" s="152"/>
      <c r="D102" s="2"/>
      <c r="E102" s="2"/>
      <c r="F102" s="37">
        <f>D102+E102</f>
        <v>0</v>
      </c>
      <c r="G102" s="13"/>
    </row>
    <row r="103" spans="1:8" x14ac:dyDescent="0.15">
      <c r="B103" s="151"/>
      <c r="C103" s="152"/>
      <c r="D103" s="2"/>
      <c r="E103" s="2"/>
      <c r="F103" s="37">
        <f t="shared" ref="F103" si="12">D103+E103</f>
        <v>0</v>
      </c>
      <c r="G103" s="13"/>
    </row>
    <row r="104" spans="1:8" x14ac:dyDescent="0.15">
      <c r="B104" s="151"/>
      <c r="C104" s="152"/>
      <c r="D104" s="2"/>
      <c r="E104" s="21"/>
      <c r="F104" s="37">
        <f>D104+E104</f>
        <v>0</v>
      </c>
      <c r="G104" s="13"/>
    </row>
    <row r="105" spans="1:8" x14ac:dyDescent="0.15">
      <c r="B105" s="151"/>
      <c r="C105" s="152"/>
      <c r="D105" s="2"/>
      <c r="E105" s="2"/>
      <c r="F105" s="37">
        <f t="shared" ref="F105:F106" si="13">D105+E105</f>
        <v>0</v>
      </c>
      <c r="G105" s="13"/>
    </row>
    <row r="106" spans="1:8" x14ac:dyDescent="0.15">
      <c r="B106" s="151"/>
      <c r="C106" s="152"/>
      <c r="D106" s="2"/>
      <c r="E106" s="2"/>
      <c r="F106" s="37">
        <f t="shared" si="13"/>
        <v>0</v>
      </c>
      <c r="G106" s="13"/>
    </row>
    <row r="107" spans="1:8" x14ac:dyDescent="0.15">
      <c r="B107" s="116"/>
      <c r="C107" s="4" t="s">
        <v>80</v>
      </c>
      <c r="D107" s="20">
        <f>SUM(D102:D106)</f>
        <v>0</v>
      </c>
      <c r="E107" s="20"/>
      <c r="F107" s="20">
        <f t="shared" ref="F107" si="14">SUM(F102:F106)</f>
        <v>0</v>
      </c>
      <c r="G107" s="13"/>
    </row>
    <row r="108" spans="1:8" ht="12" thickBot="1" x14ac:dyDescent="0.2">
      <c r="B108" s="27"/>
      <c r="G108" s="13"/>
    </row>
    <row r="109" spans="1:8" x14ac:dyDescent="0.15">
      <c r="B109" s="27"/>
      <c r="C109" s="5" t="s">
        <v>81</v>
      </c>
      <c r="D109" s="28">
        <f>F98+D107</f>
        <v>0</v>
      </c>
      <c r="E109" s="29">
        <f>SUM(E102:E106)</f>
        <v>0</v>
      </c>
      <c r="F109" s="23">
        <f>F98+F107</f>
        <v>0</v>
      </c>
      <c r="G109" s="13"/>
    </row>
    <row r="110" spans="1:8" ht="12" thickBot="1" x14ac:dyDescent="0.2">
      <c r="B110" s="117"/>
      <c r="C110" s="11"/>
      <c r="D110" s="11"/>
      <c r="E110" s="11"/>
      <c r="F110" s="11"/>
      <c r="G110" s="12"/>
    </row>
    <row r="111" spans="1:8" ht="12.75" thickTop="1" thickBot="1" x14ac:dyDescent="0.2"/>
    <row r="112" spans="1:8" ht="12" thickTop="1" x14ac:dyDescent="0.15">
      <c r="A112" s="13"/>
      <c r="B112" s="50"/>
      <c r="C112" s="36"/>
      <c r="D112" s="36"/>
      <c r="E112" s="36"/>
      <c r="F112" s="36"/>
      <c r="G112" s="36"/>
      <c r="H112" s="27"/>
    </row>
    <row r="113" spans="1:7" ht="14.25" x14ac:dyDescent="0.2">
      <c r="A113" s="13"/>
      <c r="B113" s="3" t="s">
        <v>82</v>
      </c>
      <c r="G113" s="13"/>
    </row>
    <row r="114" spans="1:7" ht="14.25" x14ac:dyDescent="0.2">
      <c r="A114" s="13"/>
      <c r="B114" s="3"/>
      <c r="G114" s="13"/>
    </row>
    <row r="115" spans="1:7" ht="12.75" x14ac:dyDescent="0.2">
      <c r="A115" s="13"/>
      <c r="B115" s="39" t="s">
        <v>49</v>
      </c>
      <c r="G115" s="13"/>
    </row>
    <row r="116" spans="1:7" x14ac:dyDescent="0.15">
      <c r="A116" s="13"/>
      <c r="G116" s="13"/>
    </row>
    <row r="117" spans="1:7" x14ac:dyDescent="0.15">
      <c r="A117" s="13"/>
      <c r="B117" s="7" t="s">
        <v>50</v>
      </c>
      <c r="C117" s="10" t="s">
        <v>51</v>
      </c>
      <c r="D117" s="6" t="s">
        <v>52</v>
      </c>
      <c r="E117" s="6" t="s">
        <v>53</v>
      </c>
      <c r="F117" s="6" t="s">
        <v>54</v>
      </c>
      <c r="G117" s="13"/>
    </row>
    <row r="118" spans="1:7" x14ac:dyDescent="0.15">
      <c r="A118" s="13"/>
      <c r="B118" s="1"/>
      <c r="C118" s="1"/>
      <c r="D1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8" s="1"/>
      <c r="F118" s="37">
        <f>IFERROR(D118*E118,0)</f>
        <v>0</v>
      </c>
      <c r="G118" s="13"/>
    </row>
    <row r="119" spans="1:7" x14ac:dyDescent="0.15">
      <c r="A119" s="13"/>
      <c r="B119" s="1"/>
      <c r="C119" s="1"/>
      <c r="D1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9" s="1"/>
      <c r="F119" s="37">
        <f t="shared" ref="F119:F122" si="15">IFERROR(D119*E119,0)</f>
        <v>0</v>
      </c>
      <c r="G119" s="13"/>
    </row>
    <row r="120" spans="1:7" x14ac:dyDescent="0.15">
      <c r="A120" s="13"/>
      <c r="B120" s="1"/>
      <c r="C120" s="1"/>
      <c r="D1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0" s="1"/>
      <c r="F120" s="37">
        <f t="shared" si="15"/>
        <v>0</v>
      </c>
      <c r="G120" s="13"/>
    </row>
    <row r="121" spans="1:7" x14ac:dyDescent="0.15">
      <c r="A121" s="13"/>
      <c r="B121" s="1"/>
      <c r="C121" s="1"/>
      <c r="D1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1" s="1"/>
      <c r="F121" s="37">
        <f t="shared" si="15"/>
        <v>0</v>
      </c>
      <c r="G121" s="13"/>
    </row>
    <row r="122" spans="1:7" x14ac:dyDescent="0.15">
      <c r="A122" s="13"/>
      <c r="B122" s="1"/>
      <c r="C122" s="1"/>
      <c r="D12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2" s="1"/>
      <c r="F122" s="37">
        <f t="shared" si="15"/>
        <v>0</v>
      </c>
      <c r="G122" s="13"/>
    </row>
    <row r="123" spans="1:7" x14ac:dyDescent="0.15">
      <c r="A123" s="13"/>
      <c r="C123" s="4" t="s">
        <v>83</v>
      </c>
      <c r="F123" s="20">
        <f>SUM(F118:F122)</f>
        <v>0</v>
      </c>
      <c r="G123" s="13"/>
    </row>
    <row r="124" spans="1:7" x14ac:dyDescent="0.15">
      <c r="A124" s="13"/>
      <c r="G124" s="13"/>
    </row>
    <row r="125" spans="1:7" s="94" customFormat="1" ht="25.5" customHeight="1" thickBot="1" x14ac:dyDescent="0.2">
      <c r="A125" s="93"/>
      <c r="E125" s="92" t="str">
        <f>IF(D6="Directe loonkosten plus vaste opslag-systematiek (50%)","Opslag algemene kosten (50%)","Geen opslag")</f>
        <v>Geen opslag</v>
      </c>
      <c r="F125" s="95">
        <f>IF($D$6="Maak een keuze",0,(IF($D$6="Vaste uurtarief-systematiek",0,(IF($D$6="Integrale kostensystematiek",0,(IF($D$6="Directe loonkosten plus vaste opslag-systematiek (50%)",$F$22*0.5,"0")))))))</f>
        <v>0</v>
      </c>
      <c r="G125" s="93"/>
    </row>
    <row r="126" spans="1:7" x14ac:dyDescent="0.15">
      <c r="A126" s="13"/>
      <c r="B126" s="27"/>
      <c r="E126" s="4" t="s">
        <v>84</v>
      </c>
      <c r="F126" s="51">
        <f>SUM(F118:F122,F125)</f>
        <v>0</v>
      </c>
      <c r="G126" s="13"/>
    </row>
    <row r="127" spans="1:7" ht="12.75" x14ac:dyDescent="0.2">
      <c r="A127" s="13"/>
      <c r="B127" s="39" t="s">
        <v>57</v>
      </c>
      <c r="G127" s="13"/>
    </row>
    <row r="128" spans="1:7" x14ac:dyDescent="0.15">
      <c r="A128" s="13"/>
      <c r="G128" s="13"/>
    </row>
    <row r="129" spans="1:8" x14ac:dyDescent="0.15">
      <c r="A129" s="13"/>
      <c r="B129" s="40" t="s">
        <v>50</v>
      </c>
      <c r="C129" s="41"/>
      <c r="D129" s="136" t="s">
        <v>111</v>
      </c>
      <c r="E129" s="8" t="s">
        <v>58</v>
      </c>
      <c r="F129" s="42" t="s">
        <v>42</v>
      </c>
      <c r="G129" s="13"/>
    </row>
    <row r="130" spans="1:8" x14ac:dyDescent="0.15">
      <c r="A130" s="13"/>
      <c r="B130" s="151"/>
      <c r="C130" s="152"/>
      <c r="D130" s="2"/>
      <c r="E130" s="2"/>
      <c r="F130" s="37">
        <f>D130+E130</f>
        <v>0</v>
      </c>
      <c r="G130" s="13"/>
    </row>
    <row r="131" spans="1:8" x14ac:dyDescent="0.15">
      <c r="A131" s="13"/>
      <c r="B131" s="151"/>
      <c r="C131" s="152"/>
      <c r="D131" s="2"/>
      <c r="E131" s="2"/>
      <c r="F131" s="37">
        <f t="shared" ref="F131" si="16">D131+E131</f>
        <v>0</v>
      </c>
      <c r="G131" s="13"/>
    </row>
    <row r="132" spans="1:8" x14ac:dyDescent="0.15">
      <c r="A132" s="13"/>
      <c r="B132" s="151"/>
      <c r="C132" s="152"/>
      <c r="D132" s="2"/>
      <c r="E132" s="21"/>
      <c r="F132" s="37">
        <f>D132+E132</f>
        <v>0</v>
      </c>
      <c r="G132" s="13"/>
    </row>
    <row r="133" spans="1:8" x14ac:dyDescent="0.15">
      <c r="A133" s="13"/>
      <c r="B133" s="151"/>
      <c r="C133" s="152"/>
      <c r="D133" s="2"/>
      <c r="E133" s="2"/>
      <c r="F133" s="37">
        <f t="shared" ref="F133:F134" si="17">D133+E133</f>
        <v>0</v>
      </c>
      <c r="G133" s="13"/>
    </row>
    <row r="134" spans="1:8" x14ac:dyDescent="0.15">
      <c r="A134" s="13"/>
      <c r="B134" s="151"/>
      <c r="C134" s="152"/>
      <c r="D134" s="2"/>
      <c r="E134" s="2"/>
      <c r="F134" s="37">
        <f t="shared" si="17"/>
        <v>0</v>
      </c>
      <c r="G134" s="13"/>
    </row>
    <row r="135" spans="1:8" x14ac:dyDescent="0.15">
      <c r="A135" s="13"/>
      <c r="B135" s="16"/>
      <c r="C135" s="4" t="s">
        <v>85</v>
      </c>
      <c r="D135" s="20">
        <f>SUM(D130:D134)</f>
        <v>0</v>
      </c>
      <c r="E135" s="20"/>
      <c r="F135" s="20">
        <f t="shared" ref="F135" si="18">SUM(F130:F134)</f>
        <v>0</v>
      </c>
      <c r="G135" s="13"/>
    </row>
    <row r="136" spans="1:8" ht="12" thickBot="1" x14ac:dyDescent="0.2">
      <c r="A136" s="13"/>
      <c r="G136" s="13"/>
    </row>
    <row r="137" spans="1:8" x14ac:dyDescent="0.15">
      <c r="A137" s="13"/>
      <c r="C137" s="5" t="s">
        <v>86</v>
      </c>
      <c r="D137" s="28">
        <f>F126+D135</f>
        <v>0</v>
      </c>
      <c r="E137" s="29">
        <f>SUM(E130:E134)</f>
        <v>0</v>
      </c>
      <c r="F137" s="23">
        <f>F126+F135</f>
        <v>0</v>
      </c>
      <c r="G137" s="13"/>
    </row>
    <row r="138" spans="1:8" ht="12" thickBot="1" x14ac:dyDescent="0.2">
      <c r="A138" s="13"/>
      <c r="B138" s="11"/>
      <c r="C138" s="11"/>
      <c r="D138" s="11"/>
      <c r="E138" s="11"/>
      <c r="F138" s="11"/>
      <c r="G138" s="11"/>
      <c r="H138" s="27"/>
    </row>
    <row r="139" spans="1:8" ht="12" thickTop="1" x14ac:dyDescent="0.15">
      <c r="B139" s="46"/>
    </row>
    <row r="140" spans="1:8" ht="12" thickBot="1" x14ac:dyDescent="0.2">
      <c r="B140" s="11"/>
      <c r="C140" s="11"/>
      <c r="D140" s="11"/>
    </row>
    <row r="141" spans="1:8" ht="12" thickTop="1" x14ac:dyDescent="0.15">
      <c r="A141" s="13"/>
      <c r="D141" s="14"/>
    </row>
    <row r="142" spans="1:8" ht="14.25" x14ac:dyDescent="0.2">
      <c r="A142" s="13"/>
      <c r="B142" s="3" t="s">
        <v>87</v>
      </c>
      <c r="D142" s="13"/>
    </row>
    <row r="143" spans="1:8" ht="12" thickBot="1" x14ac:dyDescent="0.2">
      <c r="A143" s="13"/>
      <c r="D143" s="13"/>
    </row>
    <row r="144" spans="1:8" x14ac:dyDescent="0.15">
      <c r="A144" s="13"/>
      <c r="B144" s="138" t="s">
        <v>113</v>
      </c>
      <c r="C144" s="31"/>
      <c r="D144" s="22">
        <f>D36+D64+F81+D137</f>
        <v>0</v>
      </c>
    </row>
    <row r="145" spans="1:4" ht="12" thickBot="1" x14ac:dyDescent="0.2">
      <c r="A145" s="13"/>
      <c r="B145" s="32"/>
      <c r="D145" s="13"/>
    </row>
    <row r="146" spans="1:4" x14ac:dyDescent="0.15">
      <c r="A146" s="13"/>
      <c r="B146" s="24" t="s">
        <v>88</v>
      </c>
      <c r="C146" s="24"/>
      <c r="D146" s="25">
        <f>E36+E64+G81+E137</f>
        <v>0</v>
      </c>
    </row>
    <row r="147" spans="1:4" ht="12" thickBot="1" x14ac:dyDescent="0.2">
      <c r="A147" s="13"/>
      <c r="B147" s="32"/>
      <c r="D147" s="13"/>
    </row>
    <row r="148" spans="1:4" x14ac:dyDescent="0.15">
      <c r="A148" s="13"/>
      <c r="B148" s="33" t="s">
        <v>89</v>
      </c>
      <c r="C148" s="33"/>
      <c r="D148" s="30">
        <f>D144+D146</f>
        <v>0</v>
      </c>
    </row>
    <row r="149" spans="1:4" ht="12" thickBot="1" x14ac:dyDescent="0.2">
      <c r="A149" s="13"/>
      <c r="B149" s="34"/>
      <c r="C149" s="11"/>
      <c r="D149" s="12"/>
    </row>
    <row r="150" spans="1:4" ht="12" thickTop="1" x14ac:dyDescent="0.15"/>
    <row r="151" spans="1:4" x14ac:dyDescent="0.15"/>
    <row r="152" spans="1:4" x14ac:dyDescent="0.15"/>
    <row r="153" spans="1:4" x14ac:dyDescent="0.15"/>
    <row r="154" spans="1:4" x14ac:dyDescent="0.15"/>
    <row r="155" spans="1:4" x14ac:dyDescent="0.15"/>
    <row r="156" spans="1:4" x14ac:dyDescent="0.15"/>
    <row r="157" spans="1:4" x14ac:dyDescent="0.15"/>
    <row r="158" spans="1:4" x14ac:dyDescent="0.15"/>
    <row r="159" spans="1:4" x14ac:dyDescent="0.15"/>
    <row r="160" spans="1:4" x14ac:dyDescent="0.15"/>
    <row r="161" x14ac:dyDescent="0.15"/>
    <row r="162" x14ac:dyDescent="0.15"/>
    <row r="163" x14ac:dyDescent="0.15"/>
  </sheetData>
  <sheetProtection algorithmName="SHA-512" hashValue="0R6+Xfs7GmAkyr+o0IjcQD9VNJUSZDGli/uw7m+NyN+621vaJdzYerWfH82x5044yK3lceqLmRvCYGW2QfMVRQ==" saltValue="S613hcuHsrtZbVV6IPJnUg==" spinCount="100000" sheet="1" objects="1" scenarios="1"/>
  <mergeCells count="20">
    <mergeCell ref="B133:C133"/>
    <mergeCell ref="B134:C134"/>
    <mergeCell ref="B104:C104"/>
    <mergeCell ref="B105:C105"/>
    <mergeCell ref="B106:C106"/>
    <mergeCell ref="B130:C130"/>
    <mergeCell ref="B131:C131"/>
    <mergeCell ref="B132:C132"/>
    <mergeCell ref="B103:C103"/>
    <mergeCell ref="B29:C29"/>
    <mergeCell ref="B30:C30"/>
    <mergeCell ref="B31:C31"/>
    <mergeCell ref="B32:C32"/>
    <mergeCell ref="B33:C33"/>
    <mergeCell ref="B57:C57"/>
    <mergeCell ref="B58:C58"/>
    <mergeCell ref="B59:C59"/>
    <mergeCell ref="B60:C60"/>
    <mergeCell ref="B61:C61"/>
    <mergeCell ref="B102:C102"/>
  </mergeCells>
  <conditionalFormatting sqref="E29:E33 E57:E61 G73:G79 E130:E134">
    <cfRule type="expression" dxfId="7" priority="2">
      <formula>$D$5="Ja"</formula>
    </cfRule>
  </conditionalFormatting>
  <conditionalFormatting sqref="E102:E106">
    <cfRule type="expression" dxfId="6" priority="1">
      <formula>$D$5="Ja"</formula>
    </cfRule>
  </conditionalFormatting>
  <dataValidations count="3">
    <dataValidation type="list" allowBlank="1" showInputMessage="1" showErrorMessage="1" sqref="D6" xr:uid="{2483287C-1BCE-4B98-BD9C-432212581269}">
      <formula1>"Maak een keuze,Integrale kostensystematiek,Directe loonkosten plus vaste opslag-systematiek (50%),Vaste uurtarief-systematiek"</formula1>
    </dataValidation>
    <dataValidation operator="lessThan" allowBlank="1" showInputMessage="1" showErrorMessage="1" sqref="D118:D122 D45:D49 D17:D21 D73:D80 D90:D94" xr:uid="{9F5DFD7F-C884-4F55-88F5-F45BCD493214}"/>
    <dataValidation type="list" allowBlank="1" showInputMessage="1" showErrorMessage="1" sqref="D5" xr:uid="{B4C31B8B-C189-48EF-9A67-E848959F8C09}">
      <formula1>"Maak een keuze,Ja,Nee"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B1D5-231F-4BA4-BF9F-687520EFE542}">
  <dimension ref="A1:J163"/>
  <sheetViews>
    <sheetView showGridLines="0" topLeftCell="A131" zoomScaleNormal="100" workbookViewId="0">
      <selection activeCell="A155" sqref="A155:XFD163"/>
    </sheetView>
  </sheetViews>
  <sheetFormatPr defaultColWidth="0" defaultRowHeight="11.25" zeroHeight="1" x14ac:dyDescent="0.15"/>
  <cols>
    <col min="1" max="1" width="3" style="4" customWidth="1"/>
    <col min="2" max="2" width="54.42578125" style="4" customWidth="1"/>
    <col min="3" max="3" width="41.42578125" style="4" customWidth="1"/>
    <col min="4" max="4" width="35.5703125" style="4" customWidth="1"/>
    <col min="5" max="5" width="33.42578125" style="4" bestFit="1" customWidth="1"/>
    <col min="6" max="7" width="18.42578125" style="4" customWidth="1"/>
    <col min="8" max="9" width="18.5703125" style="4" customWidth="1"/>
    <col min="10" max="10" width="0" style="4" hidden="1" customWidth="1"/>
    <col min="11" max="16384" width="53.85546875" style="4" hidden="1"/>
  </cols>
  <sheetData>
    <row r="1" spans="1:7" ht="12" thickBot="1" x14ac:dyDescent="0.2">
      <c r="B1" s="11"/>
      <c r="C1" s="11"/>
    </row>
    <row r="2" spans="1:7" ht="16.5" thickTop="1" thickBot="1" x14ac:dyDescent="0.3">
      <c r="B2" s="65" t="s">
        <v>43</v>
      </c>
      <c r="C2" s="89" t="str">
        <f>IF(Samenvatting!B14="","",Samenvatting!B14)</f>
        <v/>
      </c>
      <c r="D2" s="27"/>
    </row>
    <row r="3" spans="1:7" ht="12.75" thickTop="1" thickBot="1" x14ac:dyDescent="0.2">
      <c r="B3" s="36"/>
      <c r="C3" s="36"/>
      <c r="E3" s="17"/>
    </row>
    <row r="4" spans="1:7" ht="12.75" thickTop="1" thickBot="1" x14ac:dyDescent="0.2">
      <c r="A4" s="13"/>
      <c r="B4" s="90"/>
      <c r="C4" s="36"/>
      <c r="D4" s="35"/>
      <c r="E4" s="17"/>
    </row>
    <row r="5" spans="1:7" ht="12.75" customHeight="1" thickTop="1" thickBot="1" x14ac:dyDescent="0.2">
      <c r="A5" s="13"/>
      <c r="B5" s="101" t="s">
        <v>44</v>
      </c>
      <c r="C5" s="9"/>
      <c r="D5" s="105" t="s">
        <v>90</v>
      </c>
      <c r="E5" s="18"/>
    </row>
    <row r="6" spans="1:7" ht="25.5" customHeight="1" thickTop="1" thickBot="1" x14ac:dyDescent="0.2">
      <c r="A6" s="13"/>
      <c r="B6" s="102" t="s">
        <v>45</v>
      </c>
      <c r="C6" s="9"/>
      <c r="D6" s="106" t="s">
        <v>90</v>
      </c>
      <c r="E6" s="18"/>
    </row>
    <row r="7" spans="1:7" ht="15.75" thickTop="1" x14ac:dyDescent="0.25">
      <c r="A7" s="13"/>
      <c r="B7" s="103" t="s">
        <v>91</v>
      </c>
      <c r="D7"/>
      <c r="E7" s="49"/>
    </row>
    <row r="8" spans="1:7" ht="15" x14ac:dyDescent="0.25">
      <c r="A8" s="13"/>
      <c r="B8" s="103" t="s">
        <v>115</v>
      </c>
      <c r="D8"/>
      <c r="E8" s="49"/>
    </row>
    <row r="9" spans="1:7" ht="15" x14ac:dyDescent="0.25">
      <c r="A9" s="13"/>
      <c r="B9" s="135" t="s">
        <v>109</v>
      </c>
      <c r="D9"/>
      <c r="E9" s="49"/>
    </row>
    <row r="10" spans="1:7" ht="15.75" thickBot="1" x14ac:dyDescent="0.3">
      <c r="A10" s="13"/>
      <c r="B10" s="103" t="s">
        <v>110</v>
      </c>
      <c r="D10"/>
      <c r="E10" s="49"/>
    </row>
    <row r="11" spans="1:7" ht="12.75" thickTop="1" thickBot="1" x14ac:dyDescent="0.2">
      <c r="B11" s="15"/>
      <c r="C11" s="15"/>
      <c r="D11" s="15"/>
      <c r="E11" s="19"/>
      <c r="F11" s="11"/>
      <c r="G11" s="11"/>
    </row>
    <row r="12" spans="1:7" ht="12" thickTop="1" x14ac:dyDescent="0.15">
      <c r="A12" s="13"/>
      <c r="G12" s="13"/>
    </row>
    <row r="13" spans="1:7" ht="14.25" x14ac:dyDescent="0.2">
      <c r="A13" s="13"/>
      <c r="B13" s="3" t="s">
        <v>48</v>
      </c>
      <c r="G13" s="13"/>
    </row>
    <row r="14" spans="1:7" ht="14.25" x14ac:dyDescent="0.2">
      <c r="A14" s="13"/>
      <c r="B14" s="3"/>
      <c r="G14" s="13"/>
    </row>
    <row r="15" spans="1:7" ht="12.75" x14ac:dyDescent="0.2">
      <c r="A15" s="13"/>
      <c r="B15" s="39" t="s">
        <v>49</v>
      </c>
      <c r="G15" s="13"/>
    </row>
    <row r="16" spans="1:7" ht="30.75" customHeight="1" x14ac:dyDescent="0.15">
      <c r="A16" s="13"/>
      <c r="B16" s="7" t="s">
        <v>50</v>
      </c>
      <c r="C16" s="10" t="s">
        <v>51</v>
      </c>
      <c r="D16" s="6" t="s">
        <v>52</v>
      </c>
      <c r="E16" s="6" t="s">
        <v>53</v>
      </c>
      <c r="F16" s="6" t="s">
        <v>54</v>
      </c>
      <c r="G16" s="13"/>
    </row>
    <row r="17" spans="1:7" x14ac:dyDescent="0.15">
      <c r="A17" s="13"/>
      <c r="B17" s="1"/>
      <c r="C17" s="96"/>
      <c r="D1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7" s="1"/>
      <c r="F17" s="37">
        <f>IFERROR(D17*E17,0)</f>
        <v>0</v>
      </c>
      <c r="G17" s="13"/>
    </row>
    <row r="18" spans="1:7" x14ac:dyDescent="0.15">
      <c r="A18" s="13"/>
      <c r="B18" s="1"/>
      <c r="C18" s="96"/>
      <c r="D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8" s="1"/>
      <c r="F18" s="37">
        <f t="shared" ref="F18:F21" si="0">IFERROR(D18*E18,0)</f>
        <v>0</v>
      </c>
      <c r="G18" s="13"/>
    </row>
    <row r="19" spans="1:7" x14ac:dyDescent="0.15">
      <c r="A19" s="13"/>
      <c r="B19" s="1"/>
      <c r="C19" s="96"/>
      <c r="D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9" s="1"/>
      <c r="F19" s="37">
        <f t="shared" si="0"/>
        <v>0</v>
      </c>
      <c r="G19" s="13"/>
    </row>
    <row r="20" spans="1:7" x14ac:dyDescent="0.15">
      <c r="A20" s="13"/>
      <c r="B20" s="1"/>
      <c r="C20" s="96"/>
      <c r="D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0" s="1"/>
      <c r="F20" s="37">
        <f t="shared" si="0"/>
        <v>0</v>
      </c>
      <c r="G20" s="13"/>
    </row>
    <row r="21" spans="1:7" x14ac:dyDescent="0.15">
      <c r="A21" s="13"/>
      <c r="B21" s="1"/>
      <c r="C21" s="96"/>
      <c r="D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1" s="1"/>
      <c r="F21" s="37">
        <f t="shared" si="0"/>
        <v>0</v>
      </c>
      <c r="G21" s="13"/>
    </row>
    <row r="22" spans="1:7" x14ac:dyDescent="0.15">
      <c r="A22" s="13"/>
      <c r="E22" s="4" t="s">
        <v>55</v>
      </c>
      <c r="F22" s="20">
        <f>SUM(F17:F21)</f>
        <v>0</v>
      </c>
      <c r="G22" s="13"/>
    </row>
    <row r="23" spans="1:7" x14ac:dyDescent="0.15">
      <c r="A23" s="13"/>
      <c r="G23" s="13"/>
    </row>
    <row r="24" spans="1:7" ht="25.5" customHeight="1" thickBot="1" x14ac:dyDescent="0.2">
      <c r="A24" s="13"/>
      <c r="E24" s="92" t="str">
        <f>IF(D6="Directe loonkosten plus vaste opslag-systematiek (50%)","Opslag algemene kosten (50%)","Geen opslag")</f>
        <v>Geen opslag</v>
      </c>
      <c r="F24" s="37">
        <f>IF($D$6="Maak een keuze",0,(IF($D$6="Vaste uurtarief-systematiek",0,(IF($D$6="Integrale kostensystematiek",0,(IF($D$6="Directe loonkosten plus vaste opslag-systematiek (50%)",$F$22*0.5,"0")))))))</f>
        <v>0</v>
      </c>
      <c r="G24" s="13"/>
    </row>
    <row r="25" spans="1:7" x14ac:dyDescent="0.15">
      <c r="A25" s="13"/>
      <c r="B25" s="27"/>
      <c r="E25" s="4" t="s">
        <v>56</v>
      </c>
      <c r="F25" s="51">
        <f>SUM(F17:F21,F24)</f>
        <v>0</v>
      </c>
      <c r="G25" s="13"/>
    </row>
    <row r="26" spans="1:7" ht="12.75" x14ac:dyDescent="0.2">
      <c r="A26" s="13"/>
      <c r="B26" s="39" t="s">
        <v>57</v>
      </c>
      <c r="G26" s="13"/>
    </row>
    <row r="27" spans="1:7" x14ac:dyDescent="0.15">
      <c r="A27" s="13"/>
      <c r="G27" s="13"/>
    </row>
    <row r="28" spans="1:7" x14ac:dyDescent="0.15">
      <c r="A28" s="13"/>
      <c r="B28" s="40" t="s">
        <v>50</v>
      </c>
      <c r="C28" s="41"/>
      <c r="D28" s="136" t="s">
        <v>111</v>
      </c>
      <c r="E28" s="8" t="s">
        <v>58</v>
      </c>
      <c r="F28" s="42" t="s">
        <v>42</v>
      </c>
      <c r="G28" s="13"/>
    </row>
    <row r="29" spans="1:7" x14ac:dyDescent="0.15">
      <c r="A29" s="13"/>
      <c r="B29" s="151"/>
      <c r="C29" s="152"/>
      <c r="D29" s="2"/>
      <c r="E29" s="2"/>
      <c r="F29" s="37">
        <f>D29+E29</f>
        <v>0</v>
      </c>
      <c r="G29" s="13"/>
    </row>
    <row r="30" spans="1:7" x14ac:dyDescent="0.15">
      <c r="A30" s="13"/>
      <c r="B30" s="151"/>
      <c r="C30" s="152"/>
      <c r="D30" s="2"/>
      <c r="E30" s="2"/>
      <c r="F30" s="37">
        <f t="shared" ref="F30" si="1">D30+E30</f>
        <v>0</v>
      </c>
      <c r="G30" s="13"/>
    </row>
    <row r="31" spans="1:7" x14ac:dyDescent="0.15">
      <c r="A31" s="13"/>
      <c r="B31" s="151"/>
      <c r="C31" s="152"/>
      <c r="D31" s="2"/>
      <c r="E31" s="21"/>
      <c r="F31" s="37">
        <f>D31+E31</f>
        <v>0</v>
      </c>
      <c r="G31" s="13"/>
    </row>
    <row r="32" spans="1:7" x14ac:dyDescent="0.15">
      <c r="A32" s="13"/>
      <c r="B32" s="151"/>
      <c r="C32" s="152"/>
      <c r="D32" s="2"/>
      <c r="E32" s="2"/>
      <c r="F32" s="37">
        <f t="shared" ref="F32:F33" si="2">D32+E32</f>
        <v>0</v>
      </c>
      <c r="G32" s="13"/>
    </row>
    <row r="33" spans="1:8" x14ac:dyDescent="0.15">
      <c r="A33" s="13"/>
      <c r="B33" s="151"/>
      <c r="C33" s="152"/>
      <c r="D33" s="2"/>
      <c r="E33" s="2"/>
      <c r="F33" s="37">
        <f t="shared" si="2"/>
        <v>0</v>
      </c>
      <c r="G33" s="13"/>
    </row>
    <row r="34" spans="1:8" x14ac:dyDescent="0.15">
      <c r="A34" s="13"/>
      <c r="B34" s="16"/>
      <c r="C34" s="4" t="s">
        <v>59</v>
      </c>
      <c r="D34" s="20">
        <f>SUM(D29:D33)</f>
        <v>0</v>
      </c>
      <c r="E34" s="20"/>
      <c r="F34" s="20">
        <f>SUM(F29:F33)</f>
        <v>0</v>
      </c>
      <c r="G34" s="13"/>
    </row>
    <row r="35" spans="1:8" ht="12" thickBot="1" x14ac:dyDescent="0.2">
      <c r="A35" s="13"/>
      <c r="G35" s="13"/>
    </row>
    <row r="36" spans="1:8" x14ac:dyDescent="0.15">
      <c r="A36" s="13"/>
      <c r="C36" s="5" t="s">
        <v>60</v>
      </c>
      <c r="D36" s="28">
        <f>F25+D34</f>
        <v>0</v>
      </c>
      <c r="E36" s="29">
        <f>SUM(E29:E33)</f>
        <v>0</v>
      </c>
      <c r="F36" s="23">
        <f>F25+F34</f>
        <v>0</v>
      </c>
      <c r="G36" s="13"/>
    </row>
    <row r="37" spans="1:8" ht="12" thickBot="1" x14ac:dyDescent="0.2">
      <c r="A37" s="13"/>
      <c r="B37" s="11"/>
      <c r="C37" s="11"/>
      <c r="D37" s="11"/>
      <c r="E37" s="11"/>
      <c r="F37" s="11"/>
      <c r="G37" s="11"/>
      <c r="H37" s="27"/>
    </row>
    <row r="38" spans="1:8" ht="12.75" thickTop="1" thickBot="1" x14ac:dyDescent="0.2">
      <c r="B38" s="36"/>
      <c r="C38" s="15"/>
      <c r="D38" s="15"/>
      <c r="E38" s="36"/>
      <c r="F38" s="15"/>
      <c r="G38" s="15"/>
    </row>
    <row r="39" spans="1:8" ht="12" thickTop="1" x14ac:dyDescent="0.15">
      <c r="A39" s="13"/>
      <c r="B39" s="50"/>
      <c r="E39" s="36"/>
      <c r="H39" s="27"/>
    </row>
    <row r="40" spans="1:8" ht="14.25" x14ac:dyDescent="0.2">
      <c r="A40" s="13"/>
      <c r="B40" s="3" t="s">
        <v>61</v>
      </c>
      <c r="G40" s="13"/>
    </row>
    <row r="41" spans="1:8" ht="14.25" x14ac:dyDescent="0.2">
      <c r="A41" s="13"/>
      <c r="B41" s="3"/>
      <c r="G41" s="13"/>
    </row>
    <row r="42" spans="1:8" ht="12.75" x14ac:dyDescent="0.2">
      <c r="A42" s="13"/>
      <c r="B42" s="39" t="s">
        <v>49</v>
      </c>
      <c r="G42" s="13"/>
    </row>
    <row r="43" spans="1:8" x14ac:dyDescent="0.15">
      <c r="A43" s="13"/>
      <c r="G43" s="13"/>
      <c r="H43" s="45"/>
    </row>
    <row r="44" spans="1:8" x14ac:dyDescent="0.15">
      <c r="A44" s="13"/>
      <c r="B44" s="7" t="s">
        <v>50</v>
      </c>
      <c r="C44" s="10" t="s">
        <v>51</v>
      </c>
      <c r="D44" s="6" t="s">
        <v>52</v>
      </c>
      <c r="E44" s="6" t="s">
        <v>53</v>
      </c>
      <c r="F44" s="6" t="s">
        <v>54</v>
      </c>
      <c r="G44" s="13"/>
      <c r="H44" s="45"/>
    </row>
    <row r="45" spans="1:8" x14ac:dyDescent="0.15">
      <c r="A45" s="13"/>
      <c r="B45" s="1"/>
      <c r="C45" s="1"/>
      <c r="D45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5" s="1"/>
      <c r="F45" s="37">
        <f>IFERROR(D45*E45,0)</f>
        <v>0</v>
      </c>
      <c r="G45" s="13"/>
      <c r="H45" s="45"/>
    </row>
    <row r="46" spans="1:8" x14ac:dyDescent="0.15">
      <c r="A46" s="13"/>
      <c r="B46" s="1"/>
      <c r="C46" s="1"/>
      <c r="D46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6" s="1"/>
      <c r="F46" s="37">
        <f t="shared" ref="F46:F49" si="3">IFERROR(D46*E46,0)</f>
        <v>0</v>
      </c>
      <c r="G46" s="13"/>
    </row>
    <row r="47" spans="1:8" x14ac:dyDescent="0.15">
      <c r="A47" s="13"/>
      <c r="B47" s="1"/>
      <c r="C47" s="1"/>
      <c r="D4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7" s="1"/>
      <c r="F47" s="37">
        <f t="shared" si="3"/>
        <v>0</v>
      </c>
      <c r="G47" s="13"/>
    </row>
    <row r="48" spans="1:8" x14ac:dyDescent="0.15">
      <c r="A48" s="13"/>
      <c r="B48" s="1"/>
      <c r="C48" s="1"/>
      <c r="D4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8" s="1"/>
      <c r="F48" s="37">
        <f t="shared" si="3"/>
        <v>0</v>
      </c>
      <c r="G48" s="13"/>
      <c r="H48" s="38"/>
    </row>
    <row r="49" spans="1:7" x14ac:dyDescent="0.15">
      <c r="A49" s="13"/>
      <c r="B49" s="1"/>
      <c r="C49" s="1"/>
      <c r="D4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9" s="1"/>
      <c r="F49" s="37">
        <f t="shared" si="3"/>
        <v>0</v>
      </c>
      <c r="G49" s="13"/>
    </row>
    <row r="50" spans="1:7" x14ac:dyDescent="0.15">
      <c r="A50" s="13"/>
      <c r="C50" s="4" t="s">
        <v>62</v>
      </c>
      <c r="F50" s="20">
        <f>SUM(F45:F49)</f>
        <v>0</v>
      </c>
      <c r="G50" s="13"/>
    </row>
    <row r="51" spans="1:7" x14ac:dyDescent="0.15">
      <c r="A51" s="13"/>
      <c r="G51" s="13"/>
    </row>
    <row r="52" spans="1:7" s="94" customFormat="1" ht="25.5" customHeight="1" thickBot="1" x14ac:dyDescent="0.2">
      <c r="A52" s="93"/>
      <c r="E52" s="92" t="str">
        <f>IF(D6="Directe loonkosten plus vaste opslag-systematiek (50%)","Opslag algemene kosten (50%)","Geen opslag")</f>
        <v>Geen opslag</v>
      </c>
      <c r="F52" s="95">
        <f>IF($D$6="Maak een keuze",0,(IF($D$6="Vaste uurtarief-systematiek",0,(IF($D$6="Integrale kostensystematiek",0,(IF($D$6="Directe loonkosten plus vaste opslag-systematiek (50%)",$F$22*0.5,"0")))))))</f>
        <v>0</v>
      </c>
      <c r="G52" s="93"/>
    </row>
    <row r="53" spans="1:7" x14ac:dyDescent="0.15">
      <c r="A53" s="13"/>
      <c r="B53" s="27"/>
      <c r="E53" s="4" t="s">
        <v>63</v>
      </c>
      <c r="F53" s="51">
        <f>SUM(F45:F49,F52)</f>
        <v>0</v>
      </c>
      <c r="G53" s="13"/>
    </row>
    <row r="54" spans="1:7" ht="12.75" x14ac:dyDescent="0.2">
      <c r="A54" s="13"/>
      <c r="B54" s="39" t="s">
        <v>57</v>
      </c>
      <c r="G54" s="13"/>
    </row>
    <row r="55" spans="1:7" x14ac:dyDescent="0.15">
      <c r="A55" s="13"/>
      <c r="G55" s="13"/>
    </row>
    <row r="56" spans="1:7" x14ac:dyDescent="0.15">
      <c r="A56" s="13"/>
      <c r="B56" s="40" t="s">
        <v>64</v>
      </c>
      <c r="C56" s="41"/>
      <c r="D56" s="136" t="s">
        <v>111</v>
      </c>
      <c r="E56" s="8" t="s">
        <v>58</v>
      </c>
      <c r="F56" s="42" t="s">
        <v>42</v>
      </c>
      <c r="G56" s="13"/>
    </row>
    <row r="57" spans="1:7" x14ac:dyDescent="0.15">
      <c r="A57" s="13"/>
      <c r="B57" s="151"/>
      <c r="C57" s="152"/>
      <c r="D57" s="2"/>
      <c r="E57" s="2"/>
      <c r="F57" s="37">
        <f>D57+E57</f>
        <v>0</v>
      </c>
      <c r="G57" s="13"/>
    </row>
    <row r="58" spans="1:7" x14ac:dyDescent="0.15">
      <c r="A58" s="13"/>
      <c r="B58" s="151"/>
      <c r="C58" s="152"/>
      <c r="D58" s="2"/>
      <c r="E58" s="2"/>
      <c r="F58" s="37">
        <f t="shared" ref="F58" si="4">D58+E58</f>
        <v>0</v>
      </c>
      <c r="G58" s="13"/>
    </row>
    <row r="59" spans="1:7" x14ac:dyDescent="0.15">
      <c r="A59" s="13"/>
      <c r="B59" s="151"/>
      <c r="C59" s="152"/>
      <c r="D59" s="2"/>
      <c r="E59" s="21"/>
      <c r="F59" s="37">
        <f>D59+E59</f>
        <v>0</v>
      </c>
      <c r="G59" s="13"/>
    </row>
    <row r="60" spans="1:7" x14ac:dyDescent="0.15">
      <c r="A60" s="13"/>
      <c r="B60" s="151"/>
      <c r="C60" s="152"/>
      <c r="D60" s="2"/>
      <c r="E60" s="2"/>
      <c r="F60" s="37">
        <f t="shared" ref="F60:F61" si="5">D60+E60</f>
        <v>0</v>
      </c>
      <c r="G60" s="13"/>
    </row>
    <row r="61" spans="1:7" x14ac:dyDescent="0.15">
      <c r="A61" s="13"/>
      <c r="B61" s="151"/>
      <c r="C61" s="152"/>
      <c r="D61" s="2"/>
      <c r="E61" s="2"/>
      <c r="F61" s="37">
        <f t="shared" si="5"/>
        <v>0</v>
      </c>
      <c r="G61" s="13"/>
    </row>
    <row r="62" spans="1:7" x14ac:dyDescent="0.15">
      <c r="A62" s="13"/>
      <c r="B62" s="16"/>
      <c r="C62" s="4" t="s">
        <v>65</v>
      </c>
      <c r="D62" s="20">
        <f>SUM(D57:D61)</f>
        <v>0</v>
      </c>
      <c r="E62" s="20"/>
      <c r="F62" s="20">
        <f t="shared" ref="F62" si="6">SUM(F57:F61)</f>
        <v>0</v>
      </c>
      <c r="G62" s="13"/>
    </row>
    <row r="63" spans="1:7" ht="12" thickBot="1" x14ac:dyDescent="0.2">
      <c r="A63" s="13"/>
      <c r="C63" s="4" t="s">
        <v>66</v>
      </c>
      <c r="G63" s="13"/>
    </row>
    <row r="64" spans="1:7" x14ac:dyDescent="0.15">
      <c r="A64" s="13"/>
      <c r="C64" s="5" t="s">
        <v>67</v>
      </c>
      <c r="D64" s="28">
        <f>F53+D62</f>
        <v>0</v>
      </c>
      <c r="E64" s="29">
        <f>SUM(E57:E61)</f>
        <v>0</v>
      </c>
      <c r="F64" s="23">
        <f>F53+F62</f>
        <v>0</v>
      </c>
      <c r="G64" s="13"/>
    </row>
    <row r="65" spans="1:9" ht="12" thickBot="1" x14ac:dyDescent="0.2">
      <c r="A65" s="13"/>
      <c r="B65" s="11"/>
      <c r="C65" s="11"/>
      <c r="D65" s="11"/>
      <c r="E65" s="11"/>
      <c r="F65" s="11"/>
      <c r="G65" s="12"/>
    </row>
    <row r="66" spans="1:9" ht="12.75" thickTop="1" thickBot="1" x14ac:dyDescent="0.2">
      <c r="B66" s="46"/>
      <c r="F66" s="15"/>
      <c r="I66" s="11"/>
    </row>
    <row r="67" spans="1:9" ht="12" thickTop="1" x14ac:dyDescent="0.15">
      <c r="A67" s="13"/>
      <c r="B67" s="50"/>
      <c r="C67" s="36"/>
      <c r="D67" s="36"/>
      <c r="E67" s="36"/>
      <c r="G67" s="36"/>
      <c r="H67" s="36"/>
      <c r="I67" s="13"/>
    </row>
    <row r="68" spans="1:9" ht="14.25" x14ac:dyDescent="0.2">
      <c r="A68" s="13"/>
      <c r="B68" s="3" t="s">
        <v>68</v>
      </c>
      <c r="I68" s="13"/>
    </row>
    <row r="69" spans="1:9" ht="14.25" x14ac:dyDescent="0.2">
      <c r="A69" s="13"/>
      <c r="B69" s="3"/>
      <c r="I69" s="13"/>
    </row>
    <row r="70" spans="1:9" ht="12.75" x14ac:dyDescent="0.2">
      <c r="A70" s="13"/>
      <c r="B70" s="39" t="s">
        <v>69</v>
      </c>
      <c r="I70" s="13"/>
    </row>
    <row r="71" spans="1:9" x14ac:dyDescent="0.15">
      <c r="A71" s="13"/>
      <c r="I71" s="13"/>
    </row>
    <row r="72" spans="1:9" x14ac:dyDescent="0.15">
      <c r="A72" s="13"/>
      <c r="B72" s="7" t="s">
        <v>50</v>
      </c>
      <c r="C72" s="10" t="s">
        <v>70</v>
      </c>
      <c r="D72" s="137" t="s">
        <v>112</v>
      </c>
      <c r="E72" s="6" t="s">
        <v>53</v>
      </c>
      <c r="F72" s="6" t="s">
        <v>54</v>
      </c>
      <c r="G72" s="6" t="s">
        <v>71</v>
      </c>
      <c r="H72" s="6" t="s">
        <v>42</v>
      </c>
      <c r="I72" s="13"/>
    </row>
    <row r="73" spans="1:9" x14ac:dyDescent="0.15">
      <c r="A73" s="13"/>
      <c r="B73" s="47" t="s">
        <v>72</v>
      </c>
      <c r="C73" s="1"/>
      <c r="D73" s="2">
        <v>0</v>
      </c>
      <c r="E73" s="47">
        <f>C73*20</f>
        <v>0</v>
      </c>
      <c r="F73" s="37">
        <f>D73*E73</f>
        <v>0</v>
      </c>
      <c r="G73" s="110"/>
      <c r="H73" s="48">
        <f>F73+G73</f>
        <v>0</v>
      </c>
      <c r="I73" s="13"/>
    </row>
    <row r="74" spans="1:9" x14ac:dyDescent="0.15">
      <c r="A74" s="13"/>
      <c r="B74" s="47" t="s">
        <v>73</v>
      </c>
      <c r="C74" s="1"/>
      <c r="D74" s="2">
        <v>0</v>
      </c>
      <c r="E74" s="47">
        <f>C74*30</f>
        <v>0</v>
      </c>
      <c r="F74" s="37">
        <f t="shared" ref="F74" si="7">D74*E74</f>
        <v>0</v>
      </c>
      <c r="G74" s="110"/>
      <c r="H74" s="48">
        <f t="shared" ref="H74:H79" si="8">F74+G74</f>
        <v>0</v>
      </c>
      <c r="I74" s="13"/>
    </row>
    <row r="75" spans="1:9" x14ac:dyDescent="0.15">
      <c r="A75" s="13"/>
      <c r="B75" s="47" t="s">
        <v>74</v>
      </c>
      <c r="C75" s="1"/>
      <c r="D75" s="2">
        <v>0</v>
      </c>
      <c r="E75" s="47">
        <f>C75*40</f>
        <v>0</v>
      </c>
      <c r="F75" s="37">
        <f>D75*E75</f>
        <v>0</v>
      </c>
      <c r="G75" s="110"/>
      <c r="H75" s="48">
        <f t="shared" si="8"/>
        <v>0</v>
      </c>
      <c r="I75" s="13"/>
    </row>
    <row r="76" spans="1:9" x14ac:dyDescent="0.15">
      <c r="A76" s="13"/>
      <c r="B76" s="47" t="s">
        <v>75</v>
      </c>
      <c r="C76" s="1"/>
      <c r="D76" s="2">
        <v>0</v>
      </c>
      <c r="E76" s="47">
        <f>C76*50</f>
        <v>0</v>
      </c>
      <c r="F76" s="37">
        <f t="shared" ref="F76" si="9">D76*E76</f>
        <v>0</v>
      </c>
      <c r="G76" s="110"/>
      <c r="H76" s="48">
        <f t="shared" si="8"/>
        <v>0</v>
      </c>
      <c r="I76" s="13"/>
    </row>
    <row r="77" spans="1:9" x14ac:dyDescent="0.15">
      <c r="A77" s="13"/>
      <c r="B77" s="1"/>
      <c r="C77" s="1"/>
      <c r="D77" s="2">
        <v>0</v>
      </c>
      <c r="E77" s="1"/>
      <c r="F77" s="37">
        <f>D77*E77</f>
        <v>0</v>
      </c>
      <c r="G77" s="110"/>
      <c r="H77" s="48">
        <f t="shared" si="8"/>
        <v>0</v>
      </c>
      <c r="I77" s="13"/>
    </row>
    <row r="78" spans="1:9" x14ac:dyDescent="0.15">
      <c r="A78" s="13"/>
      <c r="B78" s="1"/>
      <c r="C78" s="1"/>
      <c r="D78" s="2">
        <v>0</v>
      </c>
      <c r="E78" s="1"/>
      <c r="F78" s="37">
        <f>D78*E78</f>
        <v>0</v>
      </c>
      <c r="G78" s="110"/>
      <c r="H78" s="48">
        <f t="shared" si="8"/>
        <v>0</v>
      </c>
      <c r="I78" s="13"/>
    </row>
    <row r="79" spans="1:9" x14ac:dyDescent="0.15">
      <c r="A79" s="13"/>
      <c r="B79" s="1"/>
      <c r="C79" s="1"/>
      <c r="D79" s="2">
        <v>0</v>
      </c>
      <c r="E79" s="1"/>
      <c r="F79" s="37">
        <f t="shared" ref="F79" si="10">D79*E79</f>
        <v>0</v>
      </c>
      <c r="G79" s="110"/>
      <c r="H79" s="48">
        <f t="shared" si="8"/>
        <v>0</v>
      </c>
      <c r="I79" s="13"/>
    </row>
    <row r="80" spans="1:9" ht="12" thickBot="1" x14ac:dyDescent="0.2">
      <c r="A80" s="13"/>
      <c r="B80" s="43"/>
      <c r="C80" s="43"/>
      <c r="D80" s="44"/>
      <c r="E80" s="43"/>
      <c r="F80" s="45"/>
      <c r="G80" s="45"/>
      <c r="H80" s="45"/>
      <c r="I80" s="13"/>
    </row>
    <row r="81" spans="1:10" x14ac:dyDescent="0.15">
      <c r="A81" s="13"/>
      <c r="B81" s="27"/>
      <c r="C81" s="5" t="s">
        <v>76</v>
      </c>
      <c r="D81" s="38"/>
      <c r="E81" s="38"/>
      <c r="F81" s="28">
        <f>SUM(F73:F77)</f>
        <v>0</v>
      </c>
      <c r="G81" s="29">
        <f>SUM(G73:G77)</f>
        <v>0</v>
      </c>
      <c r="H81" s="26">
        <f>SUM(H73:H77)</f>
        <v>0</v>
      </c>
      <c r="I81" s="13"/>
    </row>
    <row r="82" spans="1:10" ht="12" thickBo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27"/>
    </row>
    <row r="83" spans="1:10" ht="12.75" thickTop="1" thickBot="1" x14ac:dyDescent="0.2">
      <c r="B83" s="46"/>
    </row>
    <row r="84" spans="1:10" ht="12" thickTop="1" x14ac:dyDescent="0.15">
      <c r="B84" s="50"/>
      <c r="C84" s="36"/>
      <c r="D84" s="36"/>
      <c r="E84" s="36"/>
      <c r="F84" s="36"/>
      <c r="G84" s="14"/>
    </row>
    <row r="85" spans="1:10" ht="14.25" x14ac:dyDescent="0.2">
      <c r="B85" s="111" t="s">
        <v>77</v>
      </c>
      <c r="G85" s="13"/>
    </row>
    <row r="86" spans="1:10" ht="14.25" x14ac:dyDescent="0.2">
      <c r="B86" s="111"/>
      <c r="G86" s="13"/>
    </row>
    <row r="87" spans="1:10" ht="12.75" x14ac:dyDescent="0.2">
      <c r="B87" s="112" t="s">
        <v>49</v>
      </c>
      <c r="G87" s="13"/>
    </row>
    <row r="88" spans="1:10" x14ac:dyDescent="0.15">
      <c r="B88" s="27"/>
      <c r="G88" s="13"/>
    </row>
    <row r="89" spans="1:10" x14ac:dyDescent="0.15">
      <c r="B89" s="113" t="s">
        <v>50</v>
      </c>
      <c r="C89" s="10" t="s">
        <v>51</v>
      </c>
      <c r="D89" s="6" t="s">
        <v>52</v>
      </c>
      <c r="E89" s="6" t="s">
        <v>53</v>
      </c>
      <c r="F89" s="6" t="s">
        <v>54</v>
      </c>
      <c r="G89" s="13"/>
    </row>
    <row r="90" spans="1:10" x14ac:dyDescent="0.15">
      <c r="B90" s="114"/>
      <c r="C90" s="1"/>
      <c r="D9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0" s="1"/>
      <c r="F90" s="37">
        <f>IFERROR(D90*E90,0)</f>
        <v>0</v>
      </c>
      <c r="G90" s="13"/>
    </row>
    <row r="91" spans="1:10" x14ac:dyDescent="0.15">
      <c r="B91" s="114"/>
      <c r="C91" s="1"/>
      <c r="D9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1" s="1"/>
      <c r="F91" s="37">
        <f t="shared" ref="F91:F94" si="11">IFERROR(D91*E91,0)</f>
        <v>0</v>
      </c>
      <c r="G91" s="13"/>
    </row>
    <row r="92" spans="1:10" x14ac:dyDescent="0.15">
      <c r="B92" s="114"/>
      <c r="C92" s="1"/>
      <c r="D9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2" s="1"/>
      <c r="F92" s="37">
        <f t="shared" si="11"/>
        <v>0</v>
      </c>
      <c r="G92" s="13"/>
    </row>
    <row r="93" spans="1:10" x14ac:dyDescent="0.15">
      <c r="B93" s="114"/>
      <c r="C93" s="1"/>
      <c r="D93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3" s="1"/>
      <c r="F93" s="37">
        <f t="shared" si="11"/>
        <v>0</v>
      </c>
      <c r="G93" s="13"/>
    </row>
    <row r="94" spans="1:10" x14ac:dyDescent="0.15">
      <c r="B94" s="114"/>
      <c r="C94" s="1"/>
      <c r="D94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4" s="1"/>
      <c r="F94" s="37">
        <f t="shared" si="11"/>
        <v>0</v>
      </c>
      <c r="G94" s="13"/>
    </row>
    <row r="95" spans="1:10" x14ac:dyDescent="0.15">
      <c r="B95" s="27"/>
      <c r="C95" s="4" t="s">
        <v>78</v>
      </c>
      <c r="F95" s="20">
        <f>SUM(F90:F94)</f>
        <v>0</v>
      </c>
      <c r="G95" s="13"/>
    </row>
    <row r="96" spans="1:10" x14ac:dyDescent="0.15">
      <c r="B96" s="27"/>
      <c r="G96" s="13"/>
    </row>
    <row r="97" spans="1:8" ht="12" thickBot="1" x14ac:dyDescent="0.2">
      <c r="B97" s="115"/>
      <c r="C97" s="94"/>
      <c r="D97" s="94"/>
      <c r="E97" s="92" t="str">
        <f>IF(D6="Directe loonkosten plus vaste opslag-systematiek (50%)","Opslag algemene kosten (50%)","Geen opslag")</f>
        <v>Geen opslag</v>
      </c>
      <c r="F97" s="95">
        <f>IF($D$6="Maak een keuze",0,(IF($D$6="Vaste uurtarief-systematiek",0,(IF($D$6="Integrale kostensystematiek",0,(IF($D$6="Directe loonkosten plus vaste opslag-systematiek (50%)",$F$22*0.5,"0")))))))</f>
        <v>0</v>
      </c>
      <c r="G97" s="93"/>
    </row>
    <row r="98" spans="1:8" x14ac:dyDescent="0.15">
      <c r="B98" s="27"/>
      <c r="E98" s="4" t="s">
        <v>79</v>
      </c>
      <c r="F98" s="51">
        <f>SUM(F90:F94,F97)</f>
        <v>0</v>
      </c>
      <c r="G98" s="13"/>
    </row>
    <row r="99" spans="1:8" ht="12.75" x14ac:dyDescent="0.2">
      <c r="B99" s="112" t="s">
        <v>57</v>
      </c>
      <c r="G99" s="13"/>
    </row>
    <row r="100" spans="1:8" x14ac:dyDescent="0.15">
      <c r="B100" s="27"/>
      <c r="G100" s="13"/>
    </row>
    <row r="101" spans="1:8" x14ac:dyDescent="0.15">
      <c r="B101" s="40" t="s">
        <v>50</v>
      </c>
      <c r="C101" s="41"/>
      <c r="D101" s="136" t="s">
        <v>111</v>
      </c>
      <c r="E101" s="8" t="s">
        <v>58</v>
      </c>
      <c r="F101" s="42" t="s">
        <v>42</v>
      </c>
      <c r="G101" s="13"/>
    </row>
    <row r="102" spans="1:8" x14ac:dyDescent="0.15">
      <c r="B102" s="151"/>
      <c r="C102" s="152"/>
      <c r="D102" s="2"/>
      <c r="E102" s="2"/>
      <c r="F102" s="37">
        <f>D102+E102</f>
        <v>0</v>
      </c>
      <c r="G102" s="13"/>
    </row>
    <row r="103" spans="1:8" x14ac:dyDescent="0.15">
      <c r="B103" s="151"/>
      <c r="C103" s="152"/>
      <c r="D103" s="2"/>
      <c r="E103" s="2"/>
      <c r="F103" s="37">
        <f t="shared" ref="F103" si="12">D103+E103</f>
        <v>0</v>
      </c>
      <c r="G103" s="13"/>
    </row>
    <row r="104" spans="1:8" x14ac:dyDescent="0.15">
      <c r="B104" s="151"/>
      <c r="C104" s="152"/>
      <c r="D104" s="2"/>
      <c r="E104" s="21"/>
      <c r="F104" s="37">
        <f>D104+E104</f>
        <v>0</v>
      </c>
      <c r="G104" s="13"/>
    </row>
    <row r="105" spans="1:8" x14ac:dyDescent="0.15">
      <c r="B105" s="151"/>
      <c r="C105" s="152"/>
      <c r="D105" s="2"/>
      <c r="E105" s="2"/>
      <c r="F105" s="37">
        <f t="shared" ref="F105:F106" si="13">D105+E105</f>
        <v>0</v>
      </c>
      <c r="G105" s="13"/>
    </row>
    <row r="106" spans="1:8" x14ac:dyDescent="0.15">
      <c r="B106" s="151"/>
      <c r="C106" s="152"/>
      <c r="D106" s="2"/>
      <c r="E106" s="2"/>
      <c r="F106" s="37">
        <f t="shared" si="13"/>
        <v>0</v>
      </c>
      <c r="G106" s="13"/>
    </row>
    <row r="107" spans="1:8" x14ac:dyDescent="0.15">
      <c r="B107" s="116"/>
      <c r="C107" s="4" t="s">
        <v>80</v>
      </c>
      <c r="D107" s="20">
        <f>SUM(D102:D106)</f>
        <v>0</v>
      </c>
      <c r="E107" s="20"/>
      <c r="F107" s="20">
        <f t="shared" ref="F107" si="14">SUM(F102:F106)</f>
        <v>0</v>
      </c>
      <c r="G107" s="13"/>
    </row>
    <row r="108" spans="1:8" ht="12" thickBot="1" x14ac:dyDescent="0.2">
      <c r="B108" s="27"/>
      <c r="G108" s="13"/>
    </row>
    <row r="109" spans="1:8" x14ac:dyDescent="0.15">
      <c r="B109" s="27"/>
      <c r="C109" s="5" t="s">
        <v>81</v>
      </c>
      <c r="D109" s="28">
        <f>F98+D107</f>
        <v>0</v>
      </c>
      <c r="E109" s="29">
        <f>SUM(E102:E106)</f>
        <v>0</v>
      </c>
      <c r="F109" s="23">
        <f>F98+F107</f>
        <v>0</v>
      </c>
      <c r="G109" s="13"/>
    </row>
    <row r="110" spans="1:8" ht="12" thickBot="1" x14ac:dyDescent="0.2">
      <c r="B110" s="117"/>
      <c r="C110" s="11"/>
      <c r="D110" s="11"/>
      <c r="E110" s="11"/>
      <c r="F110" s="11"/>
      <c r="G110" s="12"/>
    </row>
    <row r="111" spans="1:8" ht="12.75" thickTop="1" thickBot="1" x14ac:dyDescent="0.2"/>
    <row r="112" spans="1:8" ht="12" thickTop="1" x14ac:dyDescent="0.15">
      <c r="A112" s="13"/>
      <c r="B112" s="50"/>
      <c r="C112" s="36"/>
      <c r="D112" s="36"/>
      <c r="E112" s="36"/>
      <c r="F112" s="36"/>
      <c r="G112" s="36"/>
      <c r="H112" s="27"/>
    </row>
    <row r="113" spans="1:7" ht="14.25" x14ac:dyDescent="0.2">
      <c r="A113" s="13"/>
      <c r="B113" s="3" t="s">
        <v>82</v>
      </c>
      <c r="G113" s="13"/>
    </row>
    <row r="114" spans="1:7" ht="14.25" x14ac:dyDescent="0.2">
      <c r="A114" s="13"/>
      <c r="B114" s="3"/>
      <c r="G114" s="13"/>
    </row>
    <row r="115" spans="1:7" ht="12.75" x14ac:dyDescent="0.2">
      <c r="A115" s="13"/>
      <c r="B115" s="39" t="s">
        <v>49</v>
      </c>
      <c r="G115" s="13"/>
    </row>
    <row r="116" spans="1:7" x14ac:dyDescent="0.15">
      <c r="A116" s="13"/>
      <c r="G116" s="13"/>
    </row>
    <row r="117" spans="1:7" x14ac:dyDescent="0.15">
      <c r="A117" s="13"/>
      <c r="B117" s="7" t="s">
        <v>50</v>
      </c>
      <c r="C117" s="10" t="s">
        <v>51</v>
      </c>
      <c r="D117" s="6" t="s">
        <v>52</v>
      </c>
      <c r="E117" s="6" t="s">
        <v>53</v>
      </c>
      <c r="F117" s="6" t="s">
        <v>54</v>
      </c>
      <c r="G117" s="13"/>
    </row>
    <row r="118" spans="1:7" x14ac:dyDescent="0.15">
      <c r="A118" s="13"/>
      <c r="B118" s="1"/>
      <c r="C118" s="1"/>
      <c r="D1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8" s="1"/>
      <c r="F118" s="37">
        <f>IFERROR(D118*E118,0)</f>
        <v>0</v>
      </c>
      <c r="G118" s="13"/>
    </row>
    <row r="119" spans="1:7" x14ac:dyDescent="0.15">
      <c r="A119" s="13"/>
      <c r="B119" s="1"/>
      <c r="C119" s="1"/>
      <c r="D1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9" s="1"/>
      <c r="F119" s="37">
        <f t="shared" ref="F119:F122" si="15">IFERROR(D119*E119,0)</f>
        <v>0</v>
      </c>
      <c r="G119" s="13"/>
    </row>
    <row r="120" spans="1:7" x14ac:dyDescent="0.15">
      <c r="A120" s="13"/>
      <c r="B120" s="1"/>
      <c r="C120" s="1"/>
      <c r="D1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0" s="1"/>
      <c r="F120" s="37">
        <f t="shared" si="15"/>
        <v>0</v>
      </c>
      <c r="G120" s="13"/>
    </row>
    <row r="121" spans="1:7" x14ac:dyDescent="0.15">
      <c r="A121" s="13"/>
      <c r="B121" s="1"/>
      <c r="C121" s="1"/>
      <c r="D1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1" s="1"/>
      <c r="F121" s="37">
        <f t="shared" si="15"/>
        <v>0</v>
      </c>
      <c r="G121" s="13"/>
    </row>
    <row r="122" spans="1:7" x14ac:dyDescent="0.15">
      <c r="A122" s="13"/>
      <c r="B122" s="1"/>
      <c r="C122" s="1"/>
      <c r="D12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2" s="1"/>
      <c r="F122" s="37">
        <f t="shared" si="15"/>
        <v>0</v>
      </c>
      <c r="G122" s="13"/>
    </row>
    <row r="123" spans="1:7" x14ac:dyDescent="0.15">
      <c r="A123" s="13"/>
      <c r="C123" s="4" t="s">
        <v>83</v>
      </c>
      <c r="F123" s="20">
        <f>SUM(F118:F122)</f>
        <v>0</v>
      </c>
      <c r="G123" s="13"/>
    </row>
    <row r="124" spans="1:7" x14ac:dyDescent="0.15">
      <c r="A124" s="13"/>
      <c r="G124" s="13"/>
    </row>
    <row r="125" spans="1:7" s="94" customFormat="1" ht="25.5" customHeight="1" thickBot="1" x14ac:dyDescent="0.2">
      <c r="A125" s="93"/>
      <c r="E125" s="92" t="str">
        <f>IF(D6="Directe loonkosten plus vaste opslag-systematiek (50%)","Opslag algemene kosten (50%)","Geen opslag")</f>
        <v>Geen opslag</v>
      </c>
      <c r="F125" s="95">
        <f>IF($D$6="Maak een keuze",0,(IF($D$6="Vaste uurtarief-systematiek",0,(IF($D$6="Integrale kostensystematiek",0,(IF($D$6="Directe loonkosten plus vaste opslag-systematiek (50%)",$F$22*0.5,"0")))))))</f>
        <v>0</v>
      </c>
      <c r="G125" s="93"/>
    </row>
    <row r="126" spans="1:7" x14ac:dyDescent="0.15">
      <c r="A126" s="13"/>
      <c r="B126" s="27"/>
      <c r="E126" s="4" t="s">
        <v>84</v>
      </c>
      <c r="F126" s="51">
        <f>SUM(F118:F122,F125)</f>
        <v>0</v>
      </c>
      <c r="G126" s="13"/>
    </row>
    <row r="127" spans="1:7" ht="12.75" x14ac:dyDescent="0.2">
      <c r="A127" s="13"/>
      <c r="B127" s="39" t="s">
        <v>57</v>
      </c>
      <c r="G127" s="13"/>
    </row>
    <row r="128" spans="1:7" x14ac:dyDescent="0.15">
      <c r="A128" s="13"/>
      <c r="G128" s="13"/>
    </row>
    <row r="129" spans="1:8" x14ac:dyDescent="0.15">
      <c r="A129" s="13"/>
      <c r="B129" s="40" t="s">
        <v>50</v>
      </c>
      <c r="C129" s="41"/>
      <c r="D129" s="136" t="s">
        <v>111</v>
      </c>
      <c r="E129" s="8" t="s">
        <v>58</v>
      </c>
      <c r="F129" s="42" t="s">
        <v>42</v>
      </c>
      <c r="G129" s="13"/>
    </row>
    <row r="130" spans="1:8" x14ac:dyDescent="0.15">
      <c r="A130" s="13"/>
      <c r="B130" s="151"/>
      <c r="C130" s="152"/>
      <c r="D130" s="2"/>
      <c r="E130" s="2"/>
      <c r="F130" s="37">
        <f>D130+E130</f>
        <v>0</v>
      </c>
      <c r="G130" s="13"/>
    </row>
    <row r="131" spans="1:8" x14ac:dyDescent="0.15">
      <c r="A131" s="13"/>
      <c r="B131" s="151"/>
      <c r="C131" s="152"/>
      <c r="D131" s="2"/>
      <c r="E131" s="2"/>
      <c r="F131" s="37">
        <f t="shared" ref="F131" si="16">D131+E131</f>
        <v>0</v>
      </c>
      <c r="G131" s="13"/>
    </row>
    <row r="132" spans="1:8" x14ac:dyDescent="0.15">
      <c r="A132" s="13"/>
      <c r="B132" s="151"/>
      <c r="C132" s="152"/>
      <c r="D132" s="2"/>
      <c r="E132" s="21"/>
      <c r="F132" s="37">
        <f>D132+E132</f>
        <v>0</v>
      </c>
      <c r="G132" s="13"/>
    </row>
    <row r="133" spans="1:8" x14ac:dyDescent="0.15">
      <c r="A133" s="13"/>
      <c r="B133" s="151"/>
      <c r="C133" s="152"/>
      <c r="D133" s="2"/>
      <c r="E133" s="2"/>
      <c r="F133" s="37">
        <f t="shared" ref="F133:F134" si="17">D133+E133</f>
        <v>0</v>
      </c>
      <c r="G133" s="13"/>
    </row>
    <row r="134" spans="1:8" x14ac:dyDescent="0.15">
      <c r="A134" s="13"/>
      <c r="B134" s="151"/>
      <c r="C134" s="152"/>
      <c r="D134" s="2"/>
      <c r="E134" s="2"/>
      <c r="F134" s="37">
        <f t="shared" si="17"/>
        <v>0</v>
      </c>
      <c r="G134" s="13"/>
    </row>
    <row r="135" spans="1:8" x14ac:dyDescent="0.15">
      <c r="A135" s="13"/>
      <c r="B135" s="16"/>
      <c r="C135" s="4" t="s">
        <v>85</v>
      </c>
      <c r="D135" s="20">
        <f>SUM(D130:D134)</f>
        <v>0</v>
      </c>
      <c r="E135" s="20"/>
      <c r="F135" s="20">
        <f t="shared" ref="F135" si="18">SUM(F130:F134)</f>
        <v>0</v>
      </c>
      <c r="G135" s="13"/>
    </row>
    <row r="136" spans="1:8" ht="12" thickBot="1" x14ac:dyDescent="0.2">
      <c r="A136" s="13"/>
      <c r="G136" s="13"/>
    </row>
    <row r="137" spans="1:8" x14ac:dyDescent="0.15">
      <c r="A137" s="13"/>
      <c r="C137" s="5" t="s">
        <v>86</v>
      </c>
      <c r="D137" s="28">
        <f>F126+D135</f>
        <v>0</v>
      </c>
      <c r="E137" s="29">
        <f>SUM(E130:E134)</f>
        <v>0</v>
      </c>
      <c r="F137" s="23">
        <f>F126+F135</f>
        <v>0</v>
      </c>
      <c r="G137" s="13"/>
    </row>
    <row r="138" spans="1:8" ht="12" thickBot="1" x14ac:dyDescent="0.2">
      <c r="A138" s="13"/>
      <c r="B138" s="11"/>
      <c r="C138" s="11"/>
      <c r="D138" s="11"/>
      <c r="E138" s="11"/>
      <c r="F138" s="11"/>
      <c r="G138" s="11"/>
      <c r="H138" s="27"/>
    </row>
    <row r="139" spans="1:8" ht="12" thickTop="1" x14ac:dyDescent="0.15">
      <c r="B139" s="46"/>
    </row>
    <row r="140" spans="1:8" ht="12" thickBot="1" x14ac:dyDescent="0.2">
      <c r="B140" s="11"/>
      <c r="C140" s="11"/>
      <c r="D140" s="11"/>
    </row>
    <row r="141" spans="1:8" ht="12" thickTop="1" x14ac:dyDescent="0.15">
      <c r="A141" s="13"/>
      <c r="D141" s="14"/>
    </row>
    <row r="142" spans="1:8" ht="14.25" x14ac:dyDescent="0.2">
      <c r="A142" s="13"/>
      <c r="B142" s="3" t="s">
        <v>87</v>
      </c>
      <c r="D142" s="13"/>
    </row>
    <row r="143" spans="1:8" ht="12" thickBot="1" x14ac:dyDescent="0.2">
      <c r="A143" s="13"/>
      <c r="D143" s="13"/>
    </row>
    <row r="144" spans="1:8" x14ac:dyDescent="0.15">
      <c r="A144" s="13"/>
      <c r="B144" s="138" t="s">
        <v>113</v>
      </c>
      <c r="C144" s="31"/>
      <c r="D144" s="22">
        <f>D36+D64+F81+D137</f>
        <v>0</v>
      </c>
    </row>
    <row r="145" spans="1:4" ht="12" thickBot="1" x14ac:dyDescent="0.2">
      <c r="A145" s="13"/>
      <c r="B145" s="32"/>
      <c r="D145" s="13"/>
    </row>
    <row r="146" spans="1:4" x14ac:dyDescent="0.15">
      <c r="A146" s="13"/>
      <c r="B146" s="24" t="s">
        <v>88</v>
      </c>
      <c r="C146" s="24"/>
      <c r="D146" s="25">
        <f>E36+E64+G81+E137</f>
        <v>0</v>
      </c>
    </row>
    <row r="147" spans="1:4" ht="12" thickBot="1" x14ac:dyDescent="0.2">
      <c r="A147" s="13"/>
      <c r="B147" s="32"/>
      <c r="D147" s="13"/>
    </row>
    <row r="148" spans="1:4" x14ac:dyDescent="0.15">
      <c r="A148" s="13"/>
      <c r="B148" s="33" t="s">
        <v>89</v>
      </c>
      <c r="C148" s="33"/>
      <c r="D148" s="30">
        <f>D144+D146</f>
        <v>0</v>
      </c>
    </row>
    <row r="149" spans="1:4" ht="12" thickBot="1" x14ac:dyDescent="0.2">
      <c r="A149" s="13"/>
      <c r="B149" s="34"/>
      <c r="C149" s="11"/>
      <c r="D149" s="12"/>
    </row>
    <row r="150" spans="1:4" ht="12" thickTop="1" x14ac:dyDescent="0.15"/>
    <row r="151" spans="1:4" x14ac:dyDescent="0.15"/>
    <row r="152" spans="1:4" x14ac:dyDescent="0.15"/>
    <row r="153" spans="1:4" x14ac:dyDescent="0.15"/>
    <row r="154" spans="1:4" x14ac:dyDescent="0.15"/>
    <row r="155" spans="1:4" x14ac:dyDescent="0.15"/>
    <row r="156" spans="1:4" x14ac:dyDescent="0.15"/>
    <row r="157" spans="1:4" x14ac:dyDescent="0.15"/>
    <row r="158" spans="1:4" x14ac:dyDescent="0.15"/>
    <row r="159" spans="1:4" x14ac:dyDescent="0.15"/>
    <row r="160" spans="1:4" x14ac:dyDescent="0.15"/>
    <row r="161" x14ac:dyDescent="0.15"/>
    <row r="162" x14ac:dyDescent="0.15"/>
    <row r="163" x14ac:dyDescent="0.15"/>
  </sheetData>
  <sheetProtection algorithmName="SHA-512" hashValue="CCWZVhxoXdqYiyDDcRbgOz7iT5hzCFxEruIpaF15iRjpaPxE8ViAltUweg0+IubNY9A2zYJ2urOErHqOgkI15w==" saltValue="mt5vF/hK1z79ZLTsg2lqRg==" spinCount="100000" sheet="1" objects="1" scenarios="1"/>
  <mergeCells count="20">
    <mergeCell ref="B133:C133"/>
    <mergeCell ref="B134:C134"/>
    <mergeCell ref="B104:C104"/>
    <mergeCell ref="B105:C105"/>
    <mergeCell ref="B106:C106"/>
    <mergeCell ref="B130:C130"/>
    <mergeCell ref="B131:C131"/>
    <mergeCell ref="B132:C132"/>
    <mergeCell ref="B103:C103"/>
    <mergeCell ref="B29:C29"/>
    <mergeCell ref="B30:C30"/>
    <mergeCell ref="B31:C31"/>
    <mergeCell ref="B32:C32"/>
    <mergeCell ref="B33:C33"/>
    <mergeCell ref="B57:C57"/>
    <mergeCell ref="B58:C58"/>
    <mergeCell ref="B59:C59"/>
    <mergeCell ref="B60:C60"/>
    <mergeCell ref="B61:C61"/>
    <mergeCell ref="B102:C102"/>
  </mergeCells>
  <conditionalFormatting sqref="E29:E33 E57:E61 G73:G79 E130:E134">
    <cfRule type="expression" dxfId="5" priority="2">
      <formula>$D$5="Ja"</formula>
    </cfRule>
  </conditionalFormatting>
  <conditionalFormatting sqref="E102:E106">
    <cfRule type="expression" dxfId="4" priority="1">
      <formula>$D$5="Ja"</formula>
    </cfRule>
  </conditionalFormatting>
  <dataValidations count="3">
    <dataValidation type="list" allowBlank="1" showInputMessage="1" showErrorMessage="1" sqref="D6" xr:uid="{807DA8D8-23C4-4B5E-85B0-E993806B15F5}">
      <formula1>"Maak een keuze,Integrale kostensystematiek,Directe loonkosten plus vaste opslag-systematiek (50%),Vaste uurtarief-systematiek"</formula1>
    </dataValidation>
    <dataValidation operator="lessThan" allowBlank="1" showInputMessage="1" showErrorMessage="1" sqref="D118:D122 D45:D49 D17:D21 D73:D80 D90:D94" xr:uid="{13AFE110-2DBC-45C8-865A-F9F2D5F4FC94}"/>
    <dataValidation type="list" allowBlank="1" showInputMessage="1" showErrorMessage="1" sqref="D5" xr:uid="{E283216A-2D3E-4326-B079-B186477DC3AF}">
      <formula1>"Maak een keuze,Ja,Nee"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3A43-38AA-48B7-99F1-A8CEC205DA04}">
  <dimension ref="A1:J163"/>
  <sheetViews>
    <sheetView showGridLines="0" topLeftCell="A131" zoomScaleNormal="100" workbookViewId="0">
      <selection activeCell="A154" sqref="A154:XFD163"/>
    </sheetView>
  </sheetViews>
  <sheetFormatPr defaultColWidth="0" defaultRowHeight="11.25" zeroHeight="1" x14ac:dyDescent="0.15"/>
  <cols>
    <col min="1" max="1" width="3" style="4" customWidth="1"/>
    <col min="2" max="2" width="54.42578125" style="4" customWidth="1"/>
    <col min="3" max="3" width="41.42578125" style="4" customWidth="1"/>
    <col min="4" max="4" width="35.5703125" style="4" customWidth="1"/>
    <col min="5" max="5" width="33.42578125" style="4" bestFit="1" customWidth="1"/>
    <col min="6" max="7" width="18.42578125" style="4" customWidth="1"/>
    <col min="8" max="9" width="18.5703125" style="4" customWidth="1"/>
    <col min="10" max="10" width="0" style="4" hidden="1" customWidth="1"/>
    <col min="11" max="16384" width="53.85546875" style="4" hidden="1"/>
  </cols>
  <sheetData>
    <row r="1" spans="1:7" ht="12" thickBot="1" x14ac:dyDescent="0.2">
      <c r="B1" s="11"/>
      <c r="C1" s="11"/>
    </row>
    <row r="2" spans="1:7" ht="16.5" thickTop="1" thickBot="1" x14ac:dyDescent="0.3">
      <c r="B2" s="65" t="s">
        <v>43</v>
      </c>
      <c r="C2" s="89" t="str">
        <f>IF(Samenvatting!B15="","",Samenvatting!B15)</f>
        <v/>
      </c>
      <c r="D2" s="27"/>
    </row>
    <row r="3" spans="1:7" ht="12.75" thickTop="1" thickBot="1" x14ac:dyDescent="0.2">
      <c r="B3" s="36"/>
      <c r="C3" s="36"/>
      <c r="E3" s="17"/>
    </row>
    <row r="4" spans="1:7" ht="12.75" thickTop="1" thickBot="1" x14ac:dyDescent="0.2">
      <c r="A4" s="13"/>
      <c r="B4" s="90"/>
      <c r="C4" s="36"/>
      <c r="D4" s="35"/>
      <c r="E4" s="17"/>
    </row>
    <row r="5" spans="1:7" ht="12.75" customHeight="1" thickTop="1" thickBot="1" x14ac:dyDescent="0.2">
      <c r="A5" s="13"/>
      <c r="B5" s="101" t="s">
        <v>44</v>
      </c>
      <c r="C5" s="9"/>
      <c r="D5" s="105" t="s">
        <v>90</v>
      </c>
      <c r="E5" s="18"/>
    </row>
    <row r="6" spans="1:7" ht="25.5" customHeight="1" thickTop="1" thickBot="1" x14ac:dyDescent="0.2">
      <c r="A6" s="13"/>
      <c r="B6" s="102" t="s">
        <v>45</v>
      </c>
      <c r="C6" s="9"/>
      <c r="D6" s="106" t="s">
        <v>90</v>
      </c>
      <c r="E6" s="18"/>
    </row>
    <row r="7" spans="1:7" ht="15.75" thickTop="1" x14ac:dyDescent="0.25">
      <c r="A7" s="13"/>
      <c r="B7" s="103" t="s">
        <v>91</v>
      </c>
      <c r="D7"/>
      <c r="E7" s="49"/>
    </row>
    <row r="8" spans="1:7" ht="15" x14ac:dyDescent="0.25">
      <c r="A8" s="13"/>
      <c r="B8" s="103" t="s">
        <v>115</v>
      </c>
      <c r="D8"/>
      <c r="E8" s="49"/>
    </row>
    <row r="9" spans="1:7" ht="15" x14ac:dyDescent="0.25">
      <c r="A9" s="13"/>
      <c r="B9" s="135" t="s">
        <v>109</v>
      </c>
      <c r="D9"/>
      <c r="E9" s="49"/>
    </row>
    <row r="10" spans="1:7" ht="15.75" thickBot="1" x14ac:dyDescent="0.3">
      <c r="A10" s="13"/>
      <c r="B10" s="103" t="s">
        <v>110</v>
      </c>
      <c r="D10"/>
      <c r="E10" s="49"/>
    </row>
    <row r="11" spans="1:7" ht="12.75" thickTop="1" thickBot="1" x14ac:dyDescent="0.2">
      <c r="B11" s="15"/>
      <c r="C11" s="15"/>
      <c r="D11" s="15"/>
      <c r="E11" s="19"/>
      <c r="F11" s="11"/>
      <c r="G11" s="11"/>
    </row>
    <row r="12" spans="1:7" ht="12" thickTop="1" x14ac:dyDescent="0.15">
      <c r="A12" s="13"/>
      <c r="G12" s="13"/>
    </row>
    <row r="13" spans="1:7" ht="14.25" x14ac:dyDescent="0.2">
      <c r="A13" s="13"/>
      <c r="B13" s="3" t="s">
        <v>48</v>
      </c>
      <c r="G13" s="13"/>
    </row>
    <row r="14" spans="1:7" ht="14.25" x14ac:dyDescent="0.2">
      <c r="A14" s="13"/>
      <c r="B14" s="3"/>
      <c r="G14" s="13"/>
    </row>
    <row r="15" spans="1:7" ht="12.75" x14ac:dyDescent="0.2">
      <c r="A15" s="13"/>
      <c r="B15" s="39" t="s">
        <v>49</v>
      </c>
      <c r="G15" s="13"/>
    </row>
    <row r="16" spans="1:7" ht="30.75" customHeight="1" x14ac:dyDescent="0.15">
      <c r="A16" s="13"/>
      <c r="B16" s="7" t="s">
        <v>50</v>
      </c>
      <c r="C16" s="10" t="s">
        <v>51</v>
      </c>
      <c r="D16" s="6" t="s">
        <v>52</v>
      </c>
      <c r="E16" s="6" t="s">
        <v>53</v>
      </c>
      <c r="F16" s="6" t="s">
        <v>54</v>
      </c>
      <c r="G16" s="13"/>
    </row>
    <row r="17" spans="1:7" x14ac:dyDescent="0.15">
      <c r="A17" s="13"/>
      <c r="B17" s="1"/>
      <c r="C17" s="96"/>
      <c r="D1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7" s="1"/>
      <c r="F17" s="37">
        <f>IFERROR(D17*E17,0)</f>
        <v>0</v>
      </c>
      <c r="G17" s="13"/>
    </row>
    <row r="18" spans="1:7" x14ac:dyDescent="0.15">
      <c r="A18" s="13"/>
      <c r="B18" s="1"/>
      <c r="C18" s="96"/>
      <c r="D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8" s="1"/>
      <c r="F18" s="37">
        <f t="shared" ref="F18:F21" si="0">IFERROR(D18*E18,0)</f>
        <v>0</v>
      </c>
      <c r="G18" s="13"/>
    </row>
    <row r="19" spans="1:7" x14ac:dyDescent="0.15">
      <c r="A19" s="13"/>
      <c r="B19" s="1"/>
      <c r="C19" s="96"/>
      <c r="D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9" s="1"/>
      <c r="F19" s="37">
        <f t="shared" si="0"/>
        <v>0</v>
      </c>
      <c r="G19" s="13"/>
    </row>
    <row r="20" spans="1:7" x14ac:dyDescent="0.15">
      <c r="A20" s="13"/>
      <c r="B20" s="1"/>
      <c r="C20" s="96"/>
      <c r="D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0" s="1"/>
      <c r="F20" s="37">
        <f t="shared" si="0"/>
        <v>0</v>
      </c>
      <c r="G20" s="13"/>
    </row>
    <row r="21" spans="1:7" x14ac:dyDescent="0.15">
      <c r="A21" s="13"/>
      <c r="B21" s="1"/>
      <c r="C21" s="96"/>
      <c r="D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1" s="1"/>
      <c r="F21" s="37">
        <f t="shared" si="0"/>
        <v>0</v>
      </c>
      <c r="G21" s="13"/>
    </row>
    <row r="22" spans="1:7" x14ac:dyDescent="0.15">
      <c r="A22" s="13"/>
      <c r="E22" s="4" t="s">
        <v>55</v>
      </c>
      <c r="F22" s="20">
        <f>SUM(F17:F21)</f>
        <v>0</v>
      </c>
      <c r="G22" s="13"/>
    </row>
    <row r="23" spans="1:7" x14ac:dyDescent="0.15">
      <c r="A23" s="13"/>
      <c r="G23" s="13"/>
    </row>
    <row r="24" spans="1:7" ht="25.5" customHeight="1" thickBot="1" x14ac:dyDescent="0.2">
      <c r="A24" s="13"/>
      <c r="E24" s="92" t="str">
        <f>IF(D6="Directe loonkosten plus vaste opslag-systematiek (50%)","Opslag algemene kosten (50%)","Geen opslag")</f>
        <v>Geen opslag</v>
      </c>
      <c r="F24" s="37">
        <f>IF($D$6="Maak een keuze",0,(IF($D$6="Vaste uurtarief-systematiek",0,(IF($D$6="Integrale kostensystematiek",0,(IF($D$6="Directe loonkosten plus vaste opslag-systematiek (50%)",$F$22*0.5,"0")))))))</f>
        <v>0</v>
      </c>
      <c r="G24" s="13"/>
    </row>
    <row r="25" spans="1:7" x14ac:dyDescent="0.15">
      <c r="A25" s="13"/>
      <c r="B25" s="27"/>
      <c r="E25" s="4" t="s">
        <v>56</v>
      </c>
      <c r="F25" s="51">
        <f>SUM(F17:F21,F24)</f>
        <v>0</v>
      </c>
      <c r="G25" s="13"/>
    </row>
    <row r="26" spans="1:7" ht="12.75" x14ac:dyDescent="0.2">
      <c r="A26" s="13"/>
      <c r="B26" s="39" t="s">
        <v>57</v>
      </c>
      <c r="G26" s="13"/>
    </row>
    <row r="27" spans="1:7" x14ac:dyDescent="0.15">
      <c r="A27" s="13"/>
      <c r="G27" s="13"/>
    </row>
    <row r="28" spans="1:7" x14ac:dyDescent="0.15">
      <c r="A28" s="13"/>
      <c r="B28" s="40" t="s">
        <v>50</v>
      </c>
      <c r="C28" s="41"/>
      <c r="D28" s="136" t="s">
        <v>111</v>
      </c>
      <c r="E28" s="8" t="s">
        <v>58</v>
      </c>
      <c r="F28" s="42" t="s">
        <v>42</v>
      </c>
      <c r="G28" s="13"/>
    </row>
    <row r="29" spans="1:7" x14ac:dyDescent="0.15">
      <c r="A29" s="13"/>
      <c r="B29" s="151"/>
      <c r="C29" s="152"/>
      <c r="D29" s="2"/>
      <c r="E29" s="2"/>
      <c r="F29" s="37">
        <f>D29+E29</f>
        <v>0</v>
      </c>
      <c r="G29" s="13"/>
    </row>
    <row r="30" spans="1:7" x14ac:dyDescent="0.15">
      <c r="A30" s="13"/>
      <c r="B30" s="151"/>
      <c r="C30" s="152"/>
      <c r="D30" s="2"/>
      <c r="E30" s="2"/>
      <c r="F30" s="37">
        <f t="shared" ref="F30" si="1">D30+E30</f>
        <v>0</v>
      </c>
      <c r="G30" s="13"/>
    </row>
    <row r="31" spans="1:7" x14ac:dyDescent="0.15">
      <c r="A31" s="13"/>
      <c r="B31" s="151"/>
      <c r="C31" s="152"/>
      <c r="D31" s="2"/>
      <c r="E31" s="21"/>
      <c r="F31" s="37">
        <f>D31+E31</f>
        <v>0</v>
      </c>
      <c r="G31" s="13"/>
    </row>
    <row r="32" spans="1:7" x14ac:dyDescent="0.15">
      <c r="A32" s="13"/>
      <c r="B32" s="151"/>
      <c r="C32" s="152"/>
      <c r="D32" s="2"/>
      <c r="E32" s="2"/>
      <c r="F32" s="37">
        <f t="shared" ref="F32:F33" si="2">D32+E32</f>
        <v>0</v>
      </c>
      <c r="G32" s="13"/>
    </row>
    <row r="33" spans="1:8" x14ac:dyDescent="0.15">
      <c r="A33" s="13"/>
      <c r="B33" s="151"/>
      <c r="C33" s="152"/>
      <c r="D33" s="2"/>
      <c r="E33" s="2"/>
      <c r="F33" s="37">
        <f t="shared" si="2"/>
        <v>0</v>
      </c>
      <c r="G33" s="13"/>
    </row>
    <row r="34" spans="1:8" x14ac:dyDescent="0.15">
      <c r="A34" s="13"/>
      <c r="B34" s="16"/>
      <c r="C34" s="4" t="s">
        <v>59</v>
      </c>
      <c r="D34" s="20">
        <f>SUM(D29:D33)</f>
        <v>0</v>
      </c>
      <c r="E34" s="20"/>
      <c r="F34" s="20">
        <f>SUM(F29:F33)</f>
        <v>0</v>
      </c>
      <c r="G34" s="13"/>
    </row>
    <row r="35" spans="1:8" ht="12" thickBot="1" x14ac:dyDescent="0.2">
      <c r="A35" s="13"/>
      <c r="G35" s="13"/>
    </row>
    <row r="36" spans="1:8" x14ac:dyDescent="0.15">
      <c r="A36" s="13"/>
      <c r="C36" s="5" t="s">
        <v>60</v>
      </c>
      <c r="D36" s="28">
        <f>F25+D34</f>
        <v>0</v>
      </c>
      <c r="E36" s="29">
        <f>SUM(E29:E33)</f>
        <v>0</v>
      </c>
      <c r="F36" s="23">
        <f>F25+F34</f>
        <v>0</v>
      </c>
      <c r="G36" s="13"/>
    </row>
    <row r="37" spans="1:8" ht="12" thickBot="1" x14ac:dyDescent="0.2">
      <c r="A37" s="13"/>
      <c r="B37" s="11"/>
      <c r="C37" s="11"/>
      <c r="D37" s="11"/>
      <c r="E37" s="11"/>
      <c r="F37" s="11"/>
      <c r="G37" s="11"/>
      <c r="H37" s="27"/>
    </row>
    <row r="38" spans="1:8" ht="12.75" thickTop="1" thickBot="1" x14ac:dyDescent="0.2">
      <c r="B38" s="36"/>
      <c r="C38" s="15"/>
      <c r="D38" s="15"/>
      <c r="E38" s="36"/>
      <c r="F38" s="15"/>
      <c r="G38" s="15"/>
    </row>
    <row r="39" spans="1:8" ht="12" thickTop="1" x14ac:dyDescent="0.15">
      <c r="A39" s="13"/>
      <c r="B39" s="50"/>
      <c r="E39" s="36"/>
      <c r="H39" s="27"/>
    </row>
    <row r="40" spans="1:8" ht="14.25" x14ac:dyDescent="0.2">
      <c r="A40" s="13"/>
      <c r="B40" s="3" t="s">
        <v>61</v>
      </c>
      <c r="G40" s="13"/>
    </row>
    <row r="41" spans="1:8" ht="14.25" x14ac:dyDescent="0.2">
      <c r="A41" s="13"/>
      <c r="B41" s="3"/>
      <c r="G41" s="13"/>
    </row>
    <row r="42" spans="1:8" ht="12.75" x14ac:dyDescent="0.2">
      <c r="A42" s="13"/>
      <c r="B42" s="39" t="s">
        <v>49</v>
      </c>
      <c r="G42" s="13"/>
    </row>
    <row r="43" spans="1:8" x14ac:dyDescent="0.15">
      <c r="A43" s="13"/>
      <c r="G43" s="13"/>
      <c r="H43" s="45"/>
    </row>
    <row r="44" spans="1:8" x14ac:dyDescent="0.15">
      <c r="A44" s="13"/>
      <c r="B44" s="7" t="s">
        <v>50</v>
      </c>
      <c r="C44" s="10" t="s">
        <v>51</v>
      </c>
      <c r="D44" s="6" t="s">
        <v>52</v>
      </c>
      <c r="E44" s="6" t="s">
        <v>53</v>
      </c>
      <c r="F44" s="6" t="s">
        <v>54</v>
      </c>
      <c r="G44" s="13"/>
      <c r="H44" s="45"/>
    </row>
    <row r="45" spans="1:8" x14ac:dyDescent="0.15">
      <c r="A45" s="13"/>
      <c r="B45" s="1"/>
      <c r="C45" s="1"/>
      <c r="D45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5" s="1"/>
      <c r="F45" s="37">
        <f>IFERROR(D45*E45,0)</f>
        <v>0</v>
      </c>
      <c r="G45" s="13"/>
      <c r="H45" s="45"/>
    </row>
    <row r="46" spans="1:8" x14ac:dyDescent="0.15">
      <c r="A46" s="13"/>
      <c r="B46" s="1"/>
      <c r="C46" s="1"/>
      <c r="D46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6" s="1"/>
      <c r="F46" s="37">
        <f t="shared" ref="F46:F49" si="3">IFERROR(D46*E46,0)</f>
        <v>0</v>
      </c>
      <c r="G46" s="13"/>
    </row>
    <row r="47" spans="1:8" x14ac:dyDescent="0.15">
      <c r="A47" s="13"/>
      <c r="B47" s="1"/>
      <c r="C47" s="1"/>
      <c r="D4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7" s="1"/>
      <c r="F47" s="37">
        <f t="shared" si="3"/>
        <v>0</v>
      </c>
      <c r="G47" s="13"/>
    </row>
    <row r="48" spans="1:8" x14ac:dyDescent="0.15">
      <c r="A48" s="13"/>
      <c r="B48" s="1"/>
      <c r="C48" s="1"/>
      <c r="D4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8" s="1"/>
      <c r="F48" s="37">
        <f t="shared" si="3"/>
        <v>0</v>
      </c>
      <c r="G48" s="13"/>
      <c r="H48" s="38"/>
    </row>
    <row r="49" spans="1:7" x14ac:dyDescent="0.15">
      <c r="A49" s="13"/>
      <c r="B49" s="1"/>
      <c r="C49" s="1"/>
      <c r="D4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9" s="1"/>
      <c r="F49" s="37">
        <f t="shared" si="3"/>
        <v>0</v>
      </c>
      <c r="G49" s="13"/>
    </row>
    <row r="50" spans="1:7" x14ac:dyDescent="0.15">
      <c r="A50" s="13"/>
      <c r="C50" s="4" t="s">
        <v>62</v>
      </c>
      <c r="F50" s="20">
        <f>SUM(F45:F49)</f>
        <v>0</v>
      </c>
      <c r="G50" s="13"/>
    </row>
    <row r="51" spans="1:7" x14ac:dyDescent="0.15">
      <c r="A51" s="13"/>
      <c r="G51" s="13"/>
    </row>
    <row r="52" spans="1:7" s="94" customFormat="1" ht="25.5" customHeight="1" thickBot="1" x14ac:dyDescent="0.2">
      <c r="A52" s="93"/>
      <c r="E52" s="92" t="str">
        <f>IF(D6="Directe loonkosten plus vaste opslag-systematiek (50%)","Opslag algemene kosten (50%)","Geen opslag")</f>
        <v>Geen opslag</v>
      </c>
      <c r="F52" s="95">
        <f>IF($D$6="Maak een keuze",0,(IF($D$6="Vaste uurtarief-systematiek",0,(IF($D$6="Integrale kostensystematiek",0,(IF($D$6="Directe loonkosten plus vaste opslag-systematiek (50%)",$F$22*0.5,"0")))))))</f>
        <v>0</v>
      </c>
      <c r="G52" s="93"/>
    </row>
    <row r="53" spans="1:7" x14ac:dyDescent="0.15">
      <c r="A53" s="13"/>
      <c r="B53" s="27"/>
      <c r="E53" s="4" t="s">
        <v>63</v>
      </c>
      <c r="F53" s="51">
        <f>SUM(F45:F49,F52)</f>
        <v>0</v>
      </c>
      <c r="G53" s="13"/>
    </row>
    <row r="54" spans="1:7" ht="12.75" x14ac:dyDescent="0.2">
      <c r="A54" s="13"/>
      <c r="B54" s="39" t="s">
        <v>57</v>
      </c>
      <c r="G54" s="13"/>
    </row>
    <row r="55" spans="1:7" x14ac:dyDescent="0.15">
      <c r="A55" s="13"/>
      <c r="G55" s="13"/>
    </row>
    <row r="56" spans="1:7" x14ac:dyDescent="0.15">
      <c r="A56" s="13"/>
      <c r="B56" s="40" t="s">
        <v>64</v>
      </c>
      <c r="C56" s="41"/>
      <c r="D56" s="136" t="s">
        <v>111</v>
      </c>
      <c r="E56" s="8" t="s">
        <v>58</v>
      </c>
      <c r="F56" s="42" t="s">
        <v>42</v>
      </c>
      <c r="G56" s="13"/>
    </row>
    <row r="57" spans="1:7" x14ac:dyDescent="0.15">
      <c r="A57" s="13"/>
      <c r="B57" s="151"/>
      <c r="C57" s="152"/>
      <c r="D57" s="2"/>
      <c r="E57" s="2"/>
      <c r="F57" s="37">
        <f>D57+E57</f>
        <v>0</v>
      </c>
      <c r="G57" s="13"/>
    </row>
    <row r="58" spans="1:7" x14ac:dyDescent="0.15">
      <c r="A58" s="13"/>
      <c r="B58" s="151"/>
      <c r="C58" s="152"/>
      <c r="D58" s="2"/>
      <c r="E58" s="2"/>
      <c r="F58" s="37">
        <f t="shared" ref="F58" si="4">D58+E58</f>
        <v>0</v>
      </c>
      <c r="G58" s="13"/>
    </row>
    <row r="59" spans="1:7" x14ac:dyDescent="0.15">
      <c r="A59" s="13"/>
      <c r="B59" s="151"/>
      <c r="C59" s="152"/>
      <c r="D59" s="2"/>
      <c r="E59" s="21"/>
      <c r="F59" s="37">
        <f>D59+E59</f>
        <v>0</v>
      </c>
      <c r="G59" s="13"/>
    </row>
    <row r="60" spans="1:7" x14ac:dyDescent="0.15">
      <c r="A60" s="13"/>
      <c r="B60" s="151"/>
      <c r="C60" s="152"/>
      <c r="D60" s="2"/>
      <c r="E60" s="2"/>
      <c r="F60" s="37">
        <f t="shared" ref="F60:F61" si="5">D60+E60</f>
        <v>0</v>
      </c>
      <c r="G60" s="13"/>
    </row>
    <row r="61" spans="1:7" x14ac:dyDescent="0.15">
      <c r="A61" s="13"/>
      <c r="B61" s="151"/>
      <c r="C61" s="152"/>
      <c r="D61" s="2"/>
      <c r="E61" s="2"/>
      <c r="F61" s="37">
        <f t="shared" si="5"/>
        <v>0</v>
      </c>
      <c r="G61" s="13"/>
    </row>
    <row r="62" spans="1:7" x14ac:dyDescent="0.15">
      <c r="A62" s="13"/>
      <c r="B62" s="16"/>
      <c r="C62" s="4" t="s">
        <v>65</v>
      </c>
      <c r="D62" s="20">
        <f>SUM(D57:D61)</f>
        <v>0</v>
      </c>
      <c r="E62" s="20"/>
      <c r="F62" s="20">
        <f t="shared" ref="F62" si="6">SUM(F57:F61)</f>
        <v>0</v>
      </c>
      <c r="G62" s="13"/>
    </row>
    <row r="63" spans="1:7" ht="12" thickBot="1" x14ac:dyDescent="0.2">
      <c r="A63" s="13"/>
      <c r="C63" s="4" t="s">
        <v>66</v>
      </c>
      <c r="G63" s="13"/>
    </row>
    <row r="64" spans="1:7" x14ac:dyDescent="0.15">
      <c r="A64" s="13"/>
      <c r="C64" s="5" t="s">
        <v>67</v>
      </c>
      <c r="D64" s="28">
        <f>F53+D62</f>
        <v>0</v>
      </c>
      <c r="E64" s="29">
        <f>SUM(E57:E61)</f>
        <v>0</v>
      </c>
      <c r="F64" s="23">
        <f>F53+F62</f>
        <v>0</v>
      </c>
      <c r="G64" s="13"/>
    </row>
    <row r="65" spans="1:9" ht="12" thickBot="1" x14ac:dyDescent="0.2">
      <c r="A65" s="13"/>
      <c r="B65" s="11"/>
      <c r="C65" s="11"/>
      <c r="D65" s="11"/>
      <c r="E65" s="11"/>
      <c r="F65" s="11"/>
      <c r="G65" s="12"/>
    </row>
    <row r="66" spans="1:9" ht="12.75" thickTop="1" thickBot="1" x14ac:dyDescent="0.2">
      <c r="B66" s="46"/>
      <c r="F66" s="15"/>
      <c r="I66" s="11"/>
    </row>
    <row r="67" spans="1:9" ht="12" thickTop="1" x14ac:dyDescent="0.15">
      <c r="A67" s="13"/>
      <c r="B67" s="50"/>
      <c r="C67" s="36"/>
      <c r="D67" s="36"/>
      <c r="E67" s="36"/>
      <c r="G67" s="36"/>
      <c r="H67" s="36"/>
      <c r="I67" s="13"/>
    </row>
    <row r="68" spans="1:9" ht="14.25" x14ac:dyDescent="0.2">
      <c r="A68" s="13"/>
      <c r="B68" s="3" t="s">
        <v>68</v>
      </c>
      <c r="I68" s="13"/>
    </row>
    <row r="69" spans="1:9" ht="14.25" x14ac:dyDescent="0.2">
      <c r="A69" s="13"/>
      <c r="B69" s="3"/>
      <c r="I69" s="13"/>
    </row>
    <row r="70" spans="1:9" ht="12.75" x14ac:dyDescent="0.2">
      <c r="A70" s="13"/>
      <c r="B70" s="39" t="s">
        <v>69</v>
      </c>
      <c r="I70" s="13"/>
    </row>
    <row r="71" spans="1:9" x14ac:dyDescent="0.15">
      <c r="A71" s="13"/>
      <c r="I71" s="13"/>
    </row>
    <row r="72" spans="1:9" x14ac:dyDescent="0.15">
      <c r="A72" s="13"/>
      <c r="B72" s="7" t="s">
        <v>50</v>
      </c>
      <c r="C72" s="10" t="s">
        <v>70</v>
      </c>
      <c r="D72" s="137" t="s">
        <v>112</v>
      </c>
      <c r="E72" s="6" t="s">
        <v>53</v>
      </c>
      <c r="F72" s="6" t="s">
        <v>54</v>
      </c>
      <c r="G72" s="6" t="s">
        <v>71</v>
      </c>
      <c r="H72" s="6" t="s">
        <v>42</v>
      </c>
      <c r="I72" s="13"/>
    </row>
    <row r="73" spans="1:9" x14ac:dyDescent="0.15">
      <c r="A73" s="13"/>
      <c r="B73" s="47" t="s">
        <v>72</v>
      </c>
      <c r="C73" s="1"/>
      <c r="D73" s="2">
        <v>0</v>
      </c>
      <c r="E73" s="47">
        <f>C73*20</f>
        <v>0</v>
      </c>
      <c r="F73" s="37">
        <f>D73*E73</f>
        <v>0</v>
      </c>
      <c r="G73" s="110"/>
      <c r="H73" s="48">
        <f>F73+G73</f>
        <v>0</v>
      </c>
      <c r="I73" s="13"/>
    </row>
    <row r="74" spans="1:9" x14ac:dyDescent="0.15">
      <c r="A74" s="13"/>
      <c r="B74" s="47" t="s">
        <v>73</v>
      </c>
      <c r="C74" s="1"/>
      <c r="D74" s="2">
        <v>0</v>
      </c>
      <c r="E74" s="47">
        <f>C74*30</f>
        <v>0</v>
      </c>
      <c r="F74" s="37">
        <f t="shared" ref="F74" si="7">D74*E74</f>
        <v>0</v>
      </c>
      <c r="G74" s="110"/>
      <c r="H74" s="48">
        <f t="shared" ref="H74:H79" si="8">F74+G74</f>
        <v>0</v>
      </c>
      <c r="I74" s="13"/>
    </row>
    <row r="75" spans="1:9" x14ac:dyDescent="0.15">
      <c r="A75" s="13"/>
      <c r="B75" s="47" t="s">
        <v>74</v>
      </c>
      <c r="C75" s="1"/>
      <c r="D75" s="2">
        <v>0</v>
      </c>
      <c r="E75" s="47">
        <f>C75*40</f>
        <v>0</v>
      </c>
      <c r="F75" s="37">
        <f>D75*E75</f>
        <v>0</v>
      </c>
      <c r="G75" s="110"/>
      <c r="H75" s="48">
        <f t="shared" si="8"/>
        <v>0</v>
      </c>
      <c r="I75" s="13"/>
    </row>
    <row r="76" spans="1:9" x14ac:dyDescent="0.15">
      <c r="A76" s="13"/>
      <c r="B76" s="47" t="s">
        <v>75</v>
      </c>
      <c r="C76" s="1"/>
      <c r="D76" s="2">
        <v>0</v>
      </c>
      <c r="E76" s="47">
        <f>C76*50</f>
        <v>0</v>
      </c>
      <c r="F76" s="37">
        <f t="shared" ref="F76" si="9">D76*E76</f>
        <v>0</v>
      </c>
      <c r="G76" s="110"/>
      <c r="H76" s="48">
        <f t="shared" si="8"/>
        <v>0</v>
      </c>
      <c r="I76" s="13"/>
    </row>
    <row r="77" spans="1:9" x14ac:dyDescent="0.15">
      <c r="A77" s="13"/>
      <c r="B77" s="1"/>
      <c r="C77" s="1"/>
      <c r="D77" s="2">
        <v>0</v>
      </c>
      <c r="E77" s="1"/>
      <c r="F77" s="37">
        <f>D77*E77</f>
        <v>0</v>
      </c>
      <c r="G77" s="110"/>
      <c r="H77" s="48">
        <f t="shared" si="8"/>
        <v>0</v>
      </c>
      <c r="I77" s="13"/>
    </row>
    <row r="78" spans="1:9" x14ac:dyDescent="0.15">
      <c r="A78" s="13"/>
      <c r="B78" s="1"/>
      <c r="C78" s="1"/>
      <c r="D78" s="2">
        <v>0</v>
      </c>
      <c r="E78" s="1"/>
      <c r="F78" s="37">
        <f>D78*E78</f>
        <v>0</v>
      </c>
      <c r="G78" s="110"/>
      <c r="H78" s="48">
        <f t="shared" si="8"/>
        <v>0</v>
      </c>
      <c r="I78" s="13"/>
    </row>
    <row r="79" spans="1:9" x14ac:dyDescent="0.15">
      <c r="A79" s="13"/>
      <c r="B79" s="1"/>
      <c r="C79" s="1"/>
      <c r="D79" s="2">
        <v>0</v>
      </c>
      <c r="E79" s="1"/>
      <c r="F79" s="37">
        <f t="shared" ref="F79" si="10">D79*E79</f>
        <v>0</v>
      </c>
      <c r="G79" s="110"/>
      <c r="H79" s="48">
        <f t="shared" si="8"/>
        <v>0</v>
      </c>
      <c r="I79" s="13"/>
    </row>
    <row r="80" spans="1:9" ht="12" thickBot="1" x14ac:dyDescent="0.2">
      <c r="A80" s="13"/>
      <c r="B80" s="43"/>
      <c r="C80" s="43"/>
      <c r="D80" s="44"/>
      <c r="E80" s="43"/>
      <c r="F80" s="45"/>
      <c r="G80" s="45"/>
      <c r="H80" s="45"/>
      <c r="I80" s="13"/>
    </row>
    <row r="81" spans="1:10" x14ac:dyDescent="0.15">
      <c r="A81" s="13"/>
      <c r="B81" s="27"/>
      <c r="C81" s="5" t="s">
        <v>76</v>
      </c>
      <c r="D81" s="38"/>
      <c r="E81" s="38"/>
      <c r="F81" s="28">
        <f>SUM(F73:F77)</f>
        <v>0</v>
      </c>
      <c r="G81" s="29">
        <f>SUM(G73:G77)</f>
        <v>0</v>
      </c>
      <c r="H81" s="26">
        <f>SUM(H73:H77)</f>
        <v>0</v>
      </c>
      <c r="I81" s="13"/>
    </row>
    <row r="82" spans="1:10" ht="12" thickBo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27"/>
    </row>
    <row r="83" spans="1:10" ht="12.75" thickTop="1" thickBot="1" x14ac:dyDescent="0.2">
      <c r="B83" s="46"/>
    </row>
    <row r="84" spans="1:10" ht="12" thickTop="1" x14ac:dyDescent="0.15">
      <c r="B84" s="50"/>
      <c r="C84" s="36"/>
      <c r="D84" s="36"/>
      <c r="E84" s="36"/>
      <c r="F84" s="36"/>
      <c r="G84" s="14"/>
    </row>
    <row r="85" spans="1:10" ht="14.25" x14ac:dyDescent="0.2">
      <c r="B85" s="111" t="s">
        <v>77</v>
      </c>
      <c r="G85" s="13"/>
    </row>
    <row r="86" spans="1:10" ht="14.25" x14ac:dyDescent="0.2">
      <c r="B86" s="111"/>
      <c r="G86" s="13"/>
    </row>
    <row r="87" spans="1:10" ht="12.75" x14ac:dyDescent="0.2">
      <c r="B87" s="112" t="s">
        <v>49</v>
      </c>
      <c r="G87" s="13"/>
    </row>
    <row r="88" spans="1:10" x14ac:dyDescent="0.15">
      <c r="B88" s="27"/>
      <c r="G88" s="13"/>
    </row>
    <row r="89" spans="1:10" x14ac:dyDescent="0.15">
      <c r="B89" s="113" t="s">
        <v>50</v>
      </c>
      <c r="C89" s="10" t="s">
        <v>51</v>
      </c>
      <c r="D89" s="6" t="s">
        <v>52</v>
      </c>
      <c r="E89" s="6" t="s">
        <v>53</v>
      </c>
      <c r="F89" s="6" t="s">
        <v>54</v>
      </c>
      <c r="G89" s="13"/>
    </row>
    <row r="90" spans="1:10" x14ac:dyDescent="0.15">
      <c r="B90" s="114"/>
      <c r="C90" s="1"/>
      <c r="D9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0" s="1"/>
      <c r="F90" s="37">
        <f>IFERROR(D90*E90,0)</f>
        <v>0</v>
      </c>
      <c r="G90" s="13"/>
    </row>
    <row r="91" spans="1:10" x14ac:dyDescent="0.15">
      <c r="B91" s="114"/>
      <c r="C91" s="1"/>
      <c r="D9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1" s="1"/>
      <c r="F91" s="37">
        <f t="shared" ref="F91:F94" si="11">IFERROR(D91*E91,0)</f>
        <v>0</v>
      </c>
      <c r="G91" s="13"/>
    </row>
    <row r="92" spans="1:10" x14ac:dyDescent="0.15">
      <c r="B92" s="114"/>
      <c r="C92" s="1"/>
      <c r="D9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2" s="1"/>
      <c r="F92" s="37">
        <f t="shared" si="11"/>
        <v>0</v>
      </c>
      <c r="G92" s="13"/>
    </row>
    <row r="93" spans="1:10" x14ac:dyDescent="0.15">
      <c r="B93" s="114"/>
      <c r="C93" s="1"/>
      <c r="D93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3" s="1"/>
      <c r="F93" s="37">
        <f t="shared" si="11"/>
        <v>0</v>
      </c>
      <c r="G93" s="13"/>
    </row>
    <row r="94" spans="1:10" x14ac:dyDescent="0.15">
      <c r="B94" s="114"/>
      <c r="C94" s="1"/>
      <c r="D94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4" s="1"/>
      <c r="F94" s="37">
        <f t="shared" si="11"/>
        <v>0</v>
      </c>
      <c r="G94" s="13"/>
    </row>
    <row r="95" spans="1:10" x14ac:dyDescent="0.15">
      <c r="B95" s="27"/>
      <c r="C95" s="4" t="s">
        <v>78</v>
      </c>
      <c r="F95" s="20">
        <f>SUM(F90:F94)</f>
        <v>0</v>
      </c>
      <c r="G95" s="13"/>
    </row>
    <row r="96" spans="1:10" x14ac:dyDescent="0.15">
      <c r="B96" s="27"/>
      <c r="G96" s="13"/>
    </row>
    <row r="97" spans="1:8" ht="12" thickBot="1" x14ac:dyDescent="0.2">
      <c r="B97" s="115"/>
      <c r="C97" s="94"/>
      <c r="D97" s="94"/>
      <c r="E97" s="92" t="str">
        <f>IF(D6="Directe loonkosten plus vaste opslag-systematiek (50%)","Opslag algemene kosten (50%)","Geen opslag")</f>
        <v>Geen opslag</v>
      </c>
      <c r="F97" s="95">
        <f>IF($D$6="Maak een keuze",0,(IF($D$6="Vaste uurtarief-systematiek",0,(IF($D$6="Integrale kostensystematiek",0,(IF($D$6="Directe loonkosten plus vaste opslag-systematiek (50%)",$F$22*0.5,"0")))))))</f>
        <v>0</v>
      </c>
      <c r="G97" s="93"/>
    </row>
    <row r="98" spans="1:8" x14ac:dyDescent="0.15">
      <c r="B98" s="27"/>
      <c r="E98" s="4" t="s">
        <v>79</v>
      </c>
      <c r="F98" s="51">
        <f>SUM(F90:F94,F97)</f>
        <v>0</v>
      </c>
      <c r="G98" s="13"/>
    </row>
    <row r="99" spans="1:8" ht="12.75" x14ac:dyDescent="0.2">
      <c r="B99" s="112" t="s">
        <v>57</v>
      </c>
      <c r="G99" s="13"/>
    </row>
    <row r="100" spans="1:8" x14ac:dyDescent="0.15">
      <c r="B100" s="27"/>
      <c r="G100" s="13"/>
    </row>
    <row r="101" spans="1:8" x14ac:dyDescent="0.15">
      <c r="B101" s="40" t="s">
        <v>50</v>
      </c>
      <c r="C101" s="41"/>
      <c r="D101" s="136" t="s">
        <v>111</v>
      </c>
      <c r="E101" s="8" t="s">
        <v>58</v>
      </c>
      <c r="F101" s="42" t="s">
        <v>42</v>
      </c>
      <c r="G101" s="13"/>
    </row>
    <row r="102" spans="1:8" x14ac:dyDescent="0.15">
      <c r="B102" s="151"/>
      <c r="C102" s="152"/>
      <c r="D102" s="2"/>
      <c r="E102" s="2"/>
      <c r="F102" s="37">
        <f>D102+E102</f>
        <v>0</v>
      </c>
      <c r="G102" s="13"/>
    </row>
    <row r="103" spans="1:8" x14ac:dyDescent="0.15">
      <c r="B103" s="151"/>
      <c r="C103" s="152"/>
      <c r="D103" s="2"/>
      <c r="E103" s="2"/>
      <c r="F103" s="37">
        <f t="shared" ref="F103" si="12">D103+E103</f>
        <v>0</v>
      </c>
      <c r="G103" s="13"/>
    </row>
    <row r="104" spans="1:8" x14ac:dyDescent="0.15">
      <c r="B104" s="151"/>
      <c r="C104" s="152"/>
      <c r="D104" s="2"/>
      <c r="E104" s="21"/>
      <c r="F104" s="37">
        <f>D104+E104</f>
        <v>0</v>
      </c>
      <c r="G104" s="13"/>
    </row>
    <row r="105" spans="1:8" x14ac:dyDescent="0.15">
      <c r="B105" s="151"/>
      <c r="C105" s="152"/>
      <c r="D105" s="2"/>
      <c r="E105" s="2"/>
      <c r="F105" s="37">
        <f t="shared" ref="F105:F106" si="13">D105+E105</f>
        <v>0</v>
      </c>
      <c r="G105" s="13"/>
    </row>
    <row r="106" spans="1:8" x14ac:dyDescent="0.15">
      <c r="B106" s="151"/>
      <c r="C106" s="152"/>
      <c r="D106" s="2"/>
      <c r="E106" s="2"/>
      <c r="F106" s="37">
        <f t="shared" si="13"/>
        <v>0</v>
      </c>
      <c r="G106" s="13"/>
    </row>
    <row r="107" spans="1:8" x14ac:dyDescent="0.15">
      <c r="B107" s="116"/>
      <c r="C107" s="4" t="s">
        <v>80</v>
      </c>
      <c r="D107" s="20">
        <f>SUM(D102:D106)</f>
        <v>0</v>
      </c>
      <c r="E107" s="20"/>
      <c r="F107" s="20">
        <f t="shared" ref="F107" si="14">SUM(F102:F106)</f>
        <v>0</v>
      </c>
      <c r="G107" s="13"/>
    </row>
    <row r="108" spans="1:8" ht="12" thickBot="1" x14ac:dyDescent="0.2">
      <c r="B108" s="27"/>
      <c r="G108" s="13"/>
    </row>
    <row r="109" spans="1:8" x14ac:dyDescent="0.15">
      <c r="B109" s="27"/>
      <c r="C109" s="5" t="s">
        <v>81</v>
      </c>
      <c r="D109" s="28">
        <f>F98+D107</f>
        <v>0</v>
      </c>
      <c r="E109" s="29">
        <f>SUM(E102:E106)</f>
        <v>0</v>
      </c>
      <c r="F109" s="23">
        <f>F98+F107</f>
        <v>0</v>
      </c>
      <c r="G109" s="13"/>
    </row>
    <row r="110" spans="1:8" ht="12" thickBot="1" x14ac:dyDescent="0.2">
      <c r="B110" s="117"/>
      <c r="C110" s="11"/>
      <c r="D110" s="11"/>
      <c r="E110" s="11"/>
      <c r="F110" s="11"/>
      <c r="G110" s="12"/>
    </row>
    <row r="111" spans="1:8" ht="12.75" thickTop="1" thickBot="1" x14ac:dyDescent="0.2"/>
    <row r="112" spans="1:8" ht="12" thickTop="1" x14ac:dyDescent="0.15">
      <c r="A112" s="13"/>
      <c r="B112" s="50"/>
      <c r="C112" s="36"/>
      <c r="D112" s="36"/>
      <c r="E112" s="36"/>
      <c r="F112" s="36"/>
      <c r="G112" s="36"/>
      <c r="H112" s="27"/>
    </row>
    <row r="113" spans="1:7" ht="14.25" x14ac:dyDescent="0.2">
      <c r="A113" s="13"/>
      <c r="B113" s="3" t="s">
        <v>82</v>
      </c>
      <c r="G113" s="13"/>
    </row>
    <row r="114" spans="1:7" ht="14.25" x14ac:dyDescent="0.2">
      <c r="A114" s="13"/>
      <c r="B114" s="3"/>
      <c r="G114" s="13"/>
    </row>
    <row r="115" spans="1:7" ht="12.75" x14ac:dyDescent="0.2">
      <c r="A115" s="13"/>
      <c r="B115" s="39" t="s">
        <v>49</v>
      </c>
      <c r="G115" s="13"/>
    </row>
    <row r="116" spans="1:7" x14ac:dyDescent="0.15">
      <c r="A116" s="13"/>
      <c r="G116" s="13"/>
    </row>
    <row r="117" spans="1:7" x14ac:dyDescent="0.15">
      <c r="A117" s="13"/>
      <c r="B117" s="7" t="s">
        <v>50</v>
      </c>
      <c r="C117" s="10" t="s">
        <v>51</v>
      </c>
      <c r="D117" s="6" t="s">
        <v>52</v>
      </c>
      <c r="E117" s="6" t="s">
        <v>53</v>
      </c>
      <c r="F117" s="6" t="s">
        <v>54</v>
      </c>
      <c r="G117" s="13"/>
    </row>
    <row r="118" spans="1:7" x14ac:dyDescent="0.15">
      <c r="A118" s="13"/>
      <c r="B118" s="1"/>
      <c r="C118" s="1"/>
      <c r="D1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8" s="1"/>
      <c r="F118" s="37">
        <f>IFERROR(D118*E118,0)</f>
        <v>0</v>
      </c>
      <c r="G118" s="13"/>
    </row>
    <row r="119" spans="1:7" x14ac:dyDescent="0.15">
      <c r="A119" s="13"/>
      <c r="B119" s="1"/>
      <c r="C119" s="1"/>
      <c r="D1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9" s="1"/>
      <c r="F119" s="37">
        <f t="shared" ref="F119:F122" si="15">IFERROR(D119*E119,0)</f>
        <v>0</v>
      </c>
      <c r="G119" s="13"/>
    </row>
    <row r="120" spans="1:7" x14ac:dyDescent="0.15">
      <c r="A120" s="13"/>
      <c r="B120" s="1"/>
      <c r="C120" s="1"/>
      <c r="D1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0" s="1"/>
      <c r="F120" s="37">
        <f t="shared" si="15"/>
        <v>0</v>
      </c>
      <c r="G120" s="13"/>
    </row>
    <row r="121" spans="1:7" x14ac:dyDescent="0.15">
      <c r="A121" s="13"/>
      <c r="B121" s="1"/>
      <c r="C121" s="1"/>
      <c r="D1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1" s="1"/>
      <c r="F121" s="37">
        <f t="shared" si="15"/>
        <v>0</v>
      </c>
      <c r="G121" s="13"/>
    </row>
    <row r="122" spans="1:7" x14ac:dyDescent="0.15">
      <c r="A122" s="13"/>
      <c r="B122" s="1"/>
      <c r="C122" s="1"/>
      <c r="D12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2" s="1"/>
      <c r="F122" s="37">
        <f t="shared" si="15"/>
        <v>0</v>
      </c>
      <c r="G122" s="13"/>
    </row>
    <row r="123" spans="1:7" x14ac:dyDescent="0.15">
      <c r="A123" s="13"/>
      <c r="C123" s="4" t="s">
        <v>83</v>
      </c>
      <c r="F123" s="20">
        <f>SUM(F118:F122)</f>
        <v>0</v>
      </c>
      <c r="G123" s="13"/>
    </row>
    <row r="124" spans="1:7" x14ac:dyDescent="0.15">
      <c r="A124" s="13"/>
      <c r="G124" s="13"/>
    </row>
    <row r="125" spans="1:7" s="94" customFormat="1" ht="25.5" customHeight="1" thickBot="1" x14ac:dyDescent="0.2">
      <c r="A125" s="93"/>
      <c r="E125" s="92" t="str">
        <f>IF(D6="Directe loonkosten plus vaste opslag-systematiek (50%)","Opslag algemene kosten (50%)","Geen opslag")</f>
        <v>Geen opslag</v>
      </c>
      <c r="F125" s="95">
        <f>IF($D$6="Maak een keuze",0,(IF($D$6="Vaste uurtarief-systematiek",0,(IF($D$6="Integrale kostensystematiek",0,(IF($D$6="Directe loonkosten plus vaste opslag-systematiek (50%)",$F$22*0.5,"0")))))))</f>
        <v>0</v>
      </c>
      <c r="G125" s="93"/>
    </row>
    <row r="126" spans="1:7" x14ac:dyDescent="0.15">
      <c r="A126" s="13"/>
      <c r="B126" s="27"/>
      <c r="E126" s="4" t="s">
        <v>84</v>
      </c>
      <c r="F126" s="51">
        <f>SUM(F118:F122,F125)</f>
        <v>0</v>
      </c>
      <c r="G126" s="13"/>
    </row>
    <row r="127" spans="1:7" ht="12.75" x14ac:dyDescent="0.2">
      <c r="A127" s="13"/>
      <c r="B127" s="39" t="s">
        <v>57</v>
      </c>
      <c r="G127" s="13"/>
    </row>
    <row r="128" spans="1:7" x14ac:dyDescent="0.15">
      <c r="A128" s="13"/>
      <c r="G128" s="13"/>
    </row>
    <row r="129" spans="1:8" x14ac:dyDescent="0.15">
      <c r="A129" s="13"/>
      <c r="B129" s="40" t="s">
        <v>50</v>
      </c>
      <c r="C129" s="41"/>
      <c r="D129" s="136" t="s">
        <v>111</v>
      </c>
      <c r="E129" s="8" t="s">
        <v>58</v>
      </c>
      <c r="F129" s="42" t="s">
        <v>42</v>
      </c>
      <c r="G129" s="13"/>
    </row>
    <row r="130" spans="1:8" x14ac:dyDescent="0.15">
      <c r="A130" s="13"/>
      <c r="B130" s="151"/>
      <c r="C130" s="152"/>
      <c r="D130" s="2"/>
      <c r="E130" s="2"/>
      <c r="F130" s="37">
        <f>D130+E130</f>
        <v>0</v>
      </c>
      <c r="G130" s="13"/>
    </row>
    <row r="131" spans="1:8" x14ac:dyDescent="0.15">
      <c r="A131" s="13"/>
      <c r="B131" s="151"/>
      <c r="C131" s="152"/>
      <c r="D131" s="2"/>
      <c r="E131" s="2"/>
      <c r="F131" s="37">
        <f t="shared" ref="F131" si="16">D131+E131</f>
        <v>0</v>
      </c>
      <c r="G131" s="13"/>
    </row>
    <row r="132" spans="1:8" x14ac:dyDescent="0.15">
      <c r="A132" s="13"/>
      <c r="B132" s="151"/>
      <c r="C132" s="152"/>
      <c r="D132" s="2"/>
      <c r="E132" s="21"/>
      <c r="F132" s="37">
        <f>D132+E132</f>
        <v>0</v>
      </c>
      <c r="G132" s="13"/>
    </row>
    <row r="133" spans="1:8" x14ac:dyDescent="0.15">
      <c r="A133" s="13"/>
      <c r="B133" s="151"/>
      <c r="C133" s="152"/>
      <c r="D133" s="2"/>
      <c r="E133" s="2"/>
      <c r="F133" s="37">
        <f t="shared" ref="F133:F134" si="17">D133+E133</f>
        <v>0</v>
      </c>
      <c r="G133" s="13"/>
    </row>
    <row r="134" spans="1:8" x14ac:dyDescent="0.15">
      <c r="A134" s="13"/>
      <c r="B134" s="151"/>
      <c r="C134" s="152"/>
      <c r="D134" s="2"/>
      <c r="E134" s="2"/>
      <c r="F134" s="37">
        <f t="shared" si="17"/>
        <v>0</v>
      </c>
      <c r="G134" s="13"/>
    </row>
    <row r="135" spans="1:8" x14ac:dyDescent="0.15">
      <c r="A135" s="13"/>
      <c r="B135" s="16"/>
      <c r="C135" s="4" t="s">
        <v>85</v>
      </c>
      <c r="D135" s="20">
        <f>SUM(D130:D134)</f>
        <v>0</v>
      </c>
      <c r="E135" s="20"/>
      <c r="F135" s="20">
        <f t="shared" ref="F135" si="18">SUM(F130:F134)</f>
        <v>0</v>
      </c>
      <c r="G135" s="13"/>
    </row>
    <row r="136" spans="1:8" ht="12" thickBot="1" x14ac:dyDescent="0.2">
      <c r="A136" s="13"/>
      <c r="G136" s="13"/>
    </row>
    <row r="137" spans="1:8" x14ac:dyDescent="0.15">
      <c r="A137" s="13"/>
      <c r="C137" s="5" t="s">
        <v>86</v>
      </c>
      <c r="D137" s="28">
        <f>F126+D135</f>
        <v>0</v>
      </c>
      <c r="E137" s="29">
        <f>SUM(E130:E134)</f>
        <v>0</v>
      </c>
      <c r="F137" s="23">
        <f>F126+F135</f>
        <v>0</v>
      </c>
      <c r="G137" s="13"/>
    </row>
    <row r="138" spans="1:8" ht="12" thickBot="1" x14ac:dyDescent="0.2">
      <c r="A138" s="13"/>
      <c r="B138" s="11"/>
      <c r="C138" s="11"/>
      <c r="D138" s="11"/>
      <c r="E138" s="11"/>
      <c r="F138" s="11"/>
      <c r="G138" s="11"/>
      <c r="H138" s="27"/>
    </row>
    <row r="139" spans="1:8" ht="12" thickTop="1" x14ac:dyDescent="0.15">
      <c r="B139" s="46"/>
    </row>
    <row r="140" spans="1:8" ht="12" thickBot="1" x14ac:dyDescent="0.2">
      <c r="B140" s="11"/>
      <c r="C140" s="11"/>
      <c r="D140" s="11"/>
    </row>
    <row r="141" spans="1:8" ht="12" thickTop="1" x14ac:dyDescent="0.15">
      <c r="A141" s="13"/>
      <c r="D141" s="14"/>
    </row>
    <row r="142" spans="1:8" ht="14.25" x14ac:dyDescent="0.2">
      <c r="A142" s="13"/>
      <c r="B142" s="3" t="s">
        <v>87</v>
      </c>
      <c r="D142" s="13"/>
    </row>
    <row r="143" spans="1:8" ht="12" thickBot="1" x14ac:dyDescent="0.2">
      <c r="A143" s="13"/>
      <c r="D143" s="13"/>
    </row>
    <row r="144" spans="1:8" x14ac:dyDescent="0.15">
      <c r="A144" s="13"/>
      <c r="B144" s="138" t="s">
        <v>113</v>
      </c>
      <c r="C144" s="31"/>
      <c r="D144" s="22">
        <f>D36+D64+F81+D137</f>
        <v>0</v>
      </c>
    </row>
    <row r="145" spans="1:4" ht="12" thickBot="1" x14ac:dyDescent="0.2">
      <c r="A145" s="13"/>
      <c r="B145" s="32"/>
      <c r="D145" s="13"/>
    </row>
    <row r="146" spans="1:4" x14ac:dyDescent="0.15">
      <c r="A146" s="13"/>
      <c r="B146" s="24" t="s">
        <v>88</v>
      </c>
      <c r="C146" s="24"/>
      <c r="D146" s="25">
        <f>E36+E64+G81+E137</f>
        <v>0</v>
      </c>
    </row>
    <row r="147" spans="1:4" ht="12" thickBot="1" x14ac:dyDescent="0.2">
      <c r="A147" s="13"/>
      <c r="B147" s="32"/>
      <c r="D147" s="13"/>
    </row>
    <row r="148" spans="1:4" x14ac:dyDescent="0.15">
      <c r="A148" s="13"/>
      <c r="B148" s="33" t="s">
        <v>89</v>
      </c>
      <c r="C148" s="33"/>
      <c r="D148" s="30">
        <f>D144+D146</f>
        <v>0</v>
      </c>
    </row>
    <row r="149" spans="1:4" ht="12" thickBot="1" x14ac:dyDescent="0.2">
      <c r="A149" s="13"/>
      <c r="B149" s="34"/>
      <c r="C149" s="11"/>
      <c r="D149" s="12"/>
    </row>
    <row r="150" spans="1:4" ht="12" thickTop="1" x14ac:dyDescent="0.15"/>
    <row r="151" spans="1:4" x14ac:dyDescent="0.15"/>
    <row r="152" spans="1:4" x14ac:dyDescent="0.15"/>
    <row r="153" spans="1:4" x14ac:dyDescent="0.15"/>
    <row r="154" spans="1:4" x14ac:dyDescent="0.15"/>
    <row r="155" spans="1:4" x14ac:dyDescent="0.15"/>
    <row r="156" spans="1:4" x14ac:dyDescent="0.15"/>
    <row r="157" spans="1:4" x14ac:dyDescent="0.15"/>
    <row r="158" spans="1:4" x14ac:dyDescent="0.15"/>
    <row r="159" spans="1:4" x14ac:dyDescent="0.15"/>
    <row r="160" spans="1:4" x14ac:dyDescent="0.15"/>
    <row r="161" x14ac:dyDescent="0.15"/>
    <row r="162" x14ac:dyDescent="0.15"/>
    <row r="163" x14ac:dyDescent="0.15"/>
  </sheetData>
  <sheetProtection algorithmName="SHA-512" hashValue="PGaAwtwisIXeBJGnM9Bv7Xip//B5safZSGAO0OCUn5x+6lU53wF/BNaqBvNiNTLAnivarJrP1dPpoyy1gu+/DQ==" saltValue="hKcLconx4q6z0Fk9itBiEA==" spinCount="100000" sheet="1" objects="1" scenarios="1"/>
  <mergeCells count="20">
    <mergeCell ref="B133:C133"/>
    <mergeCell ref="B134:C134"/>
    <mergeCell ref="B104:C104"/>
    <mergeCell ref="B105:C105"/>
    <mergeCell ref="B106:C106"/>
    <mergeCell ref="B130:C130"/>
    <mergeCell ref="B131:C131"/>
    <mergeCell ref="B132:C132"/>
    <mergeCell ref="B103:C103"/>
    <mergeCell ref="B29:C29"/>
    <mergeCell ref="B30:C30"/>
    <mergeCell ref="B31:C31"/>
    <mergeCell ref="B32:C32"/>
    <mergeCell ref="B33:C33"/>
    <mergeCell ref="B57:C57"/>
    <mergeCell ref="B58:C58"/>
    <mergeCell ref="B59:C59"/>
    <mergeCell ref="B60:C60"/>
    <mergeCell ref="B61:C61"/>
    <mergeCell ref="B102:C102"/>
  </mergeCells>
  <conditionalFormatting sqref="E29:E33 E57:E61 G73:G79 E130:E134">
    <cfRule type="expression" dxfId="3" priority="2">
      <formula>$D$5="Ja"</formula>
    </cfRule>
  </conditionalFormatting>
  <conditionalFormatting sqref="E102:E106">
    <cfRule type="expression" dxfId="2" priority="1">
      <formula>$D$5="Ja"</formula>
    </cfRule>
  </conditionalFormatting>
  <dataValidations count="3">
    <dataValidation type="list" allowBlank="1" showInputMessage="1" showErrorMessage="1" sqref="D6" xr:uid="{8F5021D7-8C58-4088-8B92-D8276312E711}">
      <formula1>"Maak een keuze,Integrale kostensystematiek,Directe loonkosten plus vaste opslag-systematiek (50%),Vaste uurtarief-systematiek"</formula1>
    </dataValidation>
    <dataValidation operator="lessThan" allowBlank="1" showInputMessage="1" showErrorMessage="1" sqref="D118:D122 D45:D49 D17:D21 D73:D80 D90:D94" xr:uid="{34528B17-FBAD-4455-A75C-1D675BF9C0D3}"/>
    <dataValidation type="list" allowBlank="1" showInputMessage="1" showErrorMessage="1" sqref="D5" xr:uid="{B4D27254-5C69-484A-B086-C86C4A1E564F}">
      <formula1>"Maak een keuze,Ja,Nee"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E52E5-7CBA-4CE2-8944-DAA3BE50A507}">
  <dimension ref="A1:J163"/>
  <sheetViews>
    <sheetView showGridLines="0" tabSelected="1" topLeftCell="A67" zoomScaleNormal="100" workbookViewId="0">
      <selection activeCell="D152" sqref="D152"/>
    </sheetView>
  </sheetViews>
  <sheetFormatPr defaultColWidth="0" defaultRowHeight="11.25" zeroHeight="1" x14ac:dyDescent="0.15"/>
  <cols>
    <col min="1" max="1" width="3" style="4" customWidth="1"/>
    <col min="2" max="2" width="54.42578125" style="4" customWidth="1"/>
    <col min="3" max="3" width="41.42578125" style="4" customWidth="1"/>
    <col min="4" max="4" width="35.5703125" style="4" customWidth="1"/>
    <col min="5" max="5" width="33.42578125" style="4" bestFit="1" customWidth="1"/>
    <col min="6" max="7" width="18.42578125" style="4" customWidth="1"/>
    <col min="8" max="9" width="18.5703125" style="4" customWidth="1"/>
    <col min="10" max="10" width="0" style="4" hidden="1" customWidth="1"/>
    <col min="11" max="16384" width="53.85546875" style="4" hidden="1"/>
  </cols>
  <sheetData>
    <row r="1" spans="1:7" ht="12" thickBot="1" x14ac:dyDescent="0.2">
      <c r="B1" s="11"/>
      <c r="C1" s="11"/>
    </row>
    <row r="2" spans="1:7" ht="16.5" thickTop="1" thickBot="1" x14ac:dyDescent="0.3">
      <c r="B2" s="65" t="s">
        <v>43</v>
      </c>
      <c r="C2" s="89" t="str">
        <f>IF(Samenvatting!B16="","",Samenvatting!B16)</f>
        <v/>
      </c>
      <c r="D2" s="27"/>
    </row>
    <row r="3" spans="1:7" ht="12.75" thickTop="1" thickBot="1" x14ac:dyDescent="0.2">
      <c r="B3" s="36"/>
      <c r="C3" s="36"/>
      <c r="E3" s="17"/>
    </row>
    <row r="4" spans="1:7" ht="12.75" thickTop="1" thickBot="1" x14ac:dyDescent="0.2">
      <c r="A4" s="13"/>
      <c r="B4" s="90"/>
      <c r="C4" s="36"/>
      <c r="D4" s="35"/>
      <c r="E4" s="17"/>
    </row>
    <row r="5" spans="1:7" ht="12.75" customHeight="1" thickTop="1" thickBot="1" x14ac:dyDescent="0.2">
      <c r="A5" s="13"/>
      <c r="B5" s="101" t="s">
        <v>44</v>
      </c>
      <c r="C5" s="9"/>
      <c r="D5" s="105" t="s">
        <v>90</v>
      </c>
      <c r="E5" s="18"/>
    </row>
    <row r="6" spans="1:7" ht="25.5" customHeight="1" thickTop="1" thickBot="1" x14ac:dyDescent="0.2">
      <c r="A6" s="13"/>
      <c r="B6" s="102" t="s">
        <v>45</v>
      </c>
      <c r="C6" s="9"/>
      <c r="D6" s="106" t="s">
        <v>90</v>
      </c>
      <c r="E6" s="18"/>
    </row>
    <row r="7" spans="1:7" ht="15.75" thickTop="1" x14ac:dyDescent="0.25">
      <c r="A7" s="13"/>
      <c r="B7" s="103" t="s">
        <v>116</v>
      </c>
      <c r="D7"/>
      <c r="E7" s="49"/>
    </row>
    <row r="8" spans="1:7" ht="15" x14ac:dyDescent="0.25">
      <c r="A8" s="13"/>
      <c r="B8" s="103" t="s">
        <v>115</v>
      </c>
      <c r="D8"/>
      <c r="E8" s="49"/>
    </row>
    <row r="9" spans="1:7" ht="15" x14ac:dyDescent="0.25">
      <c r="A9" s="13"/>
      <c r="B9" s="135" t="s">
        <v>114</v>
      </c>
      <c r="D9"/>
      <c r="E9" s="49"/>
    </row>
    <row r="10" spans="1:7" ht="15.75" thickBot="1" x14ac:dyDescent="0.3">
      <c r="A10" s="13"/>
      <c r="B10" s="103" t="s">
        <v>110</v>
      </c>
      <c r="D10"/>
      <c r="E10" s="49"/>
    </row>
    <row r="11" spans="1:7" ht="12.75" thickTop="1" thickBot="1" x14ac:dyDescent="0.2">
      <c r="B11" s="15"/>
      <c r="C11" s="15"/>
      <c r="D11" s="15"/>
      <c r="E11" s="19"/>
      <c r="F11" s="11"/>
      <c r="G11" s="11"/>
    </row>
    <row r="12" spans="1:7" ht="12" thickTop="1" x14ac:dyDescent="0.15">
      <c r="A12" s="13"/>
      <c r="G12" s="13"/>
    </row>
    <row r="13" spans="1:7" ht="14.25" x14ac:dyDescent="0.2">
      <c r="A13" s="13"/>
      <c r="B13" s="3" t="s">
        <v>48</v>
      </c>
      <c r="G13" s="13"/>
    </row>
    <row r="14" spans="1:7" ht="14.25" x14ac:dyDescent="0.2">
      <c r="A14" s="13"/>
      <c r="B14" s="3"/>
      <c r="G14" s="13"/>
    </row>
    <row r="15" spans="1:7" ht="12.75" x14ac:dyDescent="0.2">
      <c r="A15" s="13"/>
      <c r="B15" s="39" t="s">
        <v>49</v>
      </c>
      <c r="G15" s="13"/>
    </row>
    <row r="16" spans="1:7" ht="30.75" customHeight="1" x14ac:dyDescent="0.15">
      <c r="A16" s="13"/>
      <c r="B16" s="7" t="s">
        <v>50</v>
      </c>
      <c r="C16" s="10" t="s">
        <v>51</v>
      </c>
      <c r="D16" s="6" t="s">
        <v>52</v>
      </c>
      <c r="E16" s="6" t="s">
        <v>53</v>
      </c>
      <c r="F16" s="6" t="s">
        <v>54</v>
      </c>
      <c r="G16" s="13"/>
    </row>
    <row r="17" spans="1:7" x14ac:dyDescent="0.15">
      <c r="A17" s="13"/>
      <c r="B17" s="1"/>
      <c r="C17" s="96"/>
      <c r="D1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7" s="1"/>
      <c r="F17" s="37">
        <f>IFERROR(D17*E17,0)</f>
        <v>0</v>
      </c>
      <c r="G17" s="13"/>
    </row>
    <row r="18" spans="1:7" x14ac:dyDescent="0.15">
      <c r="A18" s="13"/>
      <c r="B18" s="1"/>
      <c r="C18" s="96"/>
      <c r="D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8" s="1"/>
      <c r="F18" s="37">
        <f t="shared" ref="F18:F21" si="0">IFERROR(D18*E18,0)</f>
        <v>0</v>
      </c>
      <c r="G18" s="13"/>
    </row>
    <row r="19" spans="1:7" x14ac:dyDescent="0.15">
      <c r="A19" s="13"/>
      <c r="B19" s="1"/>
      <c r="C19" s="96"/>
      <c r="D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9" s="1"/>
      <c r="F19" s="37">
        <f t="shared" si="0"/>
        <v>0</v>
      </c>
      <c r="G19" s="13"/>
    </row>
    <row r="20" spans="1:7" x14ac:dyDescent="0.15">
      <c r="A20" s="13"/>
      <c r="B20" s="1"/>
      <c r="C20" s="96"/>
      <c r="D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0" s="1"/>
      <c r="F20" s="37">
        <f t="shared" si="0"/>
        <v>0</v>
      </c>
      <c r="G20" s="13"/>
    </row>
    <row r="21" spans="1:7" x14ac:dyDescent="0.15">
      <c r="A21" s="13"/>
      <c r="B21" s="1"/>
      <c r="C21" s="96"/>
      <c r="D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21" s="1"/>
      <c r="F21" s="37">
        <f t="shared" si="0"/>
        <v>0</v>
      </c>
      <c r="G21" s="13"/>
    </row>
    <row r="22" spans="1:7" x14ac:dyDescent="0.15">
      <c r="A22" s="13"/>
      <c r="E22" s="4" t="s">
        <v>55</v>
      </c>
      <c r="F22" s="20">
        <f>SUM(F17:F21)</f>
        <v>0</v>
      </c>
      <c r="G22" s="13"/>
    </row>
    <row r="23" spans="1:7" x14ac:dyDescent="0.15">
      <c r="A23" s="13"/>
      <c r="G23" s="13"/>
    </row>
    <row r="24" spans="1:7" ht="25.5" customHeight="1" thickBot="1" x14ac:dyDescent="0.2">
      <c r="A24" s="13"/>
      <c r="E24" s="92" t="str">
        <f>IF(D6="Directe loonkosten plus vaste opslag-systematiek (50%)","Opslag algemene kosten (50%)","Geen opslag")</f>
        <v>Geen opslag</v>
      </c>
      <c r="F24" s="37">
        <f>IF($D$6="Maak een keuze",0,(IF($D$6="Vaste uurtarief-systematiek",0,(IF($D$6="Integrale kostensystematiek",0,(IF($D$6="Directe loonkosten plus vaste opslag-systematiek (50%)",$F$22*0.5,"0")))))))</f>
        <v>0</v>
      </c>
      <c r="G24" s="13"/>
    </row>
    <row r="25" spans="1:7" x14ac:dyDescent="0.15">
      <c r="A25" s="13"/>
      <c r="B25" s="27"/>
      <c r="E25" s="4" t="s">
        <v>56</v>
      </c>
      <c r="F25" s="51">
        <f>SUM(F17:F21,F24)</f>
        <v>0</v>
      </c>
      <c r="G25" s="13"/>
    </row>
    <row r="26" spans="1:7" ht="12.75" x14ac:dyDescent="0.2">
      <c r="A26" s="13"/>
      <c r="B26" s="39" t="s">
        <v>57</v>
      </c>
      <c r="G26" s="13"/>
    </row>
    <row r="27" spans="1:7" x14ac:dyDescent="0.15">
      <c r="A27" s="13"/>
      <c r="D27" s="136" t="s">
        <v>111</v>
      </c>
      <c r="G27" s="13"/>
    </row>
    <row r="28" spans="1:7" x14ac:dyDescent="0.15">
      <c r="A28" s="13"/>
      <c r="B28" s="40" t="s">
        <v>50</v>
      </c>
      <c r="C28" s="41"/>
      <c r="E28" s="8" t="s">
        <v>58</v>
      </c>
      <c r="F28" s="42" t="s">
        <v>42</v>
      </c>
      <c r="G28" s="13"/>
    </row>
    <row r="29" spans="1:7" x14ac:dyDescent="0.15">
      <c r="A29" s="13"/>
      <c r="B29" s="151"/>
      <c r="C29" s="152"/>
      <c r="D29" s="2"/>
      <c r="E29" s="2"/>
      <c r="F29" s="37">
        <f>D29+E29</f>
        <v>0</v>
      </c>
      <c r="G29" s="13"/>
    </row>
    <row r="30" spans="1:7" x14ac:dyDescent="0.15">
      <c r="A30" s="13"/>
      <c r="B30" s="151"/>
      <c r="C30" s="152"/>
      <c r="D30" s="2"/>
      <c r="E30" s="2"/>
      <c r="F30" s="37">
        <f t="shared" ref="F30" si="1">D30+E30</f>
        <v>0</v>
      </c>
      <c r="G30" s="13"/>
    </row>
    <row r="31" spans="1:7" x14ac:dyDescent="0.15">
      <c r="A31" s="13"/>
      <c r="B31" s="151"/>
      <c r="C31" s="152"/>
      <c r="D31" s="2"/>
      <c r="E31" s="21"/>
      <c r="F31" s="37">
        <f>D31+E31</f>
        <v>0</v>
      </c>
      <c r="G31" s="13"/>
    </row>
    <row r="32" spans="1:7" x14ac:dyDescent="0.15">
      <c r="A32" s="13"/>
      <c r="B32" s="151"/>
      <c r="C32" s="152"/>
      <c r="D32" s="2"/>
      <c r="E32" s="2"/>
      <c r="F32" s="37">
        <f t="shared" ref="F32:F33" si="2">D32+E32</f>
        <v>0</v>
      </c>
      <c r="G32" s="13"/>
    </row>
    <row r="33" spans="1:8" x14ac:dyDescent="0.15">
      <c r="A33" s="13"/>
      <c r="B33" s="151"/>
      <c r="C33" s="152"/>
      <c r="D33" s="2"/>
      <c r="E33" s="2"/>
      <c r="F33" s="37">
        <f t="shared" si="2"/>
        <v>0</v>
      </c>
      <c r="G33" s="13"/>
    </row>
    <row r="34" spans="1:8" x14ac:dyDescent="0.15">
      <c r="A34" s="13"/>
      <c r="B34" s="16"/>
      <c r="C34" s="4" t="s">
        <v>59</v>
      </c>
      <c r="D34" s="20">
        <f>SUM(D29:D33)</f>
        <v>0</v>
      </c>
      <c r="E34" s="20"/>
      <c r="F34" s="20">
        <f>SUM(F29:F33)</f>
        <v>0</v>
      </c>
      <c r="G34" s="13"/>
    </row>
    <row r="35" spans="1:8" ht="12" thickBot="1" x14ac:dyDescent="0.2">
      <c r="A35" s="13"/>
      <c r="G35" s="13"/>
    </row>
    <row r="36" spans="1:8" x14ac:dyDescent="0.15">
      <c r="A36" s="13"/>
      <c r="C36" s="5" t="s">
        <v>60</v>
      </c>
      <c r="D36" s="28">
        <f>F25+D34</f>
        <v>0</v>
      </c>
      <c r="E36" s="29">
        <f>SUM(E29:E33)</f>
        <v>0</v>
      </c>
      <c r="F36" s="23">
        <f>F25+F34</f>
        <v>0</v>
      </c>
      <c r="G36" s="13"/>
    </row>
    <row r="37" spans="1:8" ht="12" thickBot="1" x14ac:dyDescent="0.2">
      <c r="A37" s="13"/>
      <c r="B37" s="11"/>
      <c r="C37" s="11"/>
      <c r="D37" s="11"/>
      <c r="E37" s="11"/>
      <c r="F37" s="11"/>
      <c r="G37" s="11"/>
      <c r="H37" s="27"/>
    </row>
    <row r="38" spans="1:8" ht="12.75" thickTop="1" thickBot="1" x14ac:dyDescent="0.2">
      <c r="B38" s="36"/>
      <c r="C38" s="15"/>
      <c r="D38" s="15"/>
      <c r="E38" s="36"/>
      <c r="F38" s="15"/>
      <c r="G38" s="15"/>
    </row>
    <row r="39" spans="1:8" ht="12" thickTop="1" x14ac:dyDescent="0.15">
      <c r="A39" s="13"/>
      <c r="B39" s="50"/>
      <c r="E39" s="36"/>
      <c r="H39" s="27"/>
    </row>
    <row r="40" spans="1:8" ht="14.25" x14ac:dyDescent="0.2">
      <c r="A40" s="13"/>
      <c r="B40" s="3" t="s">
        <v>61</v>
      </c>
      <c r="G40" s="13"/>
    </row>
    <row r="41" spans="1:8" ht="14.25" x14ac:dyDescent="0.2">
      <c r="A41" s="13"/>
      <c r="B41" s="3"/>
      <c r="G41" s="13"/>
    </row>
    <row r="42" spans="1:8" ht="12.75" x14ac:dyDescent="0.2">
      <c r="A42" s="13"/>
      <c r="B42" s="39" t="s">
        <v>49</v>
      </c>
      <c r="G42" s="13"/>
    </row>
    <row r="43" spans="1:8" x14ac:dyDescent="0.15">
      <c r="A43" s="13"/>
      <c r="G43" s="13"/>
      <c r="H43" s="45"/>
    </row>
    <row r="44" spans="1:8" x14ac:dyDescent="0.15">
      <c r="A44" s="13"/>
      <c r="B44" s="7" t="s">
        <v>50</v>
      </c>
      <c r="C44" s="10" t="s">
        <v>51</v>
      </c>
      <c r="D44" s="6" t="s">
        <v>52</v>
      </c>
      <c r="E44" s="6" t="s">
        <v>53</v>
      </c>
      <c r="F44" s="6" t="s">
        <v>54</v>
      </c>
      <c r="G44" s="13"/>
      <c r="H44" s="45"/>
    </row>
    <row r="45" spans="1:8" x14ac:dyDescent="0.15">
      <c r="A45" s="13"/>
      <c r="B45" s="1"/>
      <c r="C45" s="1"/>
      <c r="D45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5" s="1"/>
      <c r="F45" s="37">
        <f>IFERROR(D45*E45,0)</f>
        <v>0</v>
      </c>
      <c r="G45" s="13"/>
      <c r="H45" s="45"/>
    </row>
    <row r="46" spans="1:8" x14ac:dyDescent="0.15">
      <c r="A46" s="13"/>
      <c r="B46" s="1"/>
      <c r="C46" s="1"/>
      <c r="D46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6" s="1"/>
      <c r="F46" s="37">
        <f t="shared" ref="F46:F49" si="3">IFERROR(D46*E46,0)</f>
        <v>0</v>
      </c>
      <c r="G46" s="13"/>
    </row>
    <row r="47" spans="1:8" x14ac:dyDescent="0.15">
      <c r="A47" s="13"/>
      <c r="B47" s="1"/>
      <c r="C47" s="1"/>
      <c r="D47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7" s="1"/>
      <c r="F47" s="37">
        <f t="shared" si="3"/>
        <v>0</v>
      </c>
      <c r="G47" s="13"/>
    </row>
    <row r="48" spans="1:8" x14ac:dyDescent="0.15">
      <c r="A48" s="13"/>
      <c r="B48" s="1"/>
      <c r="C48" s="1"/>
      <c r="D4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8" s="1"/>
      <c r="F48" s="37">
        <f t="shared" si="3"/>
        <v>0</v>
      </c>
      <c r="G48" s="13"/>
      <c r="H48" s="38"/>
    </row>
    <row r="49" spans="1:7" x14ac:dyDescent="0.15">
      <c r="A49" s="13"/>
      <c r="B49" s="1"/>
      <c r="C49" s="1"/>
      <c r="D4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49" s="1"/>
      <c r="F49" s="37">
        <f t="shared" si="3"/>
        <v>0</v>
      </c>
      <c r="G49" s="13"/>
    </row>
    <row r="50" spans="1:7" x14ac:dyDescent="0.15">
      <c r="A50" s="13"/>
      <c r="C50" s="4" t="s">
        <v>62</v>
      </c>
      <c r="F50" s="20">
        <f>SUM(F45:F49)</f>
        <v>0</v>
      </c>
      <c r="G50" s="13"/>
    </row>
    <row r="51" spans="1:7" x14ac:dyDescent="0.15">
      <c r="A51" s="13"/>
      <c r="G51" s="13"/>
    </row>
    <row r="52" spans="1:7" s="94" customFormat="1" ht="25.5" customHeight="1" thickBot="1" x14ac:dyDescent="0.2">
      <c r="A52" s="93"/>
      <c r="E52" s="92" t="str">
        <f>IF(D6="Directe loonkosten plus vaste opslag-systematiek (50%)","Opslag algemene kosten (50%)","Geen opslag")</f>
        <v>Geen opslag</v>
      </c>
      <c r="F52" s="95">
        <f>IF($D$6="Maak een keuze",0,(IF($D$6="Vaste uurtarief-systematiek",0,(IF($D$6="Integrale kostensystematiek",0,(IF($D$6="Directe loonkosten plus vaste opslag-systematiek (50%)",$F$22*0.5,"0")))))))</f>
        <v>0</v>
      </c>
      <c r="G52" s="93"/>
    </row>
    <row r="53" spans="1:7" x14ac:dyDescent="0.15">
      <c r="A53" s="13"/>
      <c r="B53" s="27"/>
      <c r="E53" s="4" t="s">
        <v>63</v>
      </c>
      <c r="F53" s="51">
        <f>SUM(F45:F49,F52)</f>
        <v>0</v>
      </c>
      <c r="G53" s="13"/>
    </row>
    <row r="54" spans="1:7" ht="12.75" x14ac:dyDescent="0.2">
      <c r="A54" s="13"/>
      <c r="B54" s="39" t="s">
        <v>57</v>
      </c>
      <c r="G54" s="13"/>
    </row>
    <row r="55" spans="1:7" x14ac:dyDescent="0.15">
      <c r="A55" s="13"/>
      <c r="G55" s="13"/>
    </row>
    <row r="56" spans="1:7" x14ac:dyDescent="0.15">
      <c r="A56" s="13"/>
      <c r="B56" s="40" t="s">
        <v>64</v>
      </c>
      <c r="C56" s="41"/>
      <c r="D56" s="136" t="s">
        <v>111</v>
      </c>
      <c r="E56" s="8" t="s">
        <v>58</v>
      </c>
      <c r="F56" s="42" t="s">
        <v>42</v>
      </c>
      <c r="G56" s="13"/>
    </row>
    <row r="57" spans="1:7" x14ac:dyDescent="0.15">
      <c r="A57" s="13"/>
      <c r="B57" s="151"/>
      <c r="C57" s="152"/>
      <c r="D57" s="2"/>
      <c r="E57" s="2"/>
      <c r="F57" s="37">
        <f>D57+E57</f>
        <v>0</v>
      </c>
      <c r="G57" s="13"/>
    </row>
    <row r="58" spans="1:7" x14ac:dyDescent="0.15">
      <c r="A58" s="13"/>
      <c r="B58" s="151"/>
      <c r="C58" s="152"/>
      <c r="D58" s="2"/>
      <c r="E58" s="2"/>
      <c r="F58" s="37">
        <f t="shared" ref="F58" si="4">D58+E58</f>
        <v>0</v>
      </c>
      <c r="G58" s="13"/>
    </row>
    <row r="59" spans="1:7" x14ac:dyDescent="0.15">
      <c r="A59" s="13"/>
      <c r="B59" s="151"/>
      <c r="C59" s="152"/>
      <c r="D59" s="2"/>
      <c r="E59" s="21"/>
      <c r="F59" s="37">
        <f>D59+E59</f>
        <v>0</v>
      </c>
      <c r="G59" s="13"/>
    </row>
    <row r="60" spans="1:7" x14ac:dyDescent="0.15">
      <c r="A60" s="13"/>
      <c r="B60" s="151"/>
      <c r="C60" s="152"/>
      <c r="D60" s="2"/>
      <c r="E60" s="2"/>
      <c r="F60" s="37">
        <f t="shared" ref="F60:F61" si="5">D60+E60</f>
        <v>0</v>
      </c>
      <c r="G60" s="13"/>
    </row>
    <row r="61" spans="1:7" x14ac:dyDescent="0.15">
      <c r="A61" s="13"/>
      <c r="B61" s="151"/>
      <c r="C61" s="152"/>
      <c r="D61" s="2"/>
      <c r="E61" s="2"/>
      <c r="F61" s="37">
        <f t="shared" si="5"/>
        <v>0</v>
      </c>
      <c r="G61" s="13"/>
    </row>
    <row r="62" spans="1:7" x14ac:dyDescent="0.15">
      <c r="A62" s="13"/>
      <c r="B62" s="16"/>
      <c r="C62" s="4" t="s">
        <v>65</v>
      </c>
      <c r="D62" s="20">
        <f>SUM(D57:D61)</f>
        <v>0</v>
      </c>
      <c r="E62" s="20"/>
      <c r="F62" s="20">
        <f t="shared" ref="F62" si="6">SUM(F57:F61)</f>
        <v>0</v>
      </c>
      <c r="G62" s="13"/>
    </row>
    <row r="63" spans="1:7" ht="12" thickBot="1" x14ac:dyDescent="0.2">
      <c r="A63" s="13"/>
      <c r="C63" s="4" t="s">
        <v>66</v>
      </c>
      <c r="G63" s="13"/>
    </row>
    <row r="64" spans="1:7" x14ac:dyDescent="0.15">
      <c r="A64" s="13"/>
      <c r="C64" s="5" t="s">
        <v>67</v>
      </c>
      <c r="D64" s="28">
        <f>F53+D62</f>
        <v>0</v>
      </c>
      <c r="E64" s="29">
        <f>SUM(E57:E61)</f>
        <v>0</v>
      </c>
      <c r="F64" s="23">
        <f>F53+F62</f>
        <v>0</v>
      </c>
      <c r="G64" s="13"/>
    </row>
    <row r="65" spans="1:9" ht="12" thickBot="1" x14ac:dyDescent="0.2">
      <c r="A65" s="13"/>
      <c r="B65" s="11"/>
      <c r="C65" s="11"/>
      <c r="D65" s="11"/>
      <c r="E65" s="11"/>
      <c r="F65" s="11"/>
      <c r="G65" s="12"/>
    </row>
    <row r="66" spans="1:9" ht="12.75" thickTop="1" thickBot="1" x14ac:dyDescent="0.2">
      <c r="B66" s="46"/>
      <c r="F66" s="15"/>
      <c r="I66" s="11"/>
    </row>
    <row r="67" spans="1:9" ht="12" thickTop="1" x14ac:dyDescent="0.15">
      <c r="A67" s="13"/>
      <c r="B67" s="50"/>
      <c r="C67" s="36"/>
      <c r="D67" s="36"/>
      <c r="E67" s="36"/>
      <c r="G67" s="36"/>
      <c r="H67" s="36"/>
      <c r="I67" s="13"/>
    </row>
    <row r="68" spans="1:9" ht="14.25" x14ac:dyDescent="0.2">
      <c r="A68" s="13"/>
      <c r="B68" s="3" t="s">
        <v>68</v>
      </c>
      <c r="I68" s="13"/>
    </row>
    <row r="69" spans="1:9" ht="14.25" x14ac:dyDescent="0.2">
      <c r="A69" s="13"/>
      <c r="B69" s="3"/>
      <c r="I69" s="13"/>
    </row>
    <row r="70" spans="1:9" ht="12.75" x14ac:dyDescent="0.2">
      <c r="A70" s="13"/>
      <c r="B70" s="39" t="s">
        <v>69</v>
      </c>
      <c r="I70" s="13"/>
    </row>
    <row r="71" spans="1:9" x14ac:dyDescent="0.15">
      <c r="A71" s="13"/>
      <c r="I71" s="13"/>
    </row>
    <row r="72" spans="1:9" x14ac:dyDescent="0.15">
      <c r="A72" s="13"/>
      <c r="B72" s="7" t="s">
        <v>50</v>
      </c>
      <c r="C72" s="10" t="s">
        <v>70</v>
      </c>
      <c r="D72" s="137" t="s">
        <v>112</v>
      </c>
      <c r="E72" s="6" t="s">
        <v>53</v>
      </c>
      <c r="F72" s="6" t="s">
        <v>54</v>
      </c>
      <c r="G72" s="6" t="s">
        <v>71</v>
      </c>
      <c r="H72" s="6" t="s">
        <v>42</v>
      </c>
      <c r="I72" s="13"/>
    </row>
    <row r="73" spans="1:9" x14ac:dyDescent="0.15">
      <c r="A73" s="13"/>
      <c r="B73" s="47" t="s">
        <v>72</v>
      </c>
      <c r="C73" s="1"/>
      <c r="D73" s="2">
        <v>0</v>
      </c>
      <c r="E73" s="47">
        <f>C73*20</f>
        <v>0</v>
      </c>
      <c r="F73" s="37">
        <f>D73*E73</f>
        <v>0</v>
      </c>
      <c r="G73" s="110"/>
      <c r="H73" s="48">
        <f>F73+G73</f>
        <v>0</v>
      </c>
      <c r="I73" s="13"/>
    </row>
    <row r="74" spans="1:9" x14ac:dyDescent="0.15">
      <c r="A74" s="13"/>
      <c r="B74" s="47" t="s">
        <v>73</v>
      </c>
      <c r="C74" s="1"/>
      <c r="D74" s="2">
        <v>0</v>
      </c>
      <c r="E74" s="47">
        <f>C74*30</f>
        <v>0</v>
      </c>
      <c r="F74" s="37">
        <f t="shared" ref="F74" si="7">D74*E74</f>
        <v>0</v>
      </c>
      <c r="G74" s="110"/>
      <c r="H74" s="48">
        <f t="shared" ref="H74:H79" si="8">F74+G74</f>
        <v>0</v>
      </c>
      <c r="I74" s="13"/>
    </row>
    <row r="75" spans="1:9" x14ac:dyDescent="0.15">
      <c r="A75" s="13"/>
      <c r="B75" s="47" t="s">
        <v>74</v>
      </c>
      <c r="C75" s="1"/>
      <c r="D75" s="2">
        <v>0</v>
      </c>
      <c r="E75" s="47">
        <f>C75*40</f>
        <v>0</v>
      </c>
      <c r="F75" s="37">
        <f>D75*E75</f>
        <v>0</v>
      </c>
      <c r="G75" s="110"/>
      <c r="H75" s="48">
        <f t="shared" si="8"/>
        <v>0</v>
      </c>
      <c r="I75" s="13"/>
    </row>
    <row r="76" spans="1:9" x14ac:dyDescent="0.15">
      <c r="A76" s="13"/>
      <c r="B76" s="47" t="s">
        <v>75</v>
      </c>
      <c r="C76" s="1"/>
      <c r="D76" s="2">
        <v>0</v>
      </c>
      <c r="E76" s="47">
        <f>C76*50</f>
        <v>0</v>
      </c>
      <c r="F76" s="37">
        <f t="shared" ref="F76" si="9">D76*E76</f>
        <v>0</v>
      </c>
      <c r="G76" s="110"/>
      <c r="H76" s="48">
        <f t="shared" si="8"/>
        <v>0</v>
      </c>
      <c r="I76" s="13"/>
    </row>
    <row r="77" spans="1:9" x14ac:dyDescent="0.15">
      <c r="A77" s="13"/>
      <c r="B77" s="1"/>
      <c r="C77" s="1"/>
      <c r="D77" s="2">
        <v>0</v>
      </c>
      <c r="E77" s="1"/>
      <c r="F77" s="37">
        <f>D77*E77</f>
        <v>0</v>
      </c>
      <c r="G77" s="110"/>
      <c r="H77" s="48">
        <f t="shared" si="8"/>
        <v>0</v>
      </c>
      <c r="I77" s="13"/>
    </row>
    <row r="78" spans="1:9" x14ac:dyDescent="0.15">
      <c r="A78" s="13"/>
      <c r="B78" s="1"/>
      <c r="C78" s="1"/>
      <c r="D78" s="2">
        <v>0</v>
      </c>
      <c r="E78" s="1"/>
      <c r="F78" s="37">
        <f>D78*E78</f>
        <v>0</v>
      </c>
      <c r="G78" s="110"/>
      <c r="H78" s="48">
        <f t="shared" si="8"/>
        <v>0</v>
      </c>
      <c r="I78" s="13"/>
    </row>
    <row r="79" spans="1:9" x14ac:dyDescent="0.15">
      <c r="A79" s="13"/>
      <c r="B79" s="1"/>
      <c r="C79" s="1"/>
      <c r="D79" s="2">
        <v>0</v>
      </c>
      <c r="E79" s="1"/>
      <c r="F79" s="37">
        <f t="shared" ref="F79" si="10">D79*E79</f>
        <v>0</v>
      </c>
      <c r="G79" s="110"/>
      <c r="H79" s="48">
        <f t="shared" si="8"/>
        <v>0</v>
      </c>
      <c r="I79" s="13"/>
    </row>
    <row r="80" spans="1:9" ht="12" thickBot="1" x14ac:dyDescent="0.2">
      <c r="A80" s="13"/>
      <c r="B80" s="43"/>
      <c r="C80" s="43"/>
      <c r="D80" s="44"/>
      <c r="E80" s="43"/>
      <c r="F80" s="45"/>
      <c r="G80" s="45"/>
      <c r="H80" s="45"/>
      <c r="I80" s="13"/>
    </row>
    <row r="81" spans="1:10" x14ac:dyDescent="0.15">
      <c r="A81" s="13"/>
      <c r="B81" s="27"/>
      <c r="C81" s="5" t="s">
        <v>76</v>
      </c>
      <c r="D81" s="38"/>
      <c r="E81" s="38"/>
      <c r="F81" s="28">
        <f>SUM(F73:F77)</f>
        <v>0</v>
      </c>
      <c r="G81" s="29">
        <f>SUM(G73:G77)</f>
        <v>0</v>
      </c>
      <c r="H81" s="26">
        <f>SUM(H73:H77)</f>
        <v>0</v>
      </c>
      <c r="I81" s="13"/>
    </row>
    <row r="82" spans="1:10" ht="12" thickBo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27"/>
    </row>
    <row r="83" spans="1:10" ht="12.75" thickTop="1" thickBot="1" x14ac:dyDescent="0.2">
      <c r="B83" s="46"/>
    </row>
    <row r="84" spans="1:10" ht="12" thickTop="1" x14ac:dyDescent="0.15">
      <c r="B84" s="50"/>
      <c r="C84" s="36"/>
      <c r="D84" s="36"/>
      <c r="E84" s="36"/>
      <c r="F84" s="36"/>
      <c r="G84" s="14"/>
    </row>
    <row r="85" spans="1:10" ht="14.25" x14ac:dyDescent="0.2">
      <c r="B85" s="111" t="s">
        <v>77</v>
      </c>
      <c r="G85" s="13"/>
    </row>
    <row r="86" spans="1:10" ht="14.25" x14ac:dyDescent="0.2">
      <c r="B86" s="111"/>
      <c r="G86" s="13"/>
    </row>
    <row r="87" spans="1:10" ht="12.75" x14ac:dyDescent="0.2">
      <c r="B87" s="112" t="s">
        <v>49</v>
      </c>
      <c r="G87" s="13"/>
    </row>
    <row r="88" spans="1:10" x14ac:dyDescent="0.15">
      <c r="B88" s="27"/>
      <c r="G88" s="13"/>
    </row>
    <row r="89" spans="1:10" x14ac:dyDescent="0.15">
      <c r="B89" s="113" t="s">
        <v>50</v>
      </c>
      <c r="C89" s="10" t="s">
        <v>51</v>
      </c>
      <c r="D89" s="6" t="s">
        <v>52</v>
      </c>
      <c r="E89" s="6" t="s">
        <v>53</v>
      </c>
      <c r="F89" s="6" t="s">
        <v>54</v>
      </c>
      <c r="G89" s="13"/>
    </row>
    <row r="90" spans="1:10" x14ac:dyDescent="0.15">
      <c r="B90" s="114"/>
      <c r="C90" s="1"/>
      <c r="D9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0" s="1"/>
      <c r="F90" s="37">
        <f>IFERROR(D90*E90,0)</f>
        <v>0</v>
      </c>
      <c r="G90" s="13"/>
    </row>
    <row r="91" spans="1:10" x14ac:dyDescent="0.15">
      <c r="B91" s="114"/>
      <c r="C91" s="1"/>
      <c r="D9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1" s="1"/>
      <c r="F91" s="37">
        <f t="shared" ref="F91:F94" si="11">IFERROR(D91*E91,0)</f>
        <v>0</v>
      </c>
      <c r="G91" s="13"/>
    </row>
    <row r="92" spans="1:10" x14ac:dyDescent="0.15">
      <c r="B92" s="114"/>
      <c r="C92" s="1"/>
      <c r="D9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2" s="1"/>
      <c r="F92" s="37">
        <f t="shared" si="11"/>
        <v>0</v>
      </c>
      <c r="G92" s="13"/>
    </row>
    <row r="93" spans="1:10" x14ac:dyDescent="0.15">
      <c r="B93" s="114"/>
      <c r="C93" s="1"/>
      <c r="D93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3" s="1"/>
      <c r="F93" s="37">
        <f t="shared" si="11"/>
        <v>0</v>
      </c>
      <c r="G93" s="13"/>
    </row>
    <row r="94" spans="1:10" x14ac:dyDescent="0.15">
      <c r="B94" s="114"/>
      <c r="C94" s="1"/>
      <c r="D94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94" s="1"/>
      <c r="F94" s="37">
        <f t="shared" si="11"/>
        <v>0</v>
      </c>
      <c r="G94" s="13"/>
    </row>
    <row r="95" spans="1:10" x14ac:dyDescent="0.15">
      <c r="B95" s="27"/>
      <c r="C95" s="4" t="s">
        <v>78</v>
      </c>
      <c r="F95" s="20">
        <f>SUM(F90:F94)</f>
        <v>0</v>
      </c>
      <c r="G95" s="13"/>
    </row>
    <row r="96" spans="1:10" x14ac:dyDescent="0.15">
      <c r="B96" s="27"/>
      <c r="G96" s="13"/>
    </row>
    <row r="97" spans="1:8" ht="12" thickBot="1" x14ac:dyDescent="0.2">
      <c r="B97" s="115"/>
      <c r="C97" s="94"/>
      <c r="D97" s="94"/>
      <c r="E97" s="92" t="str">
        <f>IF(D6="Directe loonkosten plus vaste opslag-systematiek (50%)","Opslag algemene kosten (50%)","Geen opslag")</f>
        <v>Geen opslag</v>
      </c>
      <c r="F97" s="95">
        <f>IF($D$6="Maak een keuze",0,(IF($D$6="Vaste uurtarief-systematiek",0,(IF($D$6="Integrale kostensystematiek",0,(IF($D$6="Directe loonkosten plus vaste opslag-systematiek (50%)",$F$22*0.5,"0")))))))</f>
        <v>0</v>
      </c>
      <c r="G97" s="93"/>
    </row>
    <row r="98" spans="1:8" x14ac:dyDescent="0.15">
      <c r="B98" s="27"/>
      <c r="E98" s="4" t="s">
        <v>79</v>
      </c>
      <c r="F98" s="51">
        <f>SUM(F90:F94,F97)</f>
        <v>0</v>
      </c>
      <c r="G98" s="13"/>
    </row>
    <row r="99" spans="1:8" ht="12.75" x14ac:dyDescent="0.2">
      <c r="B99" s="112" t="s">
        <v>57</v>
      </c>
      <c r="G99" s="13"/>
    </row>
    <row r="100" spans="1:8" x14ac:dyDescent="0.15">
      <c r="B100" s="27"/>
      <c r="G100" s="13"/>
    </row>
    <row r="101" spans="1:8" x14ac:dyDescent="0.15">
      <c r="B101" s="40" t="s">
        <v>50</v>
      </c>
      <c r="C101" s="41"/>
      <c r="D101" s="136" t="s">
        <v>111</v>
      </c>
      <c r="E101" s="8" t="s">
        <v>58</v>
      </c>
      <c r="F101" s="42" t="s">
        <v>42</v>
      </c>
      <c r="G101" s="13"/>
    </row>
    <row r="102" spans="1:8" x14ac:dyDescent="0.15">
      <c r="B102" s="151"/>
      <c r="C102" s="152"/>
      <c r="D102" s="2"/>
      <c r="E102" s="2"/>
      <c r="F102" s="37">
        <f>D102+E102</f>
        <v>0</v>
      </c>
      <c r="G102" s="13"/>
    </row>
    <row r="103" spans="1:8" x14ac:dyDescent="0.15">
      <c r="B103" s="151"/>
      <c r="C103" s="152"/>
      <c r="D103" s="2"/>
      <c r="E103" s="2"/>
      <c r="F103" s="37">
        <f t="shared" ref="F103" si="12">D103+E103</f>
        <v>0</v>
      </c>
      <c r="G103" s="13"/>
    </row>
    <row r="104" spans="1:8" x14ac:dyDescent="0.15">
      <c r="B104" s="151"/>
      <c r="C104" s="152"/>
      <c r="D104" s="2"/>
      <c r="E104" s="21"/>
      <c r="F104" s="37">
        <f>D104+E104</f>
        <v>0</v>
      </c>
      <c r="G104" s="13"/>
    </row>
    <row r="105" spans="1:8" x14ac:dyDescent="0.15">
      <c r="B105" s="151"/>
      <c r="C105" s="152"/>
      <c r="D105" s="2"/>
      <c r="E105" s="2"/>
      <c r="F105" s="37">
        <f t="shared" ref="F105:F106" si="13">D105+E105</f>
        <v>0</v>
      </c>
      <c r="G105" s="13"/>
    </row>
    <row r="106" spans="1:8" x14ac:dyDescent="0.15">
      <c r="B106" s="151"/>
      <c r="C106" s="152"/>
      <c r="D106" s="2"/>
      <c r="E106" s="2"/>
      <c r="F106" s="37">
        <f t="shared" si="13"/>
        <v>0</v>
      </c>
      <c r="G106" s="13"/>
    </row>
    <row r="107" spans="1:8" x14ac:dyDescent="0.15">
      <c r="B107" s="116"/>
      <c r="C107" s="4" t="s">
        <v>80</v>
      </c>
      <c r="D107" s="20">
        <f>SUM(D102:D106)</f>
        <v>0</v>
      </c>
      <c r="E107" s="20"/>
      <c r="F107" s="20">
        <f t="shared" ref="F107" si="14">SUM(F102:F106)</f>
        <v>0</v>
      </c>
      <c r="G107" s="13"/>
    </row>
    <row r="108" spans="1:8" ht="12" thickBot="1" x14ac:dyDescent="0.2">
      <c r="B108" s="27"/>
      <c r="G108" s="13"/>
    </row>
    <row r="109" spans="1:8" x14ac:dyDescent="0.15">
      <c r="B109" s="27"/>
      <c r="C109" s="5" t="s">
        <v>81</v>
      </c>
      <c r="D109" s="28">
        <f>F98+D107</f>
        <v>0</v>
      </c>
      <c r="E109" s="29">
        <f>SUM(E102:E106)</f>
        <v>0</v>
      </c>
      <c r="F109" s="23">
        <f>F98+F107</f>
        <v>0</v>
      </c>
      <c r="G109" s="13"/>
    </row>
    <row r="110" spans="1:8" ht="12" thickBot="1" x14ac:dyDescent="0.2">
      <c r="B110" s="117"/>
      <c r="C110" s="11"/>
      <c r="D110" s="11"/>
      <c r="E110" s="11"/>
      <c r="F110" s="11"/>
      <c r="G110" s="12"/>
    </row>
    <row r="111" spans="1:8" ht="12.75" thickTop="1" thickBot="1" x14ac:dyDescent="0.2"/>
    <row r="112" spans="1:8" ht="12" thickTop="1" x14ac:dyDescent="0.15">
      <c r="A112" s="13"/>
      <c r="B112" s="50"/>
      <c r="C112" s="36"/>
      <c r="D112" s="36"/>
      <c r="E112" s="36"/>
      <c r="F112" s="36"/>
      <c r="G112" s="36"/>
      <c r="H112" s="27"/>
    </row>
    <row r="113" spans="1:7" ht="14.25" x14ac:dyDescent="0.2">
      <c r="A113" s="13"/>
      <c r="B113" s="3" t="s">
        <v>82</v>
      </c>
      <c r="G113" s="13"/>
    </row>
    <row r="114" spans="1:7" ht="14.25" x14ac:dyDescent="0.2">
      <c r="A114" s="13"/>
      <c r="B114" s="3"/>
      <c r="G114" s="13"/>
    </row>
    <row r="115" spans="1:7" ht="12.75" x14ac:dyDescent="0.2">
      <c r="A115" s="13"/>
      <c r="B115" s="39" t="s">
        <v>49</v>
      </c>
      <c r="G115" s="13"/>
    </row>
    <row r="116" spans="1:7" x14ac:dyDescent="0.15">
      <c r="A116" s="13"/>
      <c r="G116" s="13"/>
    </row>
    <row r="117" spans="1:7" x14ac:dyDescent="0.15">
      <c r="A117" s="13"/>
      <c r="B117" s="7" t="s">
        <v>50</v>
      </c>
      <c r="C117" s="10" t="s">
        <v>51</v>
      </c>
      <c r="D117" s="6" t="s">
        <v>52</v>
      </c>
      <c r="E117" s="6" t="s">
        <v>53</v>
      </c>
      <c r="F117" s="6" t="s">
        <v>54</v>
      </c>
      <c r="G117" s="13"/>
    </row>
    <row r="118" spans="1:7" x14ac:dyDescent="0.15">
      <c r="A118" s="13"/>
      <c r="B118" s="1"/>
      <c r="C118" s="1"/>
      <c r="D118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8" s="1"/>
      <c r="F118" s="37">
        <f>IFERROR(D118*E118,0)</f>
        <v>0</v>
      </c>
      <c r="G118" s="13"/>
    </row>
    <row r="119" spans="1:7" x14ac:dyDescent="0.15">
      <c r="A119" s="13"/>
      <c r="B119" s="1"/>
      <c r="C119" s="1"/>
      <c r="D119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19" s="1"/>
      <c r="F119" s="37">
        <f t="shared" ref="F119:F122" si="15">IFERROR(D119*E119,0)</f>
        <v>0</v>
      </c>
      <c r="G119" s="13"/>
    </row>
    <row r="120" spans="1:7" x14ac:dyDescent="0.15">
      <c r="A120" s="13"/>
      <c r="B120" s="1"/>
      <c r="C120" s="1"/>
      <c r="D120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0" s="1"/>
      <c r="F120" s="37">
        <f t="shared" si="15"/>
        <v>0</v>
      </c>
      <c r="G120" s="13"/>
    </row>
    <row r="121" spans="1:7" x14ac:dyDescent="0.15">
      <c r="A121" s="13"/>
      <c r="B121" s="1"/>
      <c r="C121" s="1"/>
      <c r="D121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1" s="1"/>
      <c r="F121" s="37">
        <f t="shared" si="15"/>
        <v>0</v>
      </c>
      <c r="G121" s="13"/>
    </row>
    <row r="122" spans="1:7" x14ac:dyDescent="0.15">
      <c r="A122" s="13"/>
      <c r="B122" s="1"/>
      <c r="C122" s="1"/>
      <c r="D122" s="88" t="str">
        <f>IF(D6="Maak een keuze","Kies eerst een loonkostensystematiek",IF(D6="Integrale kostensystematiek","Vul hier het IKS uurtarief",IF(D6="Vaste uurtarief-systematiek",60,IF(D6="Directe loonkosten plus vaste opslag-systematiek (50%)","Vul hier uw uurtarief zonder opslag",""))))</f>
        <v>Kies eerst een loonkostensystematiek</v>
      </c>
      <c r="E122" s="1"/>
      <c r="F122" s="37">
        <f t="shared" si="15"/>
        <v>0</v>
      </c>
      <c r="G122" s="13"/>
    </row>
    <row r="123" spans="1:7" x14ac:dyDescent="0.15">
      <c r="A123" s="13"/>
      <c r="C123" s="4" t="s">
        <v>83</v>
      </c>
      <c r="F123" s="20">
        <f>SUM(F118:F122)</f>
        <v>0</v>
      </c>
      <c r="G123" s="13"/>
    </row>
    <row r="124" spans="1:7" x14ac:dyDescent="0.15">
      <c r="A124" s="13"/>
      <c r="G124" s="13"/>
    </row>
    <row r="125" spans="1:7" s="94" customFormat="1" ht="25.5" customHeight="1" thickBot="1" x14ac:dyDescent="0.2">
      <c r="A125" s="93"/>
      <c r="E125" s="92" t="str">
        <f>IF(D6="Directe loonkosten plus vaste opslag-systematiek (50%)","Opslag algemene kosten (50%)","Geen opslag")</f>
        <v>Geen opslag</v>
      </c>
      <c r="F125" s="95">
        <f>IF($D$6="Maak een keuze",0,(IF($D$6="Vaste uurtarief-systematiek",0,(IF($D$6="Integrale kostensystematiek",0,(IF($D$6="Directe loonkosten plus vaste opslag-systematiek (50%)",$F$22*0.5,"0")))))))</f>
        <v>0</v>
      </c>
      <c r="G125" s="93"/>
    </row>
    <row r="126" spans="1:7" x14ac:dyDescent="0.15">
      <c r="A126" s="13"/>
      <c r="B126" s="27"/>
      <c r="E126" s="4" t="s">
        <v>84</v>
      </c>
      <c r="F126" s="51">
        <f>SUM(F118:F122,F125)</f>
        <v>0</v>
      </c>
      <c r="G126" s="13"/>
    </row>
    <row r="127" spans="1:7" ht="12.75" x14ac:dyDescent="0.2">
      <c r="A127" s="13"/>
      <c r="B127" s="39" t="s">
        <v>57</v>
      </c>
      <c r="G127" s="13"/>
    </row>
    <row r="128" spans="1:7" x14ac:dyDescent="0.15">
      <c r="A128" s="13"/>
      <c r="G128" s="13"/>
    </row>
    <row r="129" spans="1:8" x14ac:dyDescent="0.15">
      <c r="A129" s="13"/>
      <c r="B129" s="40" t="s">
        <v>50</v>
      </c>
      <c r="C129" s="41"/>
      <c r="D129" s="136" t="s">
        <v>111</v>
      </c>
      <c r="E129" s="8" t="s">
        <v>58</v>
      </c>
      <c r="F129" s="42" t="s">
        <v>42</v>
      </c>
      <c r="G129" s="13"/>
    </row>
    <row r="130" spans="1:8" x14ac:dyDescent="0.15">
      <c r="A130" s="13"/>
      <c r="B130" s="151"/>
      <c r="C130" s="152"/>
      <c r="D130" s="2"/>
      <c r="E130" s="2"/>
      <c r="F130" s="37">
        <f>D130+E130</f>
        <v>0</v>
      </c>
      <c r="G130" s="13"/>
    </row>
    <row r="131" spans="1:8" x14ac:dyDescent="0.15">
      <c r="A131" s="13"/>
      <c r="B131" s="151"/>
      <c r="C131" s="152"/>
      <c r="D131" s="2"/>
      <c r="E131" s="2"/>
      <c r="F131" s="37">
        <f t="shared" ref="F131" si="16">D131+E131</f>
        <v>0</v>
      </c>
      <c r="G131" s="13"/>
    </row>
    <row r="132" spans="1:8" x14ac:dyDescent="0.15">
      <c r="A132" s="13"/>
      <c r="B132" s="151"/>
      <c r="C132" s="152"/>
      <c r="D132" s="2"/>
      <c r="E132" s="21"/>
      <c r="F132" s="37">
        <f>D132+E132</f>
        <v>0</v>
      </c>
      <c r="G132" s="13"/>
    </row>
    <row r="133" spans="1:8" x14ac:dyDescent="0.15">
      <c r="A133" s="13"/>
      <c r="B133" s="151"/>
      <c r="C133" s="152"/>
      <c r="D133" s="2"/>
      <c r="E133" s="2"/>
      <c r="F133" s="37">
        <f t="shared" ref="F133:F134" si="17">D133+E133</f>
        <v>0</v>
      </c>
      <c r="G133" s="13"/>
    </row>
    <row r="134" spans="1:8" x14ac:dyDescent="0.15">
      <c r="A134" s="13"/>
      <c r="B134" s="151"/>
      <c r="C134" s="152"/>
      <c r="D134" s="2"/>
      <c r="E134" s="2"/>
      <c r="F134" s="37">
        <f t="shared" si="17"/>
        <v>0</v>
      </c>
      <c r="G134" s="13"/>
    </row>
    <row r="135" spans="1:8" x14ac:dyDescent="0.15">
      <c r="A135" s="13"/>
      <c r="B135" s="16"/>
      <c r="C135" s="4" t="s">
        <v>85</v>
      </c>
      <c r="D135" s="20">
        <f>SUM(D130:D134)</f>
        <v>0</v>
      </c>
      <c r="E135" s="20"/>
      <c r="F135" s="20">
        <f t="shared" ref="F135" si="18">SUM(F130:F134)</f>
        <v>0</v>
      </c>
      <c r="G135" s="13"/>
    </row>
    <row r="136" spans="1:8" ht="12" thickBot="1" x14ac:dyDescent="0.2">
      <c r="A136" s="13"/>
      <c r="G136" s="13"/>
    </row>
    <row r="137" spans="1:8" x14ac:dyDescent="0.15">
      <c r="A137" s="13"/>
      <c r="C137" s="5" t="s">
        <v>86</v>
      </c>
      <c r="D137" s="28">
        <f>F126+D135</f>
        <v>0</v>
      </c>
      <c r="E137" s="29">
        <f>SUM(E130:E134)</f>
        <v>0</v>
      </c>
      <c r="F137" s="23">
        <f>F126+F135</f>
        <v>0</v>
      </c>
      <c r="G137" s="13"/>
    </row>
    <row r="138" spans="1:8" ht="12" thickBot="1" x14ac:dyDescent="0.2">
      <c r="A138" s="13"/>
      <c r="B138" s="11"/>
      <c r="C138" s="11"/>
      <c r="D138" s="11"/>
      <c r="E138" s="11"/>
      <c r="F138" s="11"/>
      <c r="G138" s="11"/>
      <c r="H138" s="27"/>
    </row>
    <row r="139" spans="1:8" ht="12" thickTop="1" x14ac:dyDescent="0.15">
      <c r="B139" s="46"/>
    </row>
    <row r="140" spans="1:8" ht="12" thickBot="1" x14ac:dyDescent="0.2">
      <c r="B140" s="11"/>
      <c r="C140" s="11"/>
      <c r="D140" s="11"/>
    </row>
    <row r="141" spans="1:8" ht="12" thickTop="1" x14ac:dyDescent="0.15">
      <c r="A141" s="13"/>
      <c r="D141" s="14"/>
    </row>
    <row r="142" spans="1:8" ht="14.25" x14ac:dyDescent="0.2">
      <c r="A142" s="13"/>
      <c r="B142" s="3" t="s">
        <v>87</v>
      </c>
      <c r="D142" s="13"/>
    </row>
    <row r="143" spans="1:8" ht="12" thickBot="1" x14ac:dyDescent="0.2">
      <c r="A143" s="13"/>
      <c r="D143" s="13"/>
    </row>
    <row r="144" spans="1:8" x14ac:dyDescent="0.15">
      <c r="A144" s="13"/>
      <c r="B144" s="138" t="s">
        <v>113</v>
      </c>
      <c r="C144" s="31"/>
      <c r="D144" s="22">
        <f>D36+D64+F81+D137</f>
        <v>0</v>
      </c>
    </row>
    <row r="145" spans="1:4" ht="12" thickBot="1" x14ac:dyDescent="0.2">
      <c r="A145" s="13"/>
      <c r="B145" s="32"/>
      <c r="D145" s="13"/>
    </row>
    <row r="146" spans="1:4" x14ac:dyDescent="0.15">
      <c r="A146" s="13"/>
      <c r="B146" s="24" t="s">
        <v>88</v>
      </c>
      <c r="C146" s="24"/>
      <c r="D146" s="25">
        <f>E36+E64+G81+E137</f>
        <v>0</v>
      </c>
    </row>
    <row r="147" spans="1:4" ht="12" thickBot="1" x14ac:dyDescent="0.2">
      <c r="A147" s="13"/>
      <c r="B147" s="32"/>
      <c r="D147" s="13"/>
    </row>
    <row r="148" spans="1:4" x14ac:dyDescent="0.15">
      <c r="A148" s="13"/>
      <c r="B148" s="33" t="s">
        <v>89</v>
      </c>
      <c r="C148" s="33"/>
      <c r="D148" s="30">
        <f>D144+D146</f>
        <v>0</v>
      </c>
    </row>
    <row r="149" spans="1:4" ht="12" thickBot="1" x14ac:dyDescent="0.2">
      <c r="A149" s="13"/>
      <c r="B149" s="34"/>
      <c r="C149" s="11"/>
      <c r="D149" s="12"/>
    </row>
    <row r="150" spans="1:4" ht="12" thickTop="1" x14ac:dyDescent="0.15"/>
    <row r="151" spans="1:4" x14ac:dyDescent="0.15"/>
    <row r="152" spans="1:4" x14ac:dyDescent="0.15"/>
    <row r="153" spans="1:4" x14ac:dyDescent="0.15"/>
    <row r="154" spans="1:4" x14ac:dyDescent="0.15"/>
    <row r="155" spans="1:4" x14ac:dyDescent="0.15"/>
    <row r="156" spans="1:4" x14ac:dyDescent="0.15"/>
    <row r="157" spans="1:4" x14ac:dyDescent="0.15"/>
    <row r="158" spans="1:4" x14ac:dyDescent="0.15"/>
    <row r="159" spans="1:4" x14ac:dyDescent="0.15"/>
    <row r="160" spans="1:4" x14ac:dyDescent="0.15"/>
    <row r="161" x14ac:dyDescent="0.15"/>
    <row r="162" x14ac:dyDescent="0.15"/>
    <row r="163" x14ac:dyDescent="0.15"/>
  </sheetData>
  <sheetProtection algorithmName="SHA-512" hashValue="ffBcrtji4e6lF7kvixlQaXuFOmFKZ+j10Kp0vUN3O9GGoXJbSAdFGyv/A9YwGgCKAUZddJL4i1czEiUOM3Q3Ig==" saltValue="oYi1Zo3zQ9jNJ9l+D/zvnw==" spinCount="100000" sheet="1" objects="1" scenarios="1"/>
  <mergeCells count="20">
    <mergeCell ref="B133:C133"/>
    <mergeCell ref="B134:C134"/>
    <mergeCell ref="B104:C104"/>
    <mergeCell ref="B105:C105"/>
    <mergeCell ref="B106:C106"/>
    <mergeCell ref="B130:C130"/>
    <mergeCell ref="B131:C131"/>
    <mergeCell ref="B132:C132"/>
    <mergeCell ref="B103:C103"/>
    <mergeCell ref="B29:C29"/>
    <mergeCell ref="B30:C30"/>
    <mergeCell ref="B31:C31"/>
    <mergeCell ref="B32:C32"/>
    <mergeCell ref="B33:C33"/>
    <mergeCell ref="B57:C57"/>
    <mergeCell ref="B58:C58"/>
    <mergeCell ref="B59:C59"/>
    <mergeCell ref="B60:C60"/>
    <mergeCell ref="B61:C61"/>
    <mergeCell ref="B102:C102"/>
  </mergeCells>
  <conditionalFormatting sqref="E29:E33 E57:E61 G73:G79 E130:E134">
    <cfRule type="expression" dxfId="1" priority="2">
      <formula>$D$5="Ja"</formula>
    </cfRule>
  </conditionalFormatting>
  <conditionalFormatting sqref="E102:E106">
    <cfRule type="expression" dxfId="0" priority="1">
      <formula>$D$5="Ja"</formula>
    </cfRule>
  </conditionalFormatting>
  <dataValidations count="3">
    <dataValidation type="list" allowBlank="1" showInputMessage="1" showErrorMessage="1" sqref="D6" xr:uid="{C2EB98C1-F23E-4AD6-A886-43C87E68C332}">
      <formula1>"Maak een keuze,Integrale kostensystematiek,Directe loonkosten plus vaste opslag-systematiek (50%),Vaste uurtarief-systematiek"</formula1>
    </dataValidation>
    <dataValidation operator="lessThan" allowBlank="1" showInputMessage="1" showErrorMessage="1" sqref="D118:D122 D45:D49 D17:D21 D73:D80 D90:D94" xr:uid="{3F081484-B2F8-436C-B094-27841A853F6D}"/>
    <dataValidation type="list" allowBlank="1" showInputMessage="1" showErrorMessage="1" sqref="D5" xr:uid="{665F373A-B933-4828-BFEE-CB14008C8261}">
      <formula1>"Maak een keuze,Ja,Nee"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93FD7607E2B46A39D56FEA1018F35" ma:contentTypeVersion="3" ma:contentTypeDescription="Een nieuw document maken." ma:contentTypeScope="" ma:versionID="dd91891efafd28af086a5728d61cdaf6">
  <xsd:schema xmlns:xsd="http://www.w3.org/2001/XMLSchema" xmlns:xs="http://www.w3.org/2001/XMLSchema" xmlns:p="http://schemas.microsoft.com/office/2006/metadata/properties" xmlns:ns2="6bbeef70-33be-4973-bfe9-4d5f9018ab80" targetNamespace="http://schemas.microsoft.com/office/2006/metadata/properties" ma:root="true" ma:fieldsID="54af399ed0630c8dcfad946fb269d5ca" ns2:_="">
    <xsd:import namespace="6bbeef70-33be-4973-bfe9-4d5f9018ab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eef70-33be-4973-bfe9-4d5f9018a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5D2870-CF0F-4A4E-929E-F3B293AE0D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46ED4B-F1DC-4A6C-9735-208154DC5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eef70-33be-4973-bfe9-4d5f9018ab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0719B-E7AC-44D8-85D2-7E9D2E29516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bbeef70-33be-4973-bfe9-4d5f9018ab80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Uitleg</vt:lpstr>
      <vt:lpstr>Samenvatting</vt:lpstr>
      <vt:lpstr>Deelnemer 1</vt:lpstr>
      <vt:lpstr>Deelnemer 2</vt:lpstr>
      <vt:lpstr>Deelnemer 3</vt:lpstr>
      <vt:lpstr>Deelnemer 4</vt:lpstr>
      <vt:lpstr>Deelnemer 5</vt:lpstr>
      <vt:lpstr>Einddatum</vt:lpstr>
      <vt:lpstr>Startdatum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begroting Subsidie Sociaal-economische begeleiding</dc:title>
  <dc:subject/>
  <dc:creator>Rijksdienst voor Ondernemend Nederland</dc:creator>
  <cp:keywords/>
  <dc:description/>
  <cp:lastModifiedBy>Rijksdienst voor Ondernemend Nederland</cp:lastModifiedBy>
  <cp:revision/>
  <dcterms:created xsi:type="dcterms:W3CDTF">2015-06-05T18:17:20Z</dcterms:created>
  <dcterms:modified xsi:type="dcterms:W3CDTF">2026-09-01T06:12:48Z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0x01010015F93FD7607E2B46A39D56FEA1018F35</vt:lpwstr>
  </property>
</Properties>
</file>