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T:\rvo\IV_Processpecialisten_RB\Opdrachten 2026\Opmaak PDF\Sana\"/>
    </mc:Choice>
  </mc:AlternateContent>
  <xr:revisionPtr revIDLastSave="0" documentId="14_{2D947272-DBB6-4979-867C-33A6A43BAD1C}" xr6:coauthVersionLast="47" xr6:coauthVersionMax="47" xr10:uidLastSave="{00000000-0000-0000-0000-000000000000}"/>
  <workbookProtection workbookAlgorithmName="SHA-512" workbookHashValue="zNcILoU/46mBQAs1553yaPi74ezCioh2/dgWMDVqvXrzmNHrm2uk9xAO1JdgrXK2nFtl/9KY3CTwP6Osj4/MnQ==" workbookSaltValue="Pdvbroj0AftE6dVjko266w==" workbookSpinCount="100000" lockStructure="1"/>
  <bookViews>
    <workbookView xWindow="-120" yWindow="-120" windowWidth="21840" windowHeight="13020" activeTab="1" xr2:uid="{AEBB8839-3028-4445-A96D-2E3295ED0C50}"/>
  </bookViews>
  <sheets>
    <sheet name="Instructies" sheetId="8" r:id="rId1"/>
    <sheet name="Partneroverzicht" sheetId="2" r:id="rId2"/>
    <sheet name="Begroting SUMS_SU MA" sheetId="1" r:id="rId3"/>
    <sheet name="Werkblad FEM " sheetId="9" state="hidden" r:id="rId4"/>
    <sheet name="Bijlage voor de beschikking" sheetId="10" state="hidden" r:id="rId5"/>
  </sheets>
  <definedNames>
    <definedName name="_xlnm.Print_Area" localSheetId="0">Instructies!$A$4:$B$101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2" i="1" l="1"/>
  <c r="C11" i="1"/>
  <c r="C65" i="9" l="1"/>
  <c r="E131" i="1"/>
  <c r="E124" i="1"/>
  <c r="C123" i="1"/>
  <c r="L72" i="1"/>
  <c r="L61" i="1"/>
  <c r="C10" i="1"/>
  <c r="C9" i="1"/>
  <c r="C21" i="2"/>
  <c r="J133" i="10" l="1"/>
  <c r="J132" i="10"/>
  <c r="B132" i="10"/>
  <c r="J131" i="10"/>
  <c r="B131" i="10"/>
  <c r="J130" i="10"/>
  <c r="B130" i="10"/>
  <c r="J129" i="10"/>
  <c r="B129" i="10"/>
  <c r="J128" i="10"/>
  <c r="B128" i="10"/>
  <c r="J127" i="10"/>
  <c r="B127" i="10"/>
  <c r="J126" i="10"/>
  <c r="B126" i="10"/>
  <c r="J125" i="10"/>
  <c r="B125" i="10"/>
  <c r="J124" i="10"/>
  <c r="B124" i="10"/>
  <c r="J123" i="10"/>
  <c r="B123" i="10"/>
  <c r="D116" i="10"/>
  <c r="C116" i="10"/>
  <c r="B116" i="10"/>
  <c r="D115" i="10"/>
  <c r="C115" i="10"/>
  <c r="B115" i="10"/>
  <c r="D114" i="10"/>
  <c r="C114" i="10"/>
  <c r="B114" i="10"/>
  <c r="D113" i="10"/>
  <c r="C113" i="10"/>
  <c r="B113" i="10"/>
  <c r="D112" i="10"/>
  <c r="C112" i="10"/>
  <c r="B112" i="10"/>
  <c r="D111" i="10"/>
  <c r="C111" i="10"/>
  <c r="B111" i="10"/>
  <c r="D110" i="10"/>
  <c r="C110" i="10"/>
  <c r="B110" i="10"/>
  <c r="D109" i="10"/>
  <c r="C109" i="10"/>
  <c r="B109" i="10"/>
  <c r="D108" i="10"/>
  <c r="C108" i="10"/>
  <c r="B108" i="10"/>
  <c r="D107" i="10"/>
  <c r="C107" i="10"/>
  <c r="B107" i="10"/>
  <c r="D106" i="10"/>
  <c r="C106" i="10"/>
  <c r="B106" i="10"/>
  <c r="D105" i="10"/>
  <c r="C105" i="10"/>
  <c r="B105" i="10"/>
  <c r="D104" i="10"/>
  <c r="C104" i="10"/>
  <c r="B104" i="10"/>
  <c r="D103" i="10"/>
  <c r="C103" i="10"/>
  <c r="B103" i="10"/>
  <c r="D102" i="10"/>
  <c r="C102" i="10"/>
  <c r="B102" i="10"/>
  <c r="I95" i="10"/>
  <c r="G95" i="10"/>
  <c r="F95" i="10"/>
  <c r="E95" i="10"/>
  <c r="D95" i="10"/>
  <c r="C95" i="10"/>
  <c r="B95" i="10"/>
  <c r="I94" i="10"/>
  <c r="G94" i="10"/>
  <c r="F94" i="10"/>
  <c r="E94" i="10"/>
  <c r="D94" i="10"/>
  <c r="C94" i="10"/>
  <c r="B94" i="10"/>
  <c r="I93" i="10"/>
  <c r="G93" i="10"/>
  <c r="F93" i="10"/>
  <c r="E93" i="10"/>
  <c r="D93" i="10"/>
  <c r="C93" i="10"/>
  <c r="B93" i="10"/>
  <c r="I92" i="10"/>
  <c r="G92" i="10"/>
  <c r="F92" i="10"/>
  <c r="H92" i="10" s="1"/>
  <c r="E92" i="10"/>
  <c r="D92" i="10"/>
  <c r="C92" i="10"/>
  <c r="B92" i="10"/>
  <c r="I91" i="10"/>
  <c r="G91" i="10"/>
  <c r="F91" i="10"/>
  <c r="E91" i="10"/>
  <c r="D91" i="10"/>
  <c r="C91" i="10"/>
  <c r="B91" i="10"/>
  <c r="I90" i="10"/>
  <c r="G90" i="10"/>
  <c r="F90" i="10"/>
  <c r="E90" i="10"/>
  <c r="D90" i="10"/>
  <c r="C90" i="10"/>
  <c r="B90" i="10"/>
  <c r="I89" i="10"/>
  <c r="G89" i="10"/>
  <c r="F89" i="10"/>
  <c r="E89" i="10"/>
  <c r="D89" i="10"/>
  <c r="C89" i="10"/>
  <c r="B89" i="10"/>
  <c r="I88" i="10"/>
  <c r="G88" i="10"/>
  <c r="F88" i="10"/>
  <c r="H88" i="10" s="1"/>
  <c r="E88" i="10"/>
  <c r="D88" i="10"/>
  <c r="C88" i="10"/>
  <c r="B88" i="10"/>
  <c r="I87" i="10"/>
  <c r="G87" i="10"/>
  <c r="F87" i="10"/>
  <c r="E87" i="10"/>
  <c r="D87" i="10"/>
  <c r="C87" i="10"/>
  <c r="B87" i="10"/>
  <c r="I86" i="10"/>
  <c r="G86" i="10"/>
  <c r="F86" i="10"/>
  <c r="E86" i="10"/>
  <c r="D86" i="10"/>
  <c r="C86" i="10"/>
  <c r="B86" i="10"/>
  <c r="I85" i="10"/>
  <c r="G85" i="10"/>
  <c r="F85" i="10"/>
  <c r="E85" i="10"/>
  <c r="D85" i="10"/>
  <c r="C85" i="10"/>
  <c r="B85" i="10"/>
  <c r="I84" i="10"/>
  <c r="G84" i="10"/>
  <c r="F84" i="10"/>
  <c r="H84" i="10" s="1"/>
  <c r="E84" i="10"/>
  <c r="D84" i="10"/>
  <c r="C84" i="10"/>
  <c r="B84" i="10"/>
  <c r="I83" i="10"/>
  <c r="G83" i="10"/>
  <c r="F83" i="10"/>
  <c r="E83" i="10"/>
  <c r="D83" i="10"/>
  <c r="C83" i="10"/>
  <c r="B83" i="10"/>
  <c r="I82" i="10"/>
  <c r="G82" i="10"/>
  <c r="F82" i="10"/>
  <c r="E82" i="10"/>
  <c r="D82" i="10"/>
  <c r="C82" i="10"/>
  <c r="B82" i="10"/>
  <c r="I81" i="10"/>
  <c r="G81" i="10"/>
  <c r="F81" i="10"/>
  <c r="E81" i="10"/>
  <c r="D81" i="10"/>
  <c r="C81" i="10"/>
  <c r="B81" i="10"/>
  <c r="K74" i="10"/>
  <c r="J74" i="10"/>
  <c r="I74" i="10"/>
  <c r="H74" i="10"/>
  <c r="G74" i="10"/>
  <c r="F74" i="10"/>
  <c r="E74" i="10"/>
  <c r="D74" i="10"/>
  <c r="C74" i="10"/>
  <c r="B74" i="10"/>
  <c r="K73" i="10"/>
  <c r="J73" i="10"/>
  <c r="I73" i="10"/>
  <c r="H73" i="10"/>
  <c r="G73" i="10"/>
  <c r="F73" i="10"/>
  <c r="E73" i="10"/>
  <c r="D73" i="10"/>
  <c r="C73" i="10"/>
  <c r="B73" i="10"/>
  <c r="K72" i="10"/>
  <c r="J72" i="10"/>
  <c r="I72" i="10"/>
  <c r="H72" i="10"/>
  <c r="G72" i="10"/>
  <c r="F72" i="10"/>
  <c r="E72" i="10"/>
  <c r="D72" i="10"/>
  <c r="C72" i="10"/>
  <c r="B72" i="10"/>
  <c r="K71" i="10"/>
  <c r="J71" i="10"/>
  <c r="I71" i="10"/>
  <c r="H71" i="10"/>
  <c r="G71" i="10"/>
  <c r="F71" i="10"/>
  <c r="E71" i="10"/>
  <c r="D71" i="10"/>
  <c r="C71" i="10"/>
  <c r="B71" i="10"/>
  <c r="K70" i="10"/>
  <c r="J70" i="10"/>
  <c r="I70" i="10"/>
  <c r="H70" i="10"/>
  <c r="G70" i="10"/>
  <c r="F70" i="10"/>
  <c r="E70" i="10"/>
  <c r="D70" i="10"/>
  <c r="C70" i="10"/>
  <c r="B70" i="10"/>
  <c r="K69" i="10"/>
  <c r="J69" i="10"/>
  <c r="I69" i="10"/>
  <c r="H69" i="10"/>
  <c r="G69" i="10"/>
  <c r="F69" i="10"/>
  <c r="E69" i="10"/>
  <c r="D69" i="10"/>
  <c r="C69" i="10"/>
  <c r="B69" i="10"/>
  <c r="K68" i="10"/>
  <c r="J68" i="10"/>
  <c r="I68" i="10"/>
  <c r="H68" i="10"/>
  <c r="G68" i="10"/>
  <c r="F68" i="10"/>
  <c r="E68" i="10"/>
  <c r="D68" i="10"/>
  <c r="C68" i="10"/>
  <c r="B68" i="10"/>
  <c r="K67" i="10"/>
  <c r="J67" i="10"/>
  <c r="I67" i="10"/>
  <c r="H67" i="10"/>
  <c r="G67" i="10"/>
  <c r="F67" i="10"/>
  <c r="E67" i="10"/>
  <c r="D67" i="10"/>
  <c r="C67" i="10"/>
  <c r="B67" i="10"/>
  <c r="K66" i="10"/>
  <c r="J66" i="10"/>
  <c r="I66" i="10"/>
  <c r="H66" i="10"/>
  <c r="G66" i="10"/>
  <c r="F66" i="10"/>
  <c r="E66" i="10"/>
  <c r="D66" i="10"/>
  <c r="C66" i="10"/>
  <c r="B66" i="10"/>
  <c r="K65" i="10"/>
  <c r="J65" i="10"/>
  <c r="I65" i="10"/>
  <c r="H65" i="10"/>
  <c r="G65" i="10"/>
  <c r="F65" i="10"/>
  <c r="E65" i="10"/>
  <c r="D65" i="10"/>
  <c r="C65" i="10"/>
  <c r="B65" i="10"/>
  <c r="K64" i="10"/>
  <c r="J64" i="10"/>
  <c r="I64" i="10"/>
  <c r="H64" i="10"/>
  <c r="G64" i="10"/>
  <c r="F64" i="10"/>
  <c r="E64" i="10"/>
  <c r="D64" i="10"/>
  <c r="C64" i="10"/>
  <c r="B64" i="10"/>
  <c r="K63" i="10"/>
  <c r="J63" i="10"/>
  <c r="I63" i="10"/>
  <c r="H63" i="10"/>
  <c r="G63" i="10"/>
  <c r="F63" i="10"/>
  <c r="E63" i="10"/>
  <c r="D63" i="10"/>
  <c r="C63" i="10"/>
  <c r="B63" i="10"/>
  <c r="K62" i="10"/>
  <c r="J62" i="10"/>
  <c r="I62" i="10"/>
  <c r="H62" i="10"/>
  <c r="G62" i="10"/>
  <c r="F62" i="10"/>
  <c r="E62" i="10"/>
  <c r="D62" i="10"/>
  <c r="C62" i="10"/>
  <c r="B62" i="10"/>
  <c r="K61" i="10"/>
  <c r="J61" i="10"/>
  <c r="I61" i="10"/>
  <c r="H61" i="10"/>
  <c r="G61" i="10"/>
  <c r="F61" i="10"/>
  <c r="E61" i="10"/>
  <c r="D61" i="10"/>
  <c r="C61" i="10"/>
  <c r="B61" i="10"/>
  <c r="K60" i="10"/>
  <c r="J60" i="10"/>
  <c r="I60" i="10"/>
  <c r="H60" i="10"/>
  <c r="G60" i="10"/>
  <c r="F60" i="10"/>
  <c r="E60" i="10"/>
  <c r="D60" i="10"/>
  <c r="C60" i="10"/>
  <c r="B60" i="10"/>
  <c r="D53" i="10"/>
  <c r="C53" i="10"/>
  <c r="B53" i="10"/>
  <c r="D52" i="10"/>
  <c r="C52" i="10"/>
  <c r="B52" i="10"/>
  <c r="D51" i="10"/>
  <c r="C51" i="10"/>
  <c r="B51" i="10"/>
  <c r="D50" i="10"/>
  <c r="C50" i="10"/>
  <c r="B50" i="10"/>
  <c r="D49" i="10"/>
  <c r="C49" i="10"/>
  <c r="B49" i="10"/>
  <c r="D48" i="10"/>
  <c r="C48" i="10"/>
  <c r="B48" i="10"/>
  <c r="D47" i="10"/>
  <c r="C47" i="10"/>
  <c r="B47" i="10"/>
  <c r="D46" i="10"/>
  <c r="C46" i="10"/>
  <c r="B46" i="10"/>
  <c r="D45" i="10"/>
  <c r="C45" i="10"/>
  <c r="B45" i="10"/>
  <c r="D44" i="10"/>
  <c r="C44" i="10"/>
  <c r="B44" i="10"/>
  <c r="D43" i="10"/>
  <c r="C43" i="10"/>
  <c r="B43" i="10"/>
  <c r="D42" i="10"/>
  <c r="C42" i="10"/>
  <c r="B42" i="10"/>
  <c r="D41" i="10"/>
  <c r="C41" i="10"/>
  <c r="B41" i="10"/>
  <c r="D40" i="10"/>
  <c r="C40" i="10"/>
  <c r="B40" i="10"/>
  <c r="D39" i="10"/>
  <c r="C39" i="10"/>
  <c r="B39" i="10"/>
  <c r="G32" i="10"/>
  <c r="F32" i="10"/>
  <c r="E32" i="10"/>
  <c r="D32" i="10"/>
  <c r="C32" i="10"/>
  <c r="B32" i="10"/>
  <c r="G31" i="10"/>
  <c r="F31" i="10"/>
  <c r="H31" i="10" s="1"/>
  <c r="E31" i="10"/>
  <c r="D31" i="10"/>
  <c r="C31" i="10"/>
  <c r="B31" i="10"/>
  <c r="G30" i="10"/>
  <c r="F30" i="10"/>
  <c r="E30" i="10"/>
  <c r="D30" i="10"/>
  <c r="C30" i="10"/>
  <c r="B30" i="10"/>
  <c r="G29" i="10"/>
  <c r="F29" i="10"/>
  <c r="H29" i="10" s="1"/>
  <c r="E29" i="10"/>
  <c r="D29" i="10"/>
  <c r="C29" i="10"/>
  <c r="B29" i="10"/>
  <c r="G28" i="10"/>
  <c r="F28" i="10"/>
  <c r="E28" i="10"/>
  <c r="D28" i="10"/>
  <c r="C28" i="10"/>
  <c r="B28" i="10"/>
  <c r="G27" i="10"/>
  <c r="F27" i="10"/>
  <c r="H27" i="10" s="1"/>
  <c r="E27" i="10"/>
  <c r="D27" i="10"/>
  <c r="C27" i="10"/>
  <c r="B27" i="10"/>
  <c r="G26" i="10"/>
  <c r="F26" i="10"/>
  <c r="E26" i="10"/>
  <c r="D26" i="10"/>
  <c r="C26" i="10"/>
  <c r="B26" i="10"/>
  <c r="G25" i="10"/>
  <c r="F25" i="10"/>
  <c r="H25" i="10" s="1"/>
  <c r="E25" i="10"/>
  <c r="D25" i="10"/>
  <c r="C25" i="10"/>
  <c r="B25" i="10"/>
  <c r="G24" i="10"/>
  <c r="F24" i="10"/>
  <c r="E24" i="10"/>
  <c r="D24" i="10"/>
  <c r="C24" i="10"/>
  <c r="B24" i="10"/>
  <c r="G23" i="10"/>
  <c r="F23" i="10"/>
  <c r="H23" i="10" s="1"/>
  <c r="E23" i="10"/>
  <c r="D23" i="10"/>
  <c r="C23" i="10"/>
  <c r="B23" i="10"/>
  <c r="G22" i="10"/>
  <c r="F22" i="10"/>
  <c r="E22" i="10"/>
  <c r="D22" i="10"/>
  <c r="C22" i="10"/>
  <c r="B22" i="10"/>
  <c r="G21" i="10"/>
  <c r="F21" i="10"/>
  <c r="H21" i="10" s="1"/>
  <c r="E21" i="10"/>
  <c r="D21" i="10"/>
  <c r="C21" i="10"/>
  <c r="B21" i="10"/>
  <c r="G20" i="10"/>
  <c r="F20" i="10"/>
  <c r="E20" i="10"/>
  <c r="D20" i="10"/>
  <c r="C20" i="10"/>
  <c r="B20" i="10"/>
  <c r="G19" i="10"/>
  <c r="F19" i="10"/>
  <c r="H19" i="10" s="1"/>
  <c r="E19" i="10"/>
  <c r="D19" i="10"/>
  <c r="C19" i="10"/>
  <c r="B19" i="10"/>
  <c r="G18" i="10"/>
  <c r="F18" i="10"/>
  <c r="E18" i="10"/>
  <c r="D18" i="10"/>
  <c r="C18" i="10"/>
  <c r="B18" i="10"/>
  <c r="C12" i="10"/>
  <c r="C11" i="10"/>
  <c r="C10" i="10"/>
  <c r="C9" i="10"/>
  <c r="J124" i="9"/>
  <c r="J125" i="9"/>
  <c r="J134" i="9" s="1"/>
  <c r="M138" i="9" s="1"/>
  <c r="J126" i="9"/>
  <c r="J127" i="9"/>
  <c r="J128" i="9"/>
  <c r="J129" i="9"/>
  <c r="J130" i="9"/>
  <c r="J131" i="9"/>
  <c r="J132" i="9"/>
  <c r="J133" i="9"/>
  <c r="J123" i="9"/>
  <c r="B124" i="9"/>
  <c r="B125" i="9"/>
  <c r="B126" i="9"/>
  <c r="B127" i="9"/>
  <c r="B128" i="9"/>
  <c r="B129" i="9"/>
  <c r="B130" i="9"/>
  <c r="B131" i="9"/>
  <c r="B132" i="9"/>
  <c r="B123" i="9"/>
  <c r="D103" i="9"/>
  <c r="D104" i="9"/>
  <c r="D105" i="9"/>
  <c r="D106" i="9"/>
  <c r="D107" i="9"/>
  <c r="D108" i="9"/>
  <c r="D109" i="9"/>
  <c r="D110" i="9"/>
  <c r="D111" i="9"/>
  <c r="D112" i="9"/>
  <c r="D113" i="9"/>
  <c r="D114" i="9"/>
  <c r="D115" i="9"/>
  <c r="D116" i="9"/>
  <c r="D102" i="9"/>
  <c r="C103" i="9"/>
  <c r="C104" i="9"/>
  <c r="C105" i="9"/>
  <c r="C106" i="9"/>
  <c r="C107" i="9"/>
  <c r="C108" i="9"/>
  <c r="C109" i="9"/>
  <c r="C110" i="9"/>
  <c r="C111" i="9"/>
  <c r="C112" i="9"/>
  <c r="C113" i="9"/>
  <c r="C114" i="9"/>
  <c r="C115" i="9"/>
  <c r="C116" i="9"/>
  <c r="C102" i="9"/>
  <c r="B103" i="9"/>
  <c r="B104" i="9"/>
  <c r="B105" i="9"/>
  <c r="B106" i="9"/>
  <c r="B107" i="9"/>
  <c r="B108" i="9"/>
  <c r="B109" i="9"/>
  <c r="B110" i="9"/>
  <c r="B111" i="9"/>
  <c r="B112" i="9"/>
  <c r="B113" i="9"/>
  <c r="B114" i="9"/>
  <c r="B115" i="9"/>
  <c r="B116" i="9"/>
  <c r="B102" i="9"/>
  <c r="H133" i="9" s="1"/>
  <c r="I82" i="9"/>
  <c r="I83" i="9"/>
  <c r="I84" i="9"/>
  <c r="I85" i="9"/>
  <c r="J85" i="9" s="1"/>
  <c r="I86" i="9"/>
  <c r="I87" i="9"/>
  <c r="I88" i="9"/>
  <c r="I89" i="9"/>
  <c r="I90" i="9"/>
  <c r="J90" i="9" s="1"/>
  <c r="I91" i="9"/>
  <c r="I92" i="9"/>
  <c r="I93" i="9"/>
  <c r="I94" i="9"/>
  <c r="J94" i="9" s="1"/>
  <c r="I95" i="9"/>
  <c r="I81" i="9"/>
  <c r="G82" i="9"/>
  <c r="H82" i="9" s="1"/>
  <c r="G83" i="9"/>
  <c r="J83" i="9" s="1"/>
  <c r="G84" i="9"/>
  <c r="J84" i="9" s="1"/>
  <c r="G85" i="9"/>
  <c r="G86" i="9"/>
  <c r="G87" i="9"/>
  <c r="J87" i="9" s="1"/>
  <c r="G88" i="9"/>
  <c r="J88" i="9" s="1"/>
  <c r="G89" i="9"/>
  <c r="G90" i="9"/>
  <c r="G91" i="9"/>
  <c r="G92" i="9"/>
  <c r="J92" i="9" s="1"/>
  <c r="G93" i="9"/>
  <c r="G94" i="9"/>
  <c r="H94" i="9" s="1"/>
  <c r="G95" i="9"/>
  <c r="G81" i="9"/>
  <c r="F82" i="9"/>
  <c r="F83" i="9"/>
  <c r="F84" i="9"/>
  <c r="F85" i="9"/>
  <c r="H85" i="9" s="1"/>
  <c r="F86" i="9"/>
  <c r="F87" i="9"/>
  <c r="H87" i="9" s="1"/>
  <c r="F88" i="9"/>
  <c r="F89" i="9"/>
  <c r="H89" i="9" s="1"/>
  <c r="F90" i="9"/>
  <c r="F91" i="9"/>
  <c r="H91" i="9" s="1"/>
  <c r="F92" i="9"/>
  <c r="F93" i="9"/>
  <c r="H93" i="9" s="1"/>
  <c r="F94" i="9"/>
  <c r="F95" i="9"/>
  <c r="F81" i="9"/>
  <c r="E82" i="9"/>
  <c r="E83" i="9"/>
  <c r="E84" i="9"/>
  <c r="E85" i="9"/>
  <c r="E86" i="9"/>
  <c r="E87" i="9"/>
  <c r="E88" i="9"/>
  <c r="E89" i="9"/>
  <c r="E90" i="9"/>
  <c r="E91" i="9"/>
  <c r="E92" i="9"/>
  <c r="E93" i="9"/>
  <c r="E94" i="9"/>
  <c r="E95" i="9"/>
  <c r="E81" i="9"/>
  <c r="D82" i="9"/>
  <c r="D83" i="9"/>
  <c r="D84" i="9"/>
  <c r="D85" i="9"/>
  <c r="D86" i="9"/>
  <c r="D87" i="9"/>
  <c r="D88" i="9"/>
  <c r="D89" i="9"/>
  <c r="D90" i="9"/>
  <c r="D91" i="9"/>
  <c r="D92" i="9"/>
  <c r="D93" i="9"/>
  <c r="D94" i="9"/>
  <c r="D95" i="9"/>
  <c r="D81" i="9"/>
  <c r="C82" i="9"/>
  <c r="C83" i="9"/>
  <c r="C84" i="9"/>
  <c r="C85" i="9"/>
  <c r="C86" i="9"/>
  <c r="C87" i="9"/>
  <c r="C88" i="9"/>
  <c r="C89" i="9"/>
  <c r="C90" i="9"/>
  <c r="C91" i="9"/>
  <c r="C92" i="9"/>
  <c r="C93" i="9"/>
  <c r="C94" i="9"/>
  <c r="C95" i="9"/>
  <c r="C81" i="9"/>
  <c r="C61" i="9"/>
  <c r="C62" i="9"/>
  <c r="C63" i="9"/>
  <c r="C64" i="9"/>
  <c r="C66" i="9"/>
  <c r="C67" i="9"/>
  <c r="C68" i="9"/>
  <c r="C69" i="9"/>
  <c r="C70" i="9"/>
  <c r="C71" i="9"/>
  <c r="C72" i="9"/>
  <c r="C73" i="9"/>
  <c r="C74" i="9"/>
  <c r="C60" i="9"/>
  <c r="K61" i="9"/>
  <c r="K62" i="9"/>
  <c r="K63" i="9"/>
  <c r="K64" i="9"/>
  <c r="L64" i="9" s="1"/>
  <c r="K65" i="9"/>
  <c r="K66" i="9"/>
  <c r="K67" i="9"/>
  <c r="K68" i="9"/>
  <c r="K69" i="9"/>
  <c r="K70" i="9"/>
  <c r="K71" i="9"/>
  <c r="K72" i="9"/>
  <c r="K73" i="9"/>
  <c r="K74" i="9"/>
  <c r="K60" i="9"/>
  <c r="J61" i="9"/>
  <c r="J62" i="9"/>
  <c r="J63" i="9"/>
  <c r="J64" i="9"/>
  <c r="J65" i="9"/>
  <c r="J66" i="9"/>
  <c r="J67" i="9"/>
  <c r="J68" i="9"/>
  <c r="J69" i="9"/>
  <c r="J70" i="9"/>
  <c r="J71" i="9"/>
  <c r="J72" i="9"/>
  <c r="J73" i="9"/>
  <c r="J74" i="9"/>
  <c r="J60" i="9"/>
  <c r="I61" i="9"/>
  <c r="I62" i="9"/>
  <c r="I63" i="9"/>
  <c r="I64" i="9"/>
  <c r="I65" i="9"/>
  <c r="I66" i="9"/>
  <c r="I67" i="9"/>
  <c r="I68" i="9"/>
  <c r="I69" i="9"/>
  <c r="I70" i="9"/>
  <c r="I71" i="9"/>
  <c r="I72" i="9"/>
  <c r="I73" i="9"/>
  <c r="I74" i="9"/>
  <c r="I60" i="9"/>
  <c r="H61" i="9"/>
  <c r="H62" i="9"/>
  <c r="H63" i="9"/>
  <c r="H64" i="9"/>
  <c r="H65" i="9"/>
  <c r="H66" i="9"/>
  <c r="H67" i="9"/>
  <c r="H68" i="9"/>
  <c r="H69" i="9"/>
  <c r="H70" i="9"/>
  <c r="H71" i="9"/>
  <c r="H72" i="9"/>
  <c r="H73" i="9"/>
  <c r="H74" i="9"/>
  <c r="H60" i="9"/>
  <c r="G61" i="9"/>
  <c r="G62" i="9"/>
  <c r="G63" i="9"/>
  <c r="G64" i="9"/>
  <c r="G65" i="9"/>
  <c r="G66" i="9"/>
  <c r="G67" i="9"/>
  <c r="G68" i="9"/>
  <c r="G69" i="9"/>
  <c r="G70" i="9"/>
  <c r="G71" i="9"/>
  <c r="G72" i="9"/>
  <c r="G73" i="9"/>
  <c r="G74" i="9"/>
  <c r="G60" i="9"/>
  <c r="F61" i="9"/>
  <c r="F62" i="9"/>
  <c r="F63" i="9"/>
  <c r="F64" i="9"/>
  <c r="F65" i="9"/>
  <c r="F66" i="9"/>
  <c r="F67" i="9"/>
  <c r="F68" i="9"/>
  <c r="F69" i="9"/>
  <c r="F70" i="9"/>
  <c r="F71" i="9"/>
  <c r="F72" i="9"/>
  <c r="F73" i="9"/>
  <c r="F74" i="9"/>
  <c r="F60" i="9"/>
  <c r="E61" i="9"/>
  <c r="E62" i="9"/>
  <c r="E63" i="9"/>
  <c r="E64" i="9"/>
  <c r="E65" i="9"/>
  <c r="E66" i="9"/>
  <c r="E67" i="9"/>
  <c r="E68" i="9"/>
  <c r="E69" i="9"/>
  <c r="E70" i="9"/>
  <c r="E71" i="9"/>
  <c r="E72" i="9"/>
  <c r="E73" i="9"/>
  <c r="E74" i="9"/>
  <c r="E60" i="9"/>
  <c r="L60" i="9" s="1"/>
  <c r="D61" i="9"/>
  <c r="D62" i="9"/>
  <c r="D63" i="9"/>
  <c r="D64" i="9"/>
  <c r="D65" i="9"/>
  <c r="D66" i="9"/>
  <c r="D67" i="9"/>
  <c r="D68" i="9"/>
  <c r="D69" i="9"/>
  <c r="D70" i="9"/>
  <c r="D71" i="9"/>
  <c r="D72" i="9"/>
  <c r="D73" i="9"/>
  <c r="D74" i="9"/>
  <c r="D60" i="9"/>
  <c r="B82" i="9"/>
  <c r="B83" i="9"/>
  <c r="B84" i="9"/>
  <c r="B85" i="9"/>
  <c r="B86" i="9"/>
  <c r="B87" i="9"/>
  <c r="B88" i="9"/>
  <c r="B89" i="9"/>
  <c r="B90" i="9"/>
  <c r="B91" i="9"/>
  <c r="B92" i="9"/>
  <c r="B93" i="9"/>
  <c r="B94" i="9"/>
  <c r="B95" i="9"/>
  <c r="B81" i="9"/>
  <c r="B61" i="9"/>
  <c r="B62" i="9"/>
  <c r="B63" i="9"/>
  <c r="B64" i="9"/>
  <c r="B65" i="9"/>
  <c r="B66" i="9"/>
  <c r="B67" i="9"/>
  <c r="B68" i="9"/>
  <c r="B69" i="9"/>
  <c r="B70" i="9"/>
  <c r="B71" i="9"/>
  <c r="B72" i="9"/>
  <c r="B73" i="9"/>
  <c r="B74" i="9"/>
  <c r="B60" i="9"/>
  <c r="D40" i="9"/>
  <c r="D41" i="9"/>
  <c r="D42" i="9"/>
  <c r="D43" i="9"/>
  <c r="D44" i="9"/>
  <c r="D45" i="9"/>
  <c r="D46" i="9"/>
  <c r="D47" i="9"/>
  <c r="D48" i="9"/>
  <c r="D49" i="9"/>
  <c r="D50" i="9"/>
  <c r="D51" i="9"/>
  <c r="D52" i="9"/>
  <c r="D53" i="9"/>
  <c r="D39" i="9"/>
  <c r="D133" i="9" s="1"/>
  <c r="C40" i="9"/>
  <c r="C41" i="9"/>
  <c r="C42" i="9"/>
  <c r="C43" i="9"/>
  <c r="C44" i="9"/>
  <c r="C45" i="9"/>
  <c r="C46" i="9"/>
  <c r="C47" i="9"/>
  <c r="C48" i="9"/>
  <c r="C49" i="9"/>
  <c r="C50" i="9"/>
  <c r="C51" i="9"/>
  <c r="C52" i="9"/>
  <c r="C53" i="9"/>
  <c r="C39" i="9"/>
  <c r="B40" i="9"/>
  <c r="B41" i="9"/>
  <c r="B42" i="9"/>
  <c r="B43" i="9"/>
  <c r="B44" i="9"/>
  <c r="B45" i="9"/>
  <c r="B46" i="9"/>
  <c r="B47" i="9"/>
  <c r="B48" i="9"/>
  <c r="B49" i="9"/>
  <c r="B50" i="9"/>
  <c r="B51" i="9"/>
  <c r="B52" i="9"/>
  <c r="B53" i="9"/>
  <c r="B39" i="9"/>
  <c r="G19" i="9"/>
  <c r="H19" i="9" s="1"/>
  <c r="G20" i="9"/>
  <c r="G21" i="9"/>
  <c r="G22" i="9"/>
  <c r="G23" i="9"/>
  <c r="H23" i="9" s="1"/>
  <c r="G24" i="9"/>
  <c r="G25" i="9"/>
  <c r="G26" i="9"/>
  <c r="G27" i="9"/>
  <c r="G28" i="9"/>
  <c r="G29" i="9"/>
  <c r="G30" i="9"/>
  <c r="G31" i="9"/>
  <c r="G32" i="9"/>
  <c r="G18" i="9"/>
  <c r="F19" i="9"/>
  <c r="F20" i="9"/>
  <c r="F21" i="9"/>
  <c r="F22" i="9"/>
  <c r="F23" i="9"/>
  <c r="F24" i="9"/>
  <c r="H24" i="9" s="1"/>
  <c r="F25" i="9"/>
  <c r="F26" i="9"/>
  <c r="F27" i="9"/>
  <c r="F28" i="9"/>
  <c r="H28" i="9" s="1"/>
  <c r="F29" i="9"/>
  <c r="F30" i="9"/>
  <c r="F31" i="9"/>
  <c r="F32" i="9"/>
  <c r="F18" i="9"/>
  <c r="H18" i="9" s="1"/>
  <c r="E19" i="9"/>
  <c r="E20" i="9"/>
  <c r="E21" i="9"/>
  <c r="E22" i="9"/>
  <c r="E23" i="9"/>
  <c r="E24" i="9"/>
  <c r="E25" i="9"/>
  <c r="E26" i="9"/>
  <c r="E27" i="9"/>
  <c r="E28" i="9"/>
  <c r="E29" i="9"/>
  <c r="E30" i="9"/>
  <c r="E31" i="9"/>
  <c r="E32" i="9"/>
  <c r="E18" i="9"/>
  <c r="D19" i="9"/>
  <c r="D20" i="9"/>
  <c r="D21" i="9"/>
  <c r="D22" i="9"/>
  <c r="D23" i="9"/>
  <c r="D24" i="9"/>
  <c r="D25" i="9"/>
  <c r="D26" i="9"/>
  <c r="D27" i="9"/>
  <c r="D28" i="9"/>
  <c r="D29" i="9"/>
  <c r="D30" i="9"/>
  <c r="D31" i="9"/>
  <c r="D32" i="9"/>
  <c r="D18" i="9"/>
  <c r="C19" i="9"/>
  <c r="C20" i="9"/>
  <c r="C21" i="9"/>
  <c r="C22" i="9"/>
  <c r="C23" i="9"/>
  <c r="C24" i="9"/>
  <c r="C25" i="9"/>
  <c r="C26" i="9"/>
  <c r="C27" i="9"/>
  <c r="C28" i="9"/>
  <c r="C29" i="9"/>
  <c r="C30" i="9"/>
  <c r="C31" i="9"/>
  <c r="C32" i="9"/>
  <c r="C18" i="9"/>
  <c r="B19" i="9"/>
  <c r="B20" i="9"/>
  <c r="B21" i="9"/>
  <c r="B22" i="9"/>
  <c r="B23" i="9"/>
  <c r="B24" i="9"/>
  <c r="B25" i="9"/>
  <c r="B26" i="9"/>
  <c r="B27" i="9"/>
  <c r="B28" i="9"/>
  <c r="B29" i="9"/>
  <c r="B30" i="9"/>
  <c r="B31" i="9"/>
  <c r="B32" i="9"/>
  <c r="B18" i="9"/>
  <c r="D132" i="9"/>
  <c r="D130" i="9"/>
  <c r="D127" i="9"/>
  <c r="D126" i="9"/>
  <c r="J95" i="9"/>
  <c r="H95" i="9"/>
  <c r="J93" i="9"/>
  <c r="J91" i="9"/>
  <c r="H90" i="9"/>
  <c r="J89" i="9"/>
  <c r="J86" i="9"/>
  <c r="H86" i="9"/>
  <c r="H83" i="9"/>
  <c r="J82" i="9"/>
  <c r="J81" i="9"/>
  <c r="L72" i="9"/>
  <c r="L68" i="9"/>
  <c r="H32" i="9"/>
  <c r="H31" i="9"/>
  <c r="H30" i="9"/>
  <c r="H27" i="9"/>
  <c r="H26" i="9"/>
  <c r="H22" i="9"/>
  <c r="H20" i="9"/>
  <c r="C12" i="9"/>
  <c r="C11" i="9"/>
  <c r="C10" i="9"/>
  <c r="C9" i="9"/>
  <c r="H125" i="1"/>
  <c r="H126" i="1"/>
  <c r="H127" i="1"/>
  <c r="H128" i="1"/>
  <c r="H129" i="1"/>
  <c r="H130" i="1"/>
  <c r="H131" i="1"/>
  <c r="H132" i="1"/>
  <c r="H133" i="1"/>
  <c r="H123" i="1"/>
  <c r="H124" i="1"/>
  <c r="F124" i="1"/>
  <c r="F125" i="1"/>
  <c r="F126" i="1"/>
  <c r="F127" i="1"/>
  <c r="F128" i="1"/>
  <c r="F129" i="1"/>
  <c r="F130" i="1"/>
  <c r="F131" i="1"/>
  <c r="F132" i="1"/>
  <c r="F133" i="1"/>
  <c r="F123" i="1"/>
  <c r="E126" i="1"/>
  <c r="E127" i="1"/>
  <c r="E128" i="1"/>
  <c r="E129" i="1"/>
  <c r="E130" i="1"/>
  <c r="E132" i="1"/>
  <c r="E133" i="1"/>
  <c r="E123" i="1"/>
  <c r="D124" i="1"/>
  <c r="D125" i="1"/>
  <c r="D126" i="1"/>
  <c r="D127" i="1"/>
  <c r="D128" i="1"/>
  <c r="D129" i="1"/>
  <c r="D130" i="1"/>
  <c r="D131" i="1"/>
  <c r="D132" i="1"/>
  <c r="D133" i="1"/>
  <c r="D123" i="1"/>
  <c r="C124" i="1"/>
  <c r="G124" i="1" s="1"/>
  <c r="C125" i="1"/>
  <c r="C126" i="1"/>
  <c r="G126" i="1" s="1"/>
  <c r="C127" i="1"/>
  <c r="G127" i="1" s="1"/>
  <c r="C128" i="1"/>
  <c r="G128" i="1" s="1"/>
  <c r="C129" i="1"/>
  <c r="G129" i="1" s="1"/>
  <c r="C130" i="1"/>
  <c r="G130" i="1" s="1"/>
  <c r="C131" i="1"/>
  <c r="G131" i="1" s="1"/>
  <c r="C132" i="1"/>
  <c r="G132" i="1" s="1"/>
  <c r="C133" i="1"/>
  <c r="G133" i="1" s="1"/>
  <c r="G123" i="1"/>
  <c r="F22" i="2"/>
  <c r="F24" i="2"/>
  <c r="F25" i="2"/>
  <c r="F26" i="2"/>
  <c r="F27" i="2"/>
  <c r="F28" i="2"/>
  <c r="F29" i="2"/>
  <c r="F30" i="2"/>
  <c r="F31" i="2"/>
  <c r="F23" i="2"/>
  <c r="J82" i="1"/>
  <c r="J83" i="1"/>
  <c r="J84" i="1"/>
  <c r="J85" i="1"/>
  <c r="J86" i="1"/>
  <c r="J87" i="1"/>
  <c r="J88" i="1"/>
  <c r="J89" i="1"/>
  <c r="J90" i="1"/>
  <c r="J91" i="1"/>
  <c r="J92" i="1"/>
  <c r="J93" i="1"/>
  <c r="J94" i="1"/>
  <c r="J95" i="1"/>
  <c r="H82" i="1"/>
  <c r="H83" i="1"/>
  <c r="H84" i="1"/>
  <c r="H85" i="1"/>
  <c r="H86" i="1"/>
  <c r="H87" i="1"/>
  <c r="H88" i="1"/>
  <c r="H89" i="1"/>
  <c r="H90" i="1"/>
  <c r="H91" i="1"/>
  <c r="H92" i="1"/>
  <c r="H93" i="1"/>
  <c r="H94" i="1"/>
  <c r="H95" i="1"/>
  <c r="H130" i="9" l="1"/>
  <c r="D124" i="9"/>
  <c r="D129" i="9"/>
  <c r="H29" i="9"/>
  <c r="H25" i="9"/>
  <c r="H21" i="9"/>
  <c r="D131" i="9"/>
  <c r="D54" i="9"/>
  <c r="L71" i="9"/>
  <c r="L67" i="9"/>
  <c r="L63" i="9"/>
  <c r="L73" i="9"/>
  <c r="L69" i="9"/>
  <c r="L65" i="9"/>
  <c r="L61" i="9"/>
  <c r="L74" i="9"/>
  <c r="L70" i="9"/>
  <c r="L66" i="9"/>
  <c r="L62" i="9"/>
  <c r="H81" i="9"/>
  <c r="H131" i="9"/>
  <c r="H129" i="9"/>
  <c r="H132" i="9"/>
  <c r="H128" i="9"/>
  <c r="H124" i="9"/>
  <c r="H18" i="10"/>
  <c r="H20" i="10"/>
  <c r="H22" i="10"/>
  <c r="H24" i="10"/>
  <c r="H26" i="10"/>
  <c r="H28" i="10"/>
  <c r="H30" i="10"/>
  <c r="H32" i="10"/>
  <c r="D54" i="10"/>
  <c r="H82" i="10"/>
  <c r="H86" i="10"/>
  <c r="H90" i="10"/>
  <c r="H94" i="10"/>
  <c r="D117" i="10"/>
  <c r="D123" i="9"/>
  <c r="D128" i="9"/>
  <c r="J134" i="10"/>
  <c r="H84" i="9"/>
  <c r="H88" i="9"/>
  <c r="H92" i="9"/>
  <c r="D117" i="9"/>
  <c r="H126" i="9"/>
  <c r="H81" i="10"/>
  <c r="H85" i="10"/>
  <c r="H89" i="10"/>
  <c r="H93" i="10"/>
  <c r="D125" i="9"/>
  <c r="D133" i="10"/>
  <c r="H133" i="10"/>
  <c r="D134" i="9"/>
  <c r="H123" i="9"/>
  <c r="H125" i="9"/>
  <c r="H127" i="9"/>
  <c r="H83" i="10"/>
  <c r="H87" i="10"/>
  <c r="H91" i="10"/>
  <c r="H95" i="10"/>
  <c r="L60" i="10"/>
  <c r="E124" i="10" s="1"/>
  <c r="L61" i="10"/>
  <c r="L62" i="10"/>
  <c r="L63" i="10"/>
  <c r="L64" i="10"/>
  <c r="L65" i="10"/>
  <c r="L66" i="10"/>
  <c r="L67" i="10"/>
  <c r="L68" i="10"/>
  <c r="L69" i="10"/>
  <c r="L70" i="10"/>
  <c r="L71" i="10"/>
  <c r="L72" i="10"/>
  <c r="L73" i="10"/>
  <c r="L74" i="10"/>
  <c r="J81" i="10"/>
  <c r="J82" i="10"/>
  <c r="J83" i="10"/>
  <c r="J84" i="10"/>
  <c r="J85" i="10"/>
  <c r="J86" i="10"/>
  <c r="J87" i="10"/>
  <c r="J88" i="10"/>
  <c r="J89" i="10"/>
  <c r="J90" i="10"/>
  <c r="J91" i="10"/>
  <c r="J92" i="10"/>
  <c r="J93" i="10"/>
  <c r="J94" i="10"/>
  <c r="J95" i="10"/>
  <c r="H123" i="10"/>
  <c r="F123" i="10"/>
  <c r="E123" i="10"/>
  <c r="D123" i="10"/>
  <c r="C123" i="10"/>
  <c r="H124" i="10"/>
  <c r="F124" i="10"/>
  <c r="D124" i="10"/>
  <c r="C124" i="10"/>
  <c r="H125" i="10"/>
  <c r="F125" i="10"/>
  <c r="E125" i="10"/>
  <c r="D125" i="10"/>
  <c r="C125" i="10"/>
  <c r="H126" i="10"/>
  <c r="F126" i="10"/>
  <c r="E126" i="10"/>
  <c r="D126" i="10"/>
  <c r="C126" i="10"/>
  <c r="H127" i="10"/>
  <c r="F127" i="10"/>
  <c r="E127" i="10"/>
  <c r="D127" i="10"/>
  <c r="C127" i="10"/>
  <c r="H128" i="10"/>
  <c r="F128" i="10"/>
  <c r="D128" i="10"/>
  <c r="C128" i="10"/>
  <c r="H129" i="10"/>
  <c r="F129" i="10"/>
  <c r="E129" i="10"/>
  <c r="D129" i="10"/>
  <c r="C129" i="10"/>
  <c r="H130" i="10"/>
  <c r="F130" i="10"/>
  <c r="E130" i="10"/>
  <c r="D130" i="10"/>
  <c r="C130" i="10"/>
  <c r="H131" i="10"/>
  <c r="F131" i="10"/>
  <c r="E131" i="10"/>
  <c r="D131" i="10"/>
  <c r="C131" i="10"/>
  <c r="H132" i="10"/>
  <c r="F132" i="10"/>
  <c r="E132" i="10"/>
  <c r="D132" i="10"/>
  <c r="C132" i="10"/>
  <c r="J96" i="9"/>
  <c r="F133" i="9"/>
  <c r="F132" i="9"/>
  <c r="F131" i="9"/>
  <c r="F130" i="9"/>
  <c r="F129" i="9"/>
  <c r="F128" i="9"/>
  <c r="F127" i="9"/>
  <c r="F126" i="9"/>
  <c r="F125" i="9"/>
  <c r="F124" i="9"/>
  <c r="F123" i="9"/>
  <c r="L75" i="9"/>
  <c r="E133" i="9"/>
  <c r="E132" i="9"/>
  <c r="E131" i="9"/>
  <c r="E130" i="9"/>
  <c r="E129" i="9"/>
  <c r="E128" i="9"/>
  <c r="E127" i="9"/>
  <c r="E126" i="9"/>
  <c r="E125" i="9"/>
  <c r="E124" i="9"/>
  <c r="E123" i="9"/>
  <c r="H33" i="9"/>
  <c r="C133" i="9"/>
  <c r="G133" i="9" s="1"/>
  <c r="I133" i="9" s="1"/>
  <c r="C132" i="9"/>
  <c r="C131" i="9"/>
  <c r="G131" i="9" s="1"/>
  <c r="I131" i="9" s="1"/>
  <c r="C130" i="9"/>
  <c r="G130" i="9" s="1"/>
  <c r="I130" i="9" s="1"/>
  <c r="C129" i="9"/>
  <c r="G129" i="9" s="1"/>
  <c r="I129" i="9" s="1"/>
  <c r="C128" i="9"/>
  <c r="G128" i="9" s="1"/>
  <c r="I128" i="9" s="1"/>
  <c r="C127" i="9"/>
  <c r="G127" i="9" s="1"/>
  <c r="I127" i="9" s="1"/>
  <c r="C126" i="9"/>
  <c r="G126" i="9" s="1"/>
  <c r="I126" i="9" s="1"/>
  <c r="C125" i="9"/>
  <c r="G125" i="9" s="1"/>
  <c r="I125" i="9" s="1"/>
  <c r="C124" i="9"/>
  <c r="G124" i="9" s="1"/>
  <c r="I124" i="9" s="1"/>
  <c r="C123" i="9"/>
  <c r="G123" i="9"/>
  <c r="J81" i="1"/>
  <c r="H81" i="1"/>
  <c r="L62" i="1"/>
  <c r="L63" i="1"/>
  <c r="L64" i="1"/>
  <c r="L65" i="1"/>
  <c r="L66" i="1"/>
  <c r="L67" i="1"/>
  <c r="L68" i="1"/>
  <c r="L69" i="1"/>
  <c r="L70" i="1"/>
  <c r="L71" i="1"/>
  <c r="L73" i="1"/>
  <c r="L74" i="1"/>
  <c r="L60" i="1"/>
  <c r="H33" i="10" l="1"/>
  <c r="G131" i="10"/>
  <c r="I131" i="10" s="1"/>
  <c r="G127" i="10"/>
  <c r="I127" i="10" s="1"/>
  <c r="C133" i="10"/>
  <c r="G132" i="9"/>
  <c r="I132" i="9" s="1"/>
  <c r="E128" i="10"/>
  <c r="G130" i="10"/>
  <c r="I130" i="10" s="1"/>
  <c r="G126" i="10"/>
  <c r="I126" i="10" s="1"/>
  <c r="H134" i="9"/>
  <c r="G129" i="10"/>
  <c r="I129" i="10" s="1"/>
  <c r="G125" i="10"/>
  <c r="I125" i="10" s="1"/>
  <c r="C134" i="9"/>
  <c r="E134" i="9"/>
  <c r="H138" i="9" s="1"/>
  <c r="G132" i="10"/>
  <c r="I132" i="10" s="1"/>
  <c r="G128" i="10"/>
  <c r="I128" i="10" s="1"/>
  <c r="G124" i="10"/>
  <c r="I124" i="10" s="1"/>
  <c r="L75" i="1"/>
  <c r="E125" i="1"/>
  <c r="G125" i="1" s="1"/>
  <c r="C134" i="10"/>
  <c r="G123" i="10"/>
  <c r="D134" i="10"/>
  <c r="H134" i="10"/>
  <c r="J96" i="10"/>
  <c r="F133" i="10"/>
  <c r="L75" i="10"/>
  <c r="E133" i="10"/>
  <c r="G134" i="9"/>
  <c r="I123" i="9"/>
  <c r="D117" i="1"/>
  <c r="H134" i="1"/>
  <c r="J96" i="1"/>
  <c r="I134" i="9" l="1"/>
  <c r="H139" i="9"/>
  <c r="G133" i="10"/>
  <c r="I133" i="10" s="1"/>
  <c r="E134" i="10"/>
  <c r="H138" i="10" s="1"/>
  <c r="I123" i="10"/>
  <c r="I134" i="10" l="1"/>
  <c r="G134" i="10"/>
  <c r="H139" i="10"/>
  <c r="J134" i="1"/>
  <c r="E134" i="1"/>
  <c r="H138" i="1" s="1"/>
  <c r="H19" i="1"/>
  <c r="D54" i="1"/>
  <c r="H20" i="1"/>
  <c r="H21" i="1"/>
  <c r="H22" i="1"/>
  <c r="H23" i="1"/>
  <c r="H24" i="1"/>
  <c r="H25" i="1"/>
  <c r="H26" i="1"/>
  <c r="H27" i="1"/>
  <c r="H28" i="1"/>
  <c r="H29" i="1"/>
  <c r="H30" i="1"/>
  <c r="H31" i="1"/>
  <c r="H32" i="1"/>
  <c r="H18" i="1"/>
  <c r="I133" i="1" l="1"/>
  <c r="I132" i="1"/>
  <c r="I131" i="1"/>
  <c r="I130" i="1"/>
  <c r="I129" i="1"/>
  <c r="I128" i="1"/>
  <c r="I126" i="1"/>
  <c r="I124" i="1"/>
  <c r="I123" i="1"/>
  <c r="H33" i="1"/>
  <c r="D134" i="1" l="1"/>
  <c r="C134" i="1"/>
  <c r="I127" i="1"/>
  <c r="G134" i="1" l="1"/>
  <c r="I125" i="1"/>
  <c r="I134" i="1" l="1"/>
  <c r="H139" i="1" s="1"/>
</calcChain>
</file>

<file path=xl/sharedStrings.xml><?xml version="1.0" encoding="utf-8"?>
<sst xmlns="http://schemas.openxmlformats.org/spreadsheetml/2006/main" count="406" uniqueCount="211">
  <si>
    <t>Gegevens aanvrager</t>
  </si>
  <si>
    <t>Naam organisatie</t>
  </si>
  <si>
    <t>Projectgegevens</t>
  </si>
  <si>
    <t>Projecttitel</t>
  </si>
  <si>
    <t>Startdatum project</t>
  </si>
  <si>
    <t>Einddatum project</t>
  </si>
  <si>
    <t>Projectbegroting</t>
  </si>
  <si>
    <t>Personeelskosten</t>
  </si>
  <si>
    <t>Functie</t>
  </si>
  <si>
    <t>Uren</t>
  </si>
  <si>
    <t>Werkzaamheden</t>
  </si>
  <si>
    <t>Totaal:</t>
  </si>
  <si>
    <t>Omschrijving kosten</t>
  </si>
  <si>
    <t>Totaaloverzicht</t>
  </si>
  <si>
    <t>Partners</t>
  </si>
  <si>
    <t>Penvoerder</t>
  </si>
  <si>
    <t>Partner 1</t>
  </si>
  <si>
    <t>Partner 2</t>
  </si>
  <si>
    <t>Partner 3</t>
  </si>
  <si>
    <t>Partner 4</t>
  </si>
  <si>
    <t>Partner 5</t>
  </si>
  <si>
    <t>Partner 6</t>
  </si>
  <si>
    <t>Partner 7</t>
  </si>
  <si>
    <t>Partner 8</t>
  </si>
  <si>
    <t>Partner 9</t>
  </si>
  <si>
    <t>Partner 10</t>
  </si>
  <si>
    <t>Ruimte voor toelichting</t>
  </si>
  <si>
    <t>Aan derden verschuldigde kosten</t>
  </si>
  <si>
    <t>Reis- en verblijfkosten</t>
  </si>
  <si>
    <t>Totaal</t>
  </si>
  <si>
    <t>Invulinstructie</t>
  </si>
  <si>
    <t>Vul uitsluitend de geel gemarkeerde cellen in. De blauw gemarkeerde cellen worden automatisch berekend en ingevuld.</t>
  </si>
  <si>
    <t>Referentienummer</t>
  </si>
  <si>
    <t>Ticketprijs
(Uitsluitend Economy class)
per vlucht en per person</t>
  </si>
  <si>
    <t>Afschrijvingen</t>
  </si>
  <si>
    <t>RUS 2</t>
  </si>
  <si>
    <t>RUS 3</t>
  </si>
  <si>
    <t>Percentage:</t>
  </si>
  <si>
    <t>Raamwerk Uitvoering Subsidie</t>
  </si>
  <si>
    <t xml:space="preserve">Aantal verblijfsdagen 
Per persoon </t>
  </si>
  <si>
    <t>Totaal subsidiabele 
bruto projectkosten</t>
  </si>
  <si>
    <t>Totaal subsidiabele 
netto projectkosten</t>
  </si>
  <si>
    <t>Suriname</t>
  </si>
  <si>
    <t xml:space="preserve">Bij bestaande vaste activa, vul hier de boekwaarde in per de startdatum van dit project. 
Bij investeringen voor dit project, vul de aanschafwaarde in.  </t>
  </si>
  <si>
    <t>Model voor projecten gericht op maatschappelijke activiteiten voor subsidiebedragen tussen € 25.000 tot € 500.000</t>
  </si>
  <si>
    <t>Omschrijving opbrengsten</t>
  </si>
  <si>
    <t xml:space="preserve">Geef een korte toelichting over de
NIET-DSA gerelateerde reiskosten, per persoon gedurende het hele verblijf.
</t>
  </si>
  <si>
    <t>Naam medewerker</t>
  </si>
  <si>
    <t>Totale opbrengsten 
uit het project, Stcrt § 6.4</t>
  </si>
  <si>
    <t xml:space="preserve">Verblijfskosten 
bijv. hotel, 
per persoon, per dag.
Uitsluitend UN DSA- tarieven 
in € 
(mag het UN DSA tarief
 niet overschrijden) </t>
  </si>
  <si>
    <t xml:space="preserve">Overig DSA reiskosten
per persoon, per dag.
Uitsluitend DSA-tarieven in €.
(mag het UN DSA tarief niet overschrijden) </t>
  </si>
  <si>
    <t xml:space="preserve">Niet-DSA gerelateerde 
reiskosten in € per persoon 
gedurende het hele verblijf. 
</t>
  </si>
  <si>
    <t xml:space="preserve">Aantal reizigers
</t>
  </si>
  <si>
    <t>Naar schatting; Vul hier in % in:
Hoeveel procent van de totale afschrijving gedurende de looptijd van dit project rekent u toe als subsidiabel? 
Zie kolom G.</t>
  </si>
  <si>
    <t>Totale opbrengsten</t>
  </si>
  <si>
    <t xml:space="preserve">Totale subsidiabele 
reis- en verblijfkosten
€
</t>
  </si>
  <si>
    <t>Totale subsidiabele
 kosten aan derden</t>
  </si>
  <si>
    <t>Totale subsidiabele 
loonkosten</t>
  </si>
  <si>
    <t>Ja/Nee</t>
  </si>
  <si>
    <t>Ja</t>
  </si>
  <si>
    <t>Nee</t>
  </si>
  <si>
    <t>Landen</t>
  </si>
  <si>
    <t>Nederland</t>
  </si>
  <si>
    <t>Aruba</t>
  </si>
  <si>
    <t>Bonaire</t>
  </si>
  <si>
    <t>Curaçao</t>
  </si>
  <si>
    <t>Saba</t>
  </si>
  <si>
    <t>Sint Eustatius</t>
  </si>
  <si>
    <t>Sint Maarten</t>
  </si>
  <si>
    <r>
      <t xml:space="preserve">Aankomst in:
</t>
    </r>
    <r>
      <rPr>
        <i/>
        <sz val="11"/>
        <color theme="1"/>
        <rFont val="Calibri"/>
        <family val="2"/>
      </rPr>
      <t>(selecteer een bestemming; uitsluiten tussen Suriname, 
het Caribisch deel binnen het koninkrijk en Nederland)</t>
    </r>
  </si>
  <si>
    <r>
      <t xml:space="preserve">Vertrek van 
</t>
    </r>
    <r>
      <rPr>
        <i/>
        <sz val="11"/>
        <color theme="1"/>
        <rFont val="Calibri"/>
        <family val="2"/>
      </rPr>
      <t>(Selecteer een bestemming;
uitsluiten tussen Suriname, 
het Caribisch deel binnen het
 koninkrijk en Nederland)</t>
    </r>
  </si>
  <si>
    <t xml:space="preserve">Vul hier in:
De totale afschrijving gedurende de looptijd van dit project € </t>
  </si>
  <si>
    <t>Totale subsidiabele 
reis- en verblijfkosten</t>
  </si>
  <si>
    <r>
      <t xml:space="preserve">Datum aanschaffing
</t>
    </r>
    <r>
      <rPr>
        <i/>
        <sz val="10"/>
        <color rgb="FF000000"/>
        <rFont val="Arial"/>
        <family val="2"/>
      </rPr>
      <t xml:space="preserve">(Bij bestaande vaste activa gaat het om de historische aanschafdatum)
DD-M-JJJJ
</t>
    </r>
  </si>
  <si>
    <t>Bestaande</t>
  </si>
  <si>
    <t>Nieuw</t>
  </si>
  <si>
    <t>Apparatuur</t>
  </si>
  <si>
    <r>
      <rPr>
        <b/>
        <sz val="10"/>
        <rFont val="Arial"/>
        <family val="2"/>
      </rPr>
      <t>Maak een selectie:</t>
    </r>
    <r>
      <rPr>
        <b/>
        <sz val="10"/>
        <color rgb="FFFF0000"/>
        <rFont val="Arial"/>
        <family val="2"/>
      </rPr>
      <t xml:space="preserve">
</t>
    </r>
    <r>
      <rPr>
        <b/>
        <sz val="10"/>
        <color rgb="FF000000"/>
        <rFont val="Arial"/>
        <family val="2"/>
      </rPr>
      <t xml:space="preserve">Bestaande vaste activa of
een nieuwe investering  speciaal gemaakt voor dit project?
Bestaande/ Nieuw
</t>
    </r>
  </si>
  <si>
    <r>
      <rPr>
        <b/>
        <i/>
        <sz val="11"/>
        <color rgb="FFFF0000"/>
        <rFont val="Calibri"/>
        <family val="2"/>
      </rPr>
      <t>*Dit hoeft u alleen in te vullen voor in Nederland gevestigde projectpartner(s)</t>
    </r>
    <r>
      <rPr>
        <b/>
        <i/>
        <sz val="11"/>
        <color theme="1"/>
        <rFont val="Calibri"/>
        <family val="2"/>
      </rPr>
      <t>.</t>
    </r>
  </si>
  <si>
    <t>Type organisatie</t>
  </si>
  <si>
    <t>Grassroots</t>
  </si>
  <si>
    <t>Kennisinstelling</t>
  </si>
  <si>
    <t>Maatschappelijke organisatie</t>
  </si>
  <si>
    <t>Selecteer type organisatie</t>
  </si>
  <si>
    <t>Selecteer naam organisatie</t>
  </si>
  <si>
    <t>Selecteer naam organisatie*</t>
  </si>
  <si>
    <t>Aanvrager</t>
  </si>
  <si>
    <t>Wordt door RVO ingevuld.</t>
  </si>
  <si>
    <t>Uitsluitend  buitenlandse reis- en verblijfkosten</t>
  </si>
  <si>
    <t>Drempeltoets:
reis- en verblijfkosten &lt; 8% van de totale  subsidiabele netto projectkosten?</t>
  </si>
  <si>
    <t xml:space="preserve">Motivatie bij &gt; 8% bij reis- en verblijfkosten:
Overige toelichting:
</t>
  </si>
  <si>
    <t xml:space="preserve">Bij een percentage aan reiskosten &gt; 8% moet u een motivatie op basis van feiten geven. Dit kunt u onderaan dit formulier doen. </t>
  </si>
  <si>
    <r>
      <t xml:space="preserve">Omschrijving van de vaste activa/ 
investering.
</t>
    </r>
    <r>
      <rPr>
        <i/>
        <sz val="10"/>
        <color rgb="FF000000"/>
        <rFont val="Arial"/>
        <family val="2"/>
      </rPr>
      <t>(dient aan te sluiten met wat bij de activiteiten in het projectplan staat )</t>
    </r>
  </si>
  <si>
    <t>Looptijd van het project mag niet langer dan 2 jaar zijn.</t>
  </si>
  <si>
    <t>Zo vult u het begrotingsformat in</t>
  </si>
  <si>
    <t>Werk de stappen in volgorde af.</t>
  </si>
  <si>
    <t>VOORDAT U BEGINT</t>
  </si>
  <si>
    <t>Zorg dat u het volgende bij de hand heeft:</t>
  </si>
  <si>
    <t>BLAD PARTNEROVERZICHT</t>
  </si>
  <si>
    <t>Beleidsregels § 4.2</t>
  </si>
  <si>
    <t>BLAD BEGROTING SUMS_SU MA</t>
  </si>
  <si>
    <t>Voer deze indirecte kosten niet nogmaals op bij andere posten.</t>
  </si>
  <si>
    <t>Beleidsregels § 6.4</t>
  </si>
  <si>
    <t>Voer alleen afschrijvingen op die verband houden met de subsidiabele activiteiten.</t>
  </si>
  <si>
    <t>Maximale technische levensduur</t>
  </si>
  <si>
    <t>Software: maximaal 3 jaar.</t>
  </si>
  <si>
    <t>Hardware: maximaal 5 jaar.</t>
  </si>
  <si>
    <t>Overige machines en apparatuur: maximaal 5 jaar.</t>
  </si>
  <si>
    <t>Beleidsregels § 4.4.3</t>
  </si>
  <si>
    <t>De tarieven staan in USD. Reken om met de wisselkoers van uiterlijk 11 januari 2027.</t>
  </si>
  <si>
    <t>Bij een subsidiebedrag tussen € 25.000 en € 500.000 mag dit hoger zijn als u de overschrijding op basis</t>
  </si>
  <si>
    <t>van feiten kunt bewijzen.</t>
  </si>
  <si>
    <t>Tarieven: https://icsc.un.org/Home/DailySubsistence</t>
  </si>
  <si>
    <t>Wisselkoers: https://www.oanda.com/currency-converter</t>
  </si>
  <si>
    <t>Per partner, over de looptijd van het project.</t>
  </si>
  <si>
    <t>TABEL TOTAALOVERZICHT</t>
  </si>
  <si>
    <t>De totale kosten van die organisatie verschijnen daarna automatisch.</t>
  </si>
  <si>
    <t>Per organisatie afzonderlijk.</t>
  </si>
  <si>
    <t>CONTROLEER VOORDAT U INDIENT</t>
  </si>
  <si>
    <t>☐   Indirecte kosten zijn alleen via het uurtarief opgevoerd en niet nogmaals bij andere posten.</t>
  </si>
  <si>
    <t>☐   De afschrijvingstermijnen blijven binnen de maximale technische levensduur.</t>
  </si>
  <si>
    <t>☐   De gegenereerde opbrengsten zijn per partner ingevuld.</t>
  </si>
  <si>
    <t xml:space="preserve">Boekwaarde na afloop
van het project €
</t>
  </si>
  <si>
    <t xml:space="preserve">Totale subsidiabele afschrijvingen
</t>
  </si>
  <si>
    <t>Versie RUS variant?</t>
  </si>
  <si>
    <t xml:space="preserve"> Bij een bedrag hoger dan € 25.000 tot  maximaal € 125.000 verschijnt RUS2 in cel M139</t>
  </si>
  <si>
    <t xml:space="preserve"> </t>
  </si>
  <si>
    <t>Bij een bedrag hoger dan € 125.000 tot maximaal € 500.000 verschijnt RUS3 in cel M139</t>
  </si>
  <si>
    <t>BLAD IS NIET BEVEILIGD</t>
  </si>
  <si>
    <t>☐   Het aangevraagde subsidiebedrag per organisatie is ingevuld.</t>
  </si>
  <si>
    <t>Houd de totale reis- en verblijfkosten binnen de norm van 8% van de totale subsidiabele kosten.</t>
  </si>
  <si>
    <t>&gt; Geef een korte omschrijving van de vaste activa;</t>
  </si>
  <si>
    <t>&gt; Selecteer bestaand of nieuw;</t>
  </si>
  <si>
    <t>&gt; Vul de aanschafdatum in. Bij bestaande activa de historische aanschafdatum;</t>
  </si>
  <si>
    <t>&gt; De boekwaarde wordt automatisch berekend;</t>
  </si>
  <si>
    <t>&gt; De subsidiabele afschrijving wordt automatisch berekend.</t>
  </si>
  <si>
    <t>&gt; Vul in procenten in hoeveel afschrijving u aan dit project toerekent;</t>
  </si>
  <si>
    <t>De aanschafgegevens van eventuele vaste activa die u wilt opvoeren.</t>
  </si>
  <si>
    <t xml:space="preserve">&gt; Vul de totale afschrijving gedurende de looptijd van het project in; </t>
  </si>
  <si>
    <t>(Ingebouwde formule)</t>
  </si>
  <si>
    <r>
      <t xml:space="preserve">Totaal aangevraagde  subsidie
</t>
    </r>
    <r>
      <rPr>
        <b/>
        <i/>
        <sz val="11"/>
        <color theme="8" tint="-0.249977111117893"/>
        <rFont val="Calibri"/>
        <family val="2"/>
      </rPr>
      <t xml:space="preserve">(U kunt hier het bedrag, subsidiabele netto projectkosten uit cel I overnemen, of zelf een (lager) bedrag kiezen.) </t>
    </r>
  </si>
  <si>
    <r>
      <t xml:space="preserve">Totaal aangevraagde subsidie
</t>
    </r>
    <r>
      <rPr>
        <b/>
        <i/>
        <sz val="11"/>
        <color theme="8" tint="-0.249977111117893"/>
        <rFont val="Calibri"/>
        <family val="2"/>
      </rPr>
      <t xml:space="preserve">(U kunt hier het bedrag, subsidiabele netto projectkosten uit cel I 
overnemen, of zelf een (lager) bedrag kiezen.) </t>
    </r>
  </si>
  <si>
    <t>Naam aanvrager/penvoerder</t>
  </si>
  <si>
    <t>Uurtarief</t>
  </si>
  <si>
    <t>Totale subsidiabele kosten aan derden</t>
  </si>
  <si>
    <t>Gegenereerde opbrengsten per partner</t>
  </si>
  <si>
    <t/>
  </si>
  <si>
    <t>Gegenereerde opbrengsten per partners</t>
  </si>
  <si>
    <t>Model voor projecten gericht op maatschappelijke activiteiten.</t>
  </si>
  <si>
    <t>Gele velden zijn invulbaar. Blauwe en groene velden zijn beveiligd en worden automatisch berekend.</t>
  </si>
  <si>
    <t>De Beleidsregels, in het bijzonder § 4.2, § 4.4.3 en § 6.</t>
  </si>
  <si>
    <t>Toegestaan zijn alleen: Suriname, Aruba, Bonaire, Curaçao, Saba, Sint Eustatius, Sint Maarten, Europees Nederland.</t>
  </si>
  <si>
    <t>Als gevestigd in Nederland en btw-plichtig: voer de kosten exclusief btw op.</t>
  </si>
  <si>
    <t>Als gevestigd in Nederland en niet-btw-plichtig: voer de kosten inclusief btw op en stuur de beschikking van de Belastingdienst mee.</t>
  </si>
  <si>
    <t>Dit is pas mogelijk nadat u het blad Partneroverzicht heeft ingevuld.</t>
  </si>
  <si>
    <t>Het uurtarief bestaat uit directe kosten en indirecte kosten. Directe loonkosten zijn de salarissen die betaald worden.</t>
  </si>
  <si>
    <t>Indirecte kosten zijn: huisvesting, kantoorapparatuur, organisatiematerialen en binnenlandse reizen voor werkoverleg.</t>
  </si>
  <si>
    <t>Bepaal de btw per partner</t>
  </si>
  <si>
    <t>Selecteer de naam van de organisatie</t>
  </si>
  <si>
    <t>Vul de loonkosten in</t>
  </si>
  <si>
    <t>Vul de reis- en verblijfkosten in</t>
  </si>
  <si>
    <t>Vul de afschrijvingen in</t>
  </si>
  <si>
    <t>Vul de gegenereerde opbrengsten in</t>
  </si>
  <si>
    <t>Vul het aangevraagde subsidiebedrag in</t>
  </si>
  <si>
    <t>Vul de tabel Afschrijvingen zo in</t>
  </si>
  <si>
    <t>Vul alleen opbrengsten in die voortkomen uit de uitvoering van dit project.</t>
  </si>
  <si>
    <t>Model begroting Subsidieprogramma Maatschappelijke initiatieven 
trans-Atlantisch slavernijverleden voor Suriname 2026–2030</t>
  </si>
  <si>
    <t>Uitsluitend buitenlandse reis- en verblijfkosten</t>
  </si>
  <si>
    <t xml:space="preserve">Aantal verblijfsdagen 
per persoon </t>
  </si>
  <si>
    <t>Bij bestaande vaste activa, vul hier de boekwaarde in per de startdatum van dit project.
Bij investeringen voor dit project, vul de aanschafwaarde in.</t>
  </si>
  <si>
    <t>Vul hier in: De totale afschrijving in € gedurende de looptijd van dit project.</t>
  </si>
  <si>
    <t xml:space="preserve">Boekwaarde in € na afloop
van het project.
</t>
  </si>
  <si>
    <r>
      <t xml:space="preserve">Datum aanschaffing
</t>
    </r>
    <r>
      <rPr>
        <i/>
        <sz val="11"/>
        <color rgb="FF000000"/>
        <rFont val="Calibri"/>
        <family val="2"/>
      </rPr>
      <t xml:space="preserve">(bij bestaande vaste activa gaat het om de historische aanschafdatum)
DD-M-JJJJ
</t>
    </r>
  </si>
  <si>
    <r>
      <rPr>
        <b/>
        <sz val="11"/>
        <rFont val="Calibri"/>
        <family val="2"/>
      </rPr>
      <t>Maak een selectie:</t>
    </r>
    <r>
      <rPr>
        <b/>
        <sz val="11"/>
        <color rgb="FFFF0000"/>
        <rFont val="Calibri"/>
        <family val="2"/>
      </rPr>
      <t xml:space="preserve">
</t>
    </r>
    <r>
      <rPr>
        <b/>
        <sz val="11"/>
        <color rgb="FF000000"/>
        <rFont val="Calibri"/>
        <family val="2"/>
      </rPr>
      <t xml:space="preserve">Bestaande vaste activa of
een nieuwe investering speciaal gemaakt voor dit project?
Bestaande/Nieuw
</t>
    </r>
  </si>
  <si>
    <t>De vestigingsgegevens en btw-status van iedere partner.</t>
  </si>
  <si>
    <t>Voor partners in Nederland die niet-btw-plichtig zijn: de beschikking van de Belastingdienst.</t>
  </si>
  <si>
    <t>Vul eerst de gele velden in. Anders blijven de keuzelijsten op het blad Begroting SUMS_SU MA leeg.</t>
  </si>
  <si>
    <t>De DSA-tarieven van de Verenigde Naties en de wisselkoers van uiterlijk 11 januari 2027 (Engelstalig).</t>
  </si>
  <si>
    <t>Begroot maximaal 1.700 productieve uren per functie per jaar. Meer mag alleen met een toelichting bij een hogere branchenorm.</t>
  </si>
  <si>
    <t>Aan derden verschuldigde kosten zijn in principe alle andere subsidiabele kosten die geen personeelskosten, reiskosten, verblijfkosten</t>
  </si>
  <si>
    <t>of afschrijvingen zijn. Denk bijvoorbeeld aan kosten voor het inhuren van deskundigen die geen personeel zijn,</t>
  </si>
  <si>
    <t>externe communicatie over de maatschappelijke activiteiten, enzovoorts.</t>
  </si>
  <si>
    <t>Gebruik alleen de DSA-tarieven van de Verenigde Naties, geldend uiterlijk op 11 januari 2027.</t>
  </si>
  <si>
    <t>Begroot vliegtickets uitsluitend op basis van economyclass.</t>
  </si>
  <si>
    <t>a. Berekening afschrijving op jaarbasis: Bij investeringen uitsluitend voor dit project gaat het om de aanschafwaarde gedeeld door het aantal
    jaren. Zie technische levensduur. Het aandeel van de afschrijving dat buiten de looptijd van het project valt, is niet subsidiabel.</t>
  </si>
  <si>
    <t>b. Berekening afschrijving op jaarbasis: Bij bestaande vaste activa gaat het om het aandeel van de resterende afschrijving dat aan dit project
    wordt toegerekend. Het aandeel van de afschrijving dat buiten de looptijd van het project valt, is niet subsidiabel.</t>
  </si>
  <si>
    <t>☐   Alle gele velden op het blad Partneroverzicht zijn ingevuld.</t>
  </si>
  <si>
    <t>☐   Voor partners in Nederland die niet-btw-plichtig zijn, de beschikking van de Belastingdienst meesturen.</t>
  </si>
  <si>
    <t>☐   Maximaal 1.700 uren per functie per jaar, of een toelichting bij een hogere branchenorm geven.</t>
  </si>
  <si>
    <t>☐   De DSA-tarieven en wisselkoers zijn van uiterlijk 11 januari 2027.</t>
  </si>
  <si>
    <t>☐   Alle vliegtickets zijn begroot op basis van economyclass.</t>
  </si>
  <si>
    <t>☐   De reis- en verblijfkosten zijn minder dan 8%, of de overschrijding is met feiten onderbouwd.</t>
  </si>
  <si>
    <t>*btw-plichtig:
Selecteer ja/nee</t>
  </si>
  <si>
    <r>
      <t xml:space="preserve">Vertrek van 
</t>
    </r>
    <r>
      <rPr>
        <i/>
        <sz val="11"/>
        <rFont val="Calibri"/>
        <family val="2"/>
      </rPr>
      <t>Selecteer de vertreklocatie (Suriname, Nederland, Aruba, Bonaire, Curaçao, Saba, Sint Eustatius, Sint Maarten)</t>
    </r>
  </si>
  <si>
    <r>
      <t xml:space="preserve">Aankomst in
</t>
    </r>
    <r>
      <rPr>
        <i/>
        <sz val="11"/>
        <rFont val="Calibri"/>
        <family val="2"/>
      </rPr>
      <t>Selecteer de aankomstlocatie (Suriname, Nederland, Aruba, Bonaire, Curaçao, Saba, Sint Eustatius, Sint Maarten)</t>
    </r>
  </si>
  <si>
    <t>Verblijfkosten,
bijvoorbeeld hotel, 
per persoon, per dag
Uitsluitend DSA-tarieven van de VN in € 
(mag het VN-DSA-tarief
 niet overschrijden)</t>
  </si>
  <si>
    <t>Overige DSA-reiskosten
per persoon, per dag
Uitsluitend DSA-tarieven van de VN in € (mag het VN-DSA-tarief niet overschrijden)</t>
  </si>
  <si>
    <t>Ticketprijs
(uitsluitend economyclass)
per vlucht, per persoon</t>
  </si>
  <si>
    <t xml:space="preserve">Niet-DSA-gerelateerde 
reiskosten in € per persoon
gedurende het hele verblijf
</t>
  </si>
  <si>
    <r>
      <t xml:space="preserve">Omschrijving van de vaste activa/ 
investering
</t>
    </r>
    <r>
      <rPr>
        <i/>
        <sz val="11"/>
        <rFont val="Calibri"/>
        <family val="2"/>
      </rPr>
      <t>(dient aan te sluiten bij de activiteiten in het projectplan)</t>
    </r>
  </si>
  <si>
    <t>Naar schatting, vul hier in % in:
Hoeveel procent van de totale afschrijving gedurende de looptijd van dit project rekent u toe als subsidiabel? 
Zie kolom G.</t>
  </si>
  <si>
    <t>Totaal subsidiabele 
brutoprojectkosten</t>
  </si>
  <si>
    <t>Totale opbrengsten 
uit het project, Beleidsregels § 6.4</t>
  </si>
  <si>
    <t>Totaal subsidiabele 
nettoprojectkosten</t>
  </si>
  <si>
    <r>
      <t xml:space="preserve">Totaal aangevraagde subsidie 
</t>
    </r>
    <r>
      <rPr>
        <b/>
        <i/>
        <sz val="11"/>
        <rFont val="Calibri"/>
        <family val="2"/>
      </rPr>
      <t xml:space="preserve">(U kunt hier het bedrag subsidiabele nettoprojectkosten uit cel </t>
    </r>
    <r>
      <rPr>
        <b/>
        <i/>
        <sz val="11"/>
        <rFont val="Times New Roman"/>
        <family val="1"/>
      </rPr>
      <t>I</t>
    </r>
    <r>
      <rPr>
        <b/>
        <i/>
        <sz val="11"/>
        <rFont val="Calibri"/>
        <family val="2"/>
      </rPr>
      <t xml:space="preserve"> overnemen, of zelf een (lager) bedrag kiezen.) </t>
    </r>
  </si>
  <si>
    <t>Drempeltoets:
reis- en verblijfkosten &lt; 8% van de totale subsidiabele nettoprojectkosten?</t>
  </si>
  <si>
    <t xml:space="preserve">Motivatie bij &gt; 8% reis- en verblijfkosten:
Overige toelichting:
</t>
  </si>
  <si>
    <t xml:space="preserve">Geef een korte toelichting op de
niet-DSA-gerelateerde reiskosten per persoon gedurende het hele verblijf
</t>
  </si>
  <si>
    <t>Model begroting Subsidieprogramma Maatschappelijke initiatieven trans-Atlantisch slavernijverleden voor Suriname 2026–2030</t>
  </si>
  <si>
    <t xml:space="preserve"> Selecteer het
(ei)land waar de
organisatie is gevestigd</t>
  </si>
  <si>
    <t>Controleer het vestigingsland van elke partner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</si>
</sst>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 #,##0;&quot;€&quot;\ \-#,##0"/>
    <numFmt numFmtId="7" formatCode="&quot;€&quot;\ #,##0.00;&quot;€&quot;\ \-#,##0.00"/>
    <numFmt numFmtId="42" formatCode="_ &quot;€&quot;\ * #,##0_ ;_ &quot;€&quot;\ * \-#,##0_ ;_ &quot;€&quot;\ * &quot;-&quot;_ ;_ @_ "/>
    <numFmt numFmtId="44" formatCode="_ &quot;€&quot;\ * #,##0.00_ ;_ &quot;€&quot;\ * \-#,##0.00_ ;_ &quot;€&quot;\ * &quot;-&quot;??_ ;_ @_ "/>
    <numFmt numFmtId="164" formatCode="&quot;€&quot;\ #,##0"/>
  </numFmts>
  <fonts count="46" x14ac:knownFonts="1">
    <font>
      <sz val="11"/>
      <color theme="1"/>
      <name val="Calibri"/>
      <family val="2"/>
    </font>
    <font>
      <sz val="11"/>
      <color theme="1"/>
      <name val="Calibri"/>
      <family val="2"/>
    </font>
    <font>
      <b/>
      <sz val="11"/>
      <color theme="1"/>
      <name val="Calibri"/>
      <family val="2"/>
    </font>
    <font>
      <b/>
      <sz val="12"/>
      <color theme="1"/>
      <name val="Calibri"/>
      <family val="2"/>
    </font>
    <font>
      <b/>
      <i/>
      <sz val="11"/>
      <color rgb="FFFF0000"/>
      <name val="Calibri"/>
      <family val="2"/>
    </font>
    <font>
      <b/>
      <i/>
      <sz val="11"/>
      <color theme="1"/>
      <name val="Calibri"/>
      <family val="2"/>
    </font>
    <font>
      <b/>
      <sz val="18"/>
      <color theme="1"/>
      <name val="Calibri"/>
      <family val="2"/>
    </font>
    <font>
      <i/>
      <sz val="11"/>
      <color theme="1"/>
      <name val="Calibri"/>
      <family val="2"/>
    </font>
    <font>
      <sz val="8"/>
      <name val="Calibri"/>
      <family val="2"/>
    </font>
    <font>
      <b/>
      <sz val="11"/>
      <name val="Calibri"/>
      <family val="2"/>
    </font>
    <font>
      <b/>
      <sz val="11"/>
      <color rgb="FFFF0000"/>
      <name val="Calibri"/>
      <family val="2"/>
    </font>
    <font>
      <b/>
      <sz val="10"/>
      <color rgb="FF000000"/>
      <name val="Arial"/>
      <family val="2"/>
    </font>
    <font>
      <i/>
      <sz val="10"/>
      <color rgb="FF000000"/>
      <name val="Arial"/>
      <family val="2"/>
    </font>
    <font>
      <b/>
      <sz val="10"/>
      <color rgb="FFFF0000"/>
      <name val="Arial"/>
      <family val="2"/>
    </font>
    <font>
      <sz val="11"/>
      <color rgb="FF00B050"/>
      <name val="Calibri"/>
      <family val="2"/>
    </font>
    <font>
      <i/>
      <sz val="11"/>
      <name val="Calibri"/>
      <family val="2"/>
    </font>
    <font>
      <b/>
      <sz val="10"/>
      <color theme="1"/>
      <name val="Arial"/>
      <family val="2"/>
    </font>
    <font>
      <b/>
      <sz val="10"/>
      <name val="Arial"/>
      <family val="2"/>
    </font>
    <font>
      <sz val="11"/>
      <color rgb="FFFF0000"/>
      <name val="Calibri"/>
      <family val="2"/>
    </font>
    <font>
      <i/>
      <sz val="11"/>
      <color rgb="FFFF0000"/>
      <name val="Calibri"/>
      <family val="2"/>
    </font>
    <font>
      <sz val="11"/>
      <color theme="1"/>
      <name val="Aptos Narrow"/>
      <family val="2"/>
      <scheme val="minor"/>
    </font>
    <font>
      <b/>
      <sz val="11"/>
      <color rgb="FF1F3864"/>
      <name val="Arial"/>
      <family val="2"/>
    </font>
    <font>
      <b/>
      <sz val="9"/>
      <color rgb="FF2E5395"/>
      <name val="Arial"/>
      <family val="2"/>
    </font>
    <font>
      <b/>
      <sz val="10"/>
      <color rgb="FF1F3864"/>
      <name val="Arial"/>
      <family val="2"/>
    </font>
    <font>
      <sz val="9"/>
      <color rgb="FF666666"/>
      <name val="Arial"/>
      <family val="2"/>
    </font>
    <font>
      <sz val="10"/>
      <name val="Arial"/>
      <family val="2"/>
    </font>
    <font>
      <b/>
      <i/>
      <sz val="11"/>
      <color theme="8" tint="-0.249977111117893"/>
      <name val="Calibri"/>
      <family val="2"/>
    </font>
    <font>
      <b/>
      <sz val="14"/>
      <color theme="1"/>
      <name val="Calibri"/>
      <family val="2"/>
    </font>
    <font>
      <u/>
      <sz val="11"/>
      <color theme="10"/>
      <name val="Calibri"/>
      <family val="2"/>
    </font>
    <font>
      <u/>
      <sz val="10"/>
      <color theme="10"/>
      <name val="Arial"/>
      <family val="2"/>
    </font>
    <font>
      <b/>
      <sz val="18"/>
      <color rgb="FF000000"/>
      <name val="Calibri"/>
      <family val="2"/>
    </font>
    <font>
      <b/>
      <sz val="11"/>
      <color rgb="FF000000"/>
      <name val="Calibri"/>
      <family val="2"/>
    </font>
    <font>
      <i/>
      <sz val="11"/>
      <color rgb="FF000000"/>
      <name val="Calibri"/>
      <family val="2"/>
    </font>
    <font>
      <sz val="11"/>
      <name val="Aptos Narrow"/>
      <family val="2"/>
      <scheme val="minor"/>
    </font>
    <font>
      <b/>
      <i/>
      <sz val="11"/>
      <name val="Calibri"/>
      <family val="2"/>
    </font>
    <font>
      <b/>
      <i/>
      <sz val="11"/>
      <name val="Times New Roman"/>
      <family val="1"/>
    </font>
    <font>
      <sz val="11"/>
      <name val="Calibri"/>
      <family val="2"/>
    </font>
    <font>
      <sz val="14"/>
      <color theme="1"/>
      <name val="Calibri"/>
      <family val="2"/>
    </font>
    <font>
      <b/>
      <sz val="20"/>
      <color rgb="FF154273"/>
      <name val="Calibri"/>
      <family val="2"/>
    </font>
    <font>
      <b/>
      <sz val="18"/>
      <color rgb="FF154273"/>
      <name val="Arial"/>
      <family val="2"/>
    </font>
    <font>
      <b/>
      <sz val="24"/>
      <color rgb="FF154273"/>
      <name val="Calibri"/>
      <family val="2"/>
    </font>
    <font>
      <b/>
      <i/>
      <sz val="11"/>
      <color rgb="FFED0000"/>
      <name val="Calibri"/>
      <family val="2"/>
    </font>
    <font>
      <b/>
      <sz val="9"/>
      <color rgb="FF154273"/>
      <name val="Arial"/>
      <family val="2"/>
    </font>
    <font>
      <b/>
      <sz val="16"/>
      <color rgb="FF154273"/>
      <name val="Arial"/>
      <family val="2"/>
    </font>
    <font>
      <b/>
      <sz val="11"/>
      <color rgb="FF154273"/>
      <name val="Arial"/>
      <family val="2"/>
    </font>
    <font>
      <i/>
      <sz val="14"/>
      <color theme="1"/>
      <name val="Calibri"/>
      <family val="2"/>
    </font>
  </fonts>
  <fills count="13">
    <fill>
      <patternFill patternType="none"/>
    </fill>
    <fill>
      <patternFill patternType="gray125"/>
    </fill>
    <fill>
      <patternFill patternType="solid">
        <fgColor rgb="FF9BC2E6"/>
        <bgColor indexed="64"/>
      </patternFill>
    </fill>
    <fill>
      <patternFill patternType="solid">
        <fgColor rgb="FFFFFFCC"/>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rgb="FF9BC2E6"/>
        <bgColor rgb="FF000000"/>
      </patternFill>
    </fill>
    <fill>
      <patternFill patternType="solid">
        <fgColor theme="2" tint="-9.9978637043366805E-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auto="1"/>
      </left>
      <right style="thin">
        <color indexed="64"/>
      </right>
      <top style="medium">
        <color indexed="64"/>
      </top>
      <bottom style="medium">
        <color auto="1"/>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rgb="FFC6D0E4"/>
      </bottom>
      <diagonal/>
    </border>
    <border>
      <left/>
      <right/>
      <top style="thin">
        <color rgb="FFC6D0E4"/>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0" fillId="0" borderId="0"/>
    <xf numFmtId="0" fontId="28" fillId="0" borderId="0" applyNumberFormat="0" applyFill="0" applyBorder="0" applyAlignment="0" applyProtection="0"/>
  </cellStyleXfs>
  <cellXfs count="167">
    <xf numFmtId="0" fontId="0" fillId="0" borderId="0" xfId="0"/>
    <xf numFmtId="0" fontId="2" fillId="0" borderId="0" xfId="0" applyFont="1"/>
    <xf numFmtId="0" fontId="2" fillId="2" borderId="1" xfId="0" applyFont="1" applyFill="1" applyBorder="1"/>
    <xf numFmtId="0" fontId="3" fillId="0" borderId="0" xfId="0" applyFont="1"/>
    <xf numFmtId="0" fontId="5" fillId="0" borderId="0" xfId="0" applyFont="1"/>
    <xf numFmtId="0" fontId="0" fillId="0" borderId="5" xfId="0" applyBorder="1"/>
    <xf numFmtId="0" fontId="2" fillId="0" borderId="5" xfId="0" applyFont="1" applyBorder="1"/>
    <xf numFmtId="0" fontId="0" fillId="0" borderId="6" xfId="0" applyBorder="1"/>
    <xf numFmtId="0" fontId="2" fillId="2" borderId="2" xfId="0" applyFont="1" applyFill="1" applyBorder="1"/>
    <xf numFmtId="0" fontId="6" fillId="0" borderId="0" xfId="0" applyFont="1"/>
    <xf numFmtId="0" fontId="7" fillId="0" borderId="0" xfId="0" applyFont="1"/>
    <xf numFmtId="0" fontId="0" fillId="0" borderId="0" xfId="0" applyAlignment="1">
      <alignment wrapText="1"/>
    </xf>
    <xf numFmtId="42" fontId="0" fillId="0" borderId="0" xfId="0" applyNumberFormat="1"/>
    <xf numFmtId="0" fontId="10" fillId="0" borderId="0" xfId="0" applyFont="1"/>
    <xf numFmtId="0" fontId="14" fillId="0" borderId="0" xfId="0" applyFont="1"/>
    <xf numFmtId="44" fontId="0" fillId="0" borderId="0" xfId="1" applyFont="1" applyFill="1" applyBorder="1"/>
    <xf numFmtId="0" fontId="9" fillId="2" borderId="1" xfId="0" applyFont="1" applyFill="1" applyBorder="1"/>
    <xf numFmtId="0" fontId="15" fillId="0" borderId="0" xfId="0" applyFont="1"/>
    <xf numFmtId="9" fontId="0" fillId="0" borderId="0" xfId="0" applyNumberFormat="1"/>
    <xf numFmtId="0" fontId="2" fillId="2" borderId="7" xfId="0" applyFont="1" applyFill="1" applyBorder="1" applyAlignment="1">
      <alignment vertical="top" wrapText="1"/>
    </xf>
    <xf numFmtId="5" fontId="0" fillId="2" borderId="1" xfId="1" applyNumberFormat="1" applyFont="1" applyFill="1" applyBorder="1"/>
    <xf numFmtId="5" fontId="0" fillId="2" borderId="17" xfId="1" applyNumberFormat="1" applyFont="1" applyFill="1" applyBorder="1"/>
    <xf numFmtId="5" fontId="2" fillId="2" borderId="18" xfId="1" applyNumberFormat="1" applyFont="1" applyFill="1" applyBorder="1"/>
    <xf numFmtId="0" fontId="0" fillId="0" borderId="19" xfId="0" applyBorder="1"/>
    <xf numFmtId="0" fontId="2" fillId="0" borderId="19" xfId="0" applyFont="1" applyBorder="1"/>
    <xf numFmtId="0" fontId="2" fillId="4" borderId="1" xfId="0" applyFont="1" applyFill="1" applyBorder="1"/>
    <xf numFmtId="5" fontId="2" fillId="2" borderId="18" xfId="0" applyNumberFormat="1" applyFont="1" applyFill="1" applyBorder="1"/>
    <xf numFmtId="164" fontId="9" fillId="2" borderId="1" xfId="0" applyNumberFormat="1" applyFont="1" applyFill="1" applyBorder="1"/>
    <xf numFmtId="164" fontId="9" fillId="2" borderId="18" xfId="0" applyNumberFormat="1" applyFont="1" applyFill="1" applyBorder="1"/>
    <xf numFmtId="5" fontId="2" fillId="4" borderId="18" xfId="1" applyNumberFormat="1" applyFont="1" applyFill="1" applyBorder="1"/>
    <xf numFmtId="0" fontId="16" fillId="2" borderId="7" xfId="0" applyFont="1" applyFill="1" applyBorder="1" applyAlignment="1">
      <alignment vertical="top" wrapText="1"/>
    </xf>
    <xf numFmtId="0" fontId="9" fillId="2" borderId="1" xfId="0" applyFont="1" applyFill="1" applyBorder="1" applyAlignment="1">
      <alignment wrapText="1"/>
    </xf>
    <xf numFmtId="5" fontId="2" fillId="2" borderId="17" xfId="1" applyNumberFormat="1" applyFont="1" applyFill="1" applyBorder="1" applyAlignment="1">
      <alignment wrapText="1"/>
    </xf>
    <xf numFmtId="0" fontId="0" fillId="5" borderId="1" xfId="0" applyFill="1" applyBorder="1"/>
    <xf numFmtId="0" fontId="0" fillId="6" borderId="1" xfId="0" applyFill="1" applyBorder="1"/>
    <xf numFmtId="0" fontId="0" fillId="6" borderId="0" xfId="0" applyFill="1"/>
    <xf numFmtId="0" fontId="2" fillId="2" borderId="1" xfId="0" applyFont="1" applyFill="1" applyBorder="1" applyAlignment="1">
      <alignment vertical="top"/>
    </xf>
    <xf numFmtId="0" fontId="2" fillId="2" borderId="1" xfId="0" applyFont="1" applyFill="1" applyBorder="1" applyAlignment="1">
      <alignment wrapText="1"/>
    </xf>
    <xf numFmtId="0" fontId="2" fillId="2" borderId="1" xfId="0" applyFont="1" applyFill="1" applyBorder="1" applyAlignment="1">
      <alignment vertical="top" wrapText="1"/>
    </xf>
    <xf numFmtId="0" fontId="18" fillId="0" borderId="0" xfId="0" applyFont="1"/>
    <xf numFmtId="0" fontId="0" fillId="3" borderId="1" xfId="0" applyFill="1" applyBorder="1" applyProtection="1">
      <protection locked="0"/>
    </xf>
    <xf numFmtId="7" fontId="0" fillId="3" borderId="1" xfId="1" applyNumberFormat="1" applyFont="1" applyFill="1" applyBorder="1" applyProtection="1">
      <protection locked="0"/>
    </xf>
    <xf numFmtId="5" fontId="0" fillId="3" borderId="1" xfId="1" applyNumberFormat="1" applyFont="1" applyFill="1" applyBorder="1" applyProtection="1">
      <protection locked="0"/>
    </xf>
    <xf numFmtId="5" fontId="0" fillId="3" borderId="17" xfId="1" applyNumberFormat="1" applyFont="1" applyFill="1" applyBorder="1" applyProtection="1">
      <protection locked="0"/>
    </xf>
    <xf numFmtId="164" fontId="0" fillId="3" borderId="1" xfId="0" applyNumberFormat="1" applyFill="1" applyBorder="1" applyProtection="1">
      <protection locked="0"/>
    </xf>
    <xf numFmtId="14" fontId="0" fillId="3" borderId="1" xfId="0" applyNumberFormat="1" applyFill="1" applyBorder="1" applyProtection="1">
      <protection locked="0"/>
    </xf>
    <xf numFmtId="9" fontId="0" fillId="3" borderId="1" xfId="0" applyNumberFormat="1" applyFill="1" applyBorder="1" applyProtection="1">
      <protection locked="0"/>
    </xf>
    <xf numFmtId="0" fontId="0" fillId="3" borderId="15" xfId="0" applyFill="1" applyBorder="1" applyProtection="1">
      <protection locked="0"/>
    </xf>
    <xf numFmtId="0" fontId="0" fillId="3" borderId="4" xfId="0" applyFill="1" applyBorder="1" applyProtection="1">
      <protection locked="0"/>
    </xf>
    <xf numFmtId="14" fontId="0" fillId="5" borderId="1" xfId="0" applyNumberFormat="1" applyFill="1" applyBorder="1"/>
    <xf numFmtId="164" fontId="0" fillId="3" borderId="15" xfId="0" applyNumberFormat="1" applyFill="1" applyBorder="1" applyProtection="1">
      <protection locked="0"/>
    </xf>
    <xf numFmtId="5" fontId="0" fillId="2" borderId="15" xfId="1" applyNumberFormat="1" applyFont="1" applyFill="1" applyBorder="1"/>
    <xf numFmtId="0" fontId="2" fillId="2" borderId="18" xfId="0" applyFont="1" applyFill="1" applyBorder="1" applyAlignment="1">
      <alignment vertical="top"/>
    </xf>
    <xf numFmtId="0" fontId="2" fillId="2" borderId="18" xfId="0" applyFont="1" applyFill="1" applyBorder="1" applyAlignment="1">
      <alignment vertical="top" wrapText="1"/>
    </xf>
    <xf numFmtId="0" fontId="2" fillId="4" borderId="23" xfId="0" applyFont="1" applyFill="1" applyBorder="1"/>
    <xf numFmtId="0" fontId="0" fillId="4" borderId="16" xfId="0" applyFill="1" applyBorder="1"/>
    <xf numFmtId="0" fontId="0" fillId="4" borderId="24" xfId="0" applyFill="1" applyBorder="1"/>
    <xf numFmtId="0" fontId="2" fillId="4" borderId="25" xfId="0" applyFont="1" applyFill="1" applyBorder="1"/>
    <xf numFmtId="0" fontId="9" fillId="4" borderId="26" xfId="0" applyFont="1" applyFill="1" applyBorder="1" applyAlignment="1">
      <alignment horizontal="center"/>
    </xf>
    <xf numFmtId="0" fontId="0" fillId="3" borderId="25" xfId="0" applyFill="1" applyBorder="1" applyProtection="1">
      <protection locked="0"/>
    </xf>
    <xf numFmtId="5" fontId="0" fillId="3" borderId="27" xfId="1" applyNumberFormat="1" applyFont="1" applyFill="1" applyBorder="1" applyProtection="1">
      <protection locked="0"/>
    </xf>
    <xf numFmtId="5" fontId="0" fillId="3" borderId="26" xfId="1" applyNumberFormat="1" applyFont="1" applyFill="1" applyBorder="1" applyProtection="1">
      <protection locked="0"/>
    </xf>
    <xf numFmtId="0" fontId="2" fillId="2" borderId="1" xfId="0" applyFont="1" applyFill="1" applyBorder="1" applyAlignment="1">
      <alignment horizontal="left" vertical="center"/>
    </xf>
    <xf numFmtId="0" fontId="9" fillId="2" borderId="1" xfId="0" applyFont="1" applyFill="1" applyBorder="1" applyAlignment="1">
      <alignment horizontal="left" vertical="center" wrapText="1"/>
    </xf>
    <xf numFmtId="0" fontId="2" fillId="2" borderId="25" xfId="0" applyFont="1" applyFill="1" applyBorder="1" applyAlignment="1">
      <alignment vertical="center"/>
    </xf>
    <xf numFmtId="0" fontId="2" fillId="2" borderId="26" xfId="0" applyFont="1" applyFill="1" applyBorder="1" applyAlignment="1">
      <alignment horizontal="left" vertical="center" wrapText="1"/>
    </xf>
    <xf numFmtId="0" fontId="2" fillId="0" borderId="28" xfId="0" applyFont="1" applyBorder="1"/>
    <xf numFmtId="5" fontId="2" fillId="2" borderId="8" xfId="0" applyNumberFormat="1" applyFont="1" applyFill="1" applyBorder="1"/>
    <xf numFmtId="9" fontId="2" fillId="2" borderId="29" xfId="2" applyFont="1" applyFill="1" applyBorder="1" applyAlignment="1">
      <alignment wrapText="1"/>
    </xf>
    <xf numFmtId="0" fontId="0" fillId="8" borderId="1" xfId="0" applyFill="1" applyBorder="1" applyProtection="1">
      <protection locked="0"/>
    </xf>
    <xf numFmtId="0" fontId="20" fillId="0" borderId="0" xfId="3"/>
    <xf numFmtId="0" fontId="20" fillId="0" borderId="0" xfId="3" applyAlignment="1">
      <alignment horizontal="left" vertical="center"/>
    </xf>
    <xf numFmtId="0" fontId="20" fillId="0" borderId="31" xfId="3" applyBorder="1"/>
    <xf numFmtId="0" fontId="21" fillId="0" borderId="31" xfId="3" applyFont="1" applyBorder="1" applyAlignment="1">
      <alignment horizontal="left" vertical="center"/>
    </xf>
    <xf numFmtId="0" fontId="22" fillId="0" borderId="0" xfId="3" applyFont="1" applyAlignment="1">
      <alignment horizontal="left" vertical="center"/>
    </xf>
    <xf numFmtId="0" fontId="20" fillId="0" borderId="32" xfId="3" applyBorder="1"/>
    <xf numFmtId="0" fontId="23" fillId="0" borderId="32" xfId="3" applyFont="1" applyBorder="1" applyAlignment="1">
      <alignment horizontal="left" vertical="center"/>
    </xf>
    <xf numFmtId="0" fontId="24" fillId="0" borderId="0" xfId="3" applyFont="1" applyAlignment="1">
      <alignment horizontal="left" vertical="center"/>
    </xf>
    <xf numFmtId="0" fontId="2" fillId="9" borderId="15" xfId="0" applyFont="1" applyFill="1" applyBorder="1"/>
    <xf numFmtId="0" fontId="2" fillId="9" borderId="1" xfId="0" applyFont="1" applyFill="1" applyBorder="1"/>
    <xf numFmtId="0" fontId="0" fillId="10" borderId="1" xfId="0" applyFill="1" applyBorder="1"/>
    <xf numFmtId="0" fontId="0" fillId="0" borderId="0" xfId="0" applyAlignment="1">
      <alignment vertical="top" wrapText="1"/>
    </xf>
    <xf numFmtId="9" fontId="2" fillId="5" borderId="18" xfId="2" applyFont="1" applyFill="1" applyBorder="1"/>
    <xf numFmtId="0" fontId="25" fillId="0" borderId="0" xfId="3" applyFont="1" applyAlignment="1">
      <alignment horizontal="left" vertical="center"/>
    </xf>
    <xf numFmtId="0" fontId="10" fillId="11" borderId="0" xfId="0" applyFont="1" applyFill="1"/>
    <xf numFmtId="7" fontId="0" fillId="3" borderId="15" xfId="1" applyNumberFormat="1" applyFont="1" applyFill="1" applyBorder="1" applyProtection="1">
      <protection locked="0"/>
    </xf>
    <xf numFmtId="5" fontId="0" fillId="3" borderId="15" xfId="1" applyNumberFormat="1" applyFont="1" applyFill="1" applyBorder="1" applyProtection="1">
      <protection locked="0"/>
    </xf>
    <xf numFmtId="164" fontId="9" fillId="2" borderId="15" xfId="0" applyNumberFormat="1" applyFont="1" applyFill="1" applyBorder="1"/>
    <xf numFmtId="0" fontId="2" fillId="2" borderId="4" xfId="0" applyFont="1" applyFill="1" applyBorder="1"/>
    <xf numFmtId="0" fontId="16" fillId="2" borderId="1" xfId="0" applyFont="1" applyFill="1" applyBorder="1" applyAlignment="1">
      <alignment vertical="top" wrapText="1"/>
    </xf>
    <xf numFmtId="0" fontId="0" fillId="4" borderId="1" xfId="0" applyFill="1" applyBorder="1"/>
    <xf numFmtId="0" fontId="9" fillId="4" borderId="1" xfId="0" applyFont="1" applyFill="1" applyBorder="1" applyAlignment="1">
      <alignment horizontal="center"/>
    </xf>
    <xf numFmtId="5" fontId="0" fillId="3" borderId="34" xfId="1" applyNumberFormat="1" applyFont="1" applyFill="1" applyBorder="1" applyProtection="1">
      <protection locked="0"/>
    </xf>
    <xf numFmtId="0" fontId="2" fillId="2" borderId="1" xfId="0" applyFont="1" applyFill="1" applyBorder="1" applyAlignment="1">
      <alignment vertical="center"/>
    </xf>
    <xf numFmtId="0" fontId="0" fillId="3" borderId="34" xfId="0" applyFill="1" applyBorder="1" applyProtection="1">
      <protection locked="0"/>
    </xf>
    <xf numFmtId="5" fontId="0" fillId="3" borderId="35" xfId="1" applyNumberFormat="1" applyFont="1" applyFill="1" applyBorder="1" applyProtection="1">
      <protection locked="0"/>
    </xf>
    <xf numFmtId="0" fontId="29" fillId="0" borderId="0" xfId="4" applyFont="1" applyAlignment="1">
      <alignment horizontal="left" vertical="center"/>
    </xf>
    <xf numFmtId="0" fontId="30" fillId="0" borderId="0" xfId="0" applyFont="1" applyAlignment="1">
      <alignment horizontal="center" vertical="center"/>
    </xf>
    <xf numFmtId="0" fontId="33" fillId="0" borderId="0" xfId="3" applyFont="1"/>
    <xf numFmtId="0" fontId="25" fillId="0" borderId="0" xfId="3" applyFont="1" applyAlignment="1">
      <alignment horizontal="left" vertical="top" wrapText="1"/>
    </xf>
    <xf numFmtId="0" fontId="9" fillId="2" borderId="1" xfId="0" applyFont="1" applyFill="1" applyBorder="1" applyAlignment="1">
      <alignment vertical="top" wrapText="1"/>
    </xf>
    <xf numFmtId="5" fontId="9" fillId="2" borderId="17" xfId="1" applyNumberFormat="1" applyFont="1" applyFill="1" applyBorder="1" applyAlignment="1">
      <alignment wrapText="1"/>
    </xf>
    <xf numFmtId="0" fontId="0" fillId="12" borderId="0" xfId="0" applyFill="1"/>
    <xf numFmtId="0" fontId="0" fillId="12" borderId="1" xfId="0" applyFill="1" applyBorder="1"/>
    <xf numFmtId="0" fontId="3" fillId="12" borderId="0" xfId="0" applyFont="1" applyFill="1"/>
    <xf numFmtId="0" fontId="19" fillId="12" borderId="0" xfId="0" applyFont="1" applyFill="1"/>
    <xf numFmtId="0" fontId="2" fillId="12" borderId="0" xfId="0" applyFont="1" applyFill="1"/>
    <xf numFmtId="42" fontId="0" fillId="12" borderId="0" xfId="0" applyNumberFormat="1" applyFill="1"/>
    <xf numFmtId="9" fontId="0" fillId="12" borderId="0" xfId="0" applyNumberFormat="1" applyFill="1"/>
    <xf numFmtId="0" fontId="27" fillId="12" borderId="0" xfId="0" applyFont="1" applyFill="1"/>
    <xf numFmtId="0" fontId="15" fillId="12" borderId="0" xfId="0" applyFont="1" applyFill="1"/>
    <xf numFmtId="0" fontId="7" fillId="12" borderId="0" xfId="0" applyFont="1" applyFill="1"/>
    <xf numFmtId="0" fontId="38" fillId="2" borderId="0" xfId="0" applyFont="1" applyFill="1"/>
    <xf numFmtId="0" fontId="37" fillId="2" borderId="0" xfId="0" applyFont="1" applyFill="1"/>
    <xf numFmtId="0" fontId="0" fillId="2" borderId="0" xfId="0" applyFill="1"/>
    <xf numFmtId="0" fontId="39" fillId="0" borderId="0" xfId="3" applyFont="1" applyAlignment="1">
      <alignment wrapText="1"/>
    </xf>
    <xf numFmtId="0" fontId="6" fillId="12" borderId="0" xfId="0" applyFont="1" applyFill="1"/>
    <xf numFmtId="0" fontId="0" fillId="12" borderId="6" xfId="0" applyFill="1" applyBorder="1"/>
    <xf numFmtId="0" fontId="18" fillId="12" borderId="0" xfId="0" applyFont="1" applyFill="1"/>
    <xf numFmtId="0" fontId="14" fillId="12" borderId="0" xfId="0" applyFont="1" applyFill="1"/>
    <xf numFmtId="0" fontId="10" fillId="12" borderId="0" xfId="0" applyFont="1" applyFill="1"/>
    <xf numFmtId="0" fontId="0" fillId="12" borderId="0" xfId="0" applyFill="1" applyAlignment="1">
      <alignment wrapText="1"/>
    </xf>
    <xf numFmtId="44" fontId="0" fillId="12" borderId="0" xfId="1" applyFont="1" applyFill="1" applyBorder="1"/>
    <xf numFmtId="0" fontId="40" fillId="2" borderId="0" xfId="0" applyFont="1" applyFill="1"/>
    <xf numFmtId="0" fontId="41" fillId="12" borderId="30" xfId="0" applyFont="1" applyFill="1" applyBorder="1"/>
    <xf numFmtId="0" fontId="42" fillId="0" borderId="0" xfId="3" applyFont="1" applyAlignment="1">
      <alignment horizontal="left" vertical="center"/>
    </xf>
    <xf numFmtId="0" fontId="43" fillId="0" borderId="0" xfId="3" applyFont="1" applyAlignment="1">
      <alignment horizontal="left" vertical="center"/>
    </xf>
    <xf numFmtId="0" fontId="44" fillId="0" borderId="31" xfId="3" applyFont="1" applyBorder="1" applyAlignment="1">
      <alignment horizontal="left" vertical="center"/>
    </xf>
    <xf numFmtId="0" fontId="39" fillId="0" borderId="0" xfId="3" applyFont="1" applyAlignment="1">
      <alignment horizontal="left" vertical="center"/>
    </xf>
    <xf numFmtId="0" fontId="45" fillId="12" borderId="0" xfId="0" applyFont="1" applyFill="1"/>
    <xf numFmtId="0" fontId="5" fillId="12" borderId="0" xfId="0" applyFont="1" applyFill="1"/>
    <xf numFmtId="0" fontId="2" fillId="2" borderId="1" xfId="0" applyFont="1" applyFill="1" applyBorder="1" applyAlignment="1">
      <alignment horizontal="left" vertical="top"/>
    </xf>
    <xf numFmtId="0" fontId="36" fillId="3" borderId="1" xfId="0" applyFont="1" applyFill="1" applyBorder="1" applyAlignment="1" applyProtection="1">
      <alignment horizontal="left" vertical="top" wrapText="1"/>
      <protection locked="0"/>
    </xf>
    <xf numFmtId="0" fontId="2" fillId="2" borderId="1" xfId="0" applyFont="1" applyFill="1" applyBorder="1"/>
    <xf numFmtId="0" fontId="9" fillId="2" borderId="17" xfId="0" applyFont="1" applyFill="1" applyBorder="1" applyAlignment="1">
      <alignment horizontal="center" wrapText="1"/>
    </xf>
    <xf numFmtId="0" fontId="9" fillId="2" borderId="15" xfId="0" applyFont="1" applyFill="1" applyBorder="1" applyAlignment="1">
      <alignment horizontal="center" wrapText="1"/>
    </xf>
    <xf numFmtId="0" fontId="9" fillId="7" borderId="1" xfId="0" applyFont="1" applyFill="1" applyBorder="1" applyAlignment="1">
      <alignment wrapText="1"/>
    </xf>
    <xf numFmtId="0" fontId="0" fillId="2" borderId="1" xfId="0" applyFill="1" applyBorder="1"/>
    <xf numFmtId="0" fontId="3" fillId="2" borderId="1" xfId="0" applyFont="1" applyFill="1" applyBorder="1"/>
    <xf numFmtId="0" fontId="3" fillId="2" borderId="14" xfId="0" applyFont="1" applyFill="1" applyBorder="1"/>
    <xf numFmtId="0" fontId="0" fillId="2" borderId="3" xfId="0" applyFill="1" applyBorder="1"/>
    <xf numFmtId="0" fontId="0" fillId="2" borderId="7" xfId="0" applyFill="1" applyBorder="1"/>
    <xf numFmtId="0" fontId="9" fillId="2" borderId="15" xfId="0" applyFont="1" applyFill="1" applyBorder="1" applyAlignment="1">
      <alignment horizontal="center"/>
    </xf>
    <xf numFmtId="0" fontId="0" fillId="3" borderId="1" xfId="0" applyFill="1" applyBorder="1" applyAlignment="1" applyProtection="1">
      <alignment horizontal="left" vertical="top" wrapText="1"/>
      <protection locked="0"/>
    </xf>
    <xf numFmtId="0" fontId="0" fillId="0" borderId="0" xfId="0" applyAlignment="1">
      <alignment vertical="top" wrapText="1"/>
    </xf>
    <xf numFmtId="0" fontId="2" fillId="9" borderId="1" xfId="0" applyFont="1" applyFill="1" applyBorder="1"/>
    <xf numFmtId="0" fontId="0" fillId="0" borderId="33" xfId="0" applyBorder="1"/>
    <xf numFmtId="0" fontId="0" fillId="0" borderId="0" xfId="0"/>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0" fontId="0" fillId="3" borderId="11" xfId="0" applyFill="1" applyBorder="1" applyAlignment="1" applyProtection="1">
      <alignment horizontal="left" vertical="top" wrapText="1"/>
      <protection locked="0"/>
    </xf>
    <xf numFmtId="0" fontId="0" fillId="3" borderId="12"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2" fillId="0" borderId="0" xfId="0" applyFont="1"/>
    <xf numFmtId="0" fontId="2" fillId="2" borderId="14" xfId="0" applyFont="1" applyFill="1" applyBorder="1" applyAlignment="1">
      <alignment horizontal="left" vertical="top"/>
    </xf>
    <xf numFmtId="0" fontId="2" fillId="2" borderId="3" xfId="0" applyFont="1" applyFill="1" applyBorder="1" applyAlignment="1">
      <alignment horizontal="left" vertical="top"/>
    </xf>
    <xf numFmtId="0" fontId="2" fillId="2" borderId="7" xfId="0" applyFont="1" applyFill="1" applyBorder="1" applyAlignment="1">
      <alignment horizontal="left" vertical="top"/>
    </xf>
    <xf numFmtId="0" fontId="2" fillId="2" borderId="14" xfId="0" applyFont="1" applyFill="1" applyBorder="1"/>
    <xf numFmtId="0" fontId="2" fillId="2" borderId="3" xfId="0" applyFont="1" applyFill="1" applyBorder="1"/>
    <xf numFmtId="0" fontId="2" fillId="2" borderId="7" xfId="0" applyFont="1" applyFill="1" applyBorder="1"/>
    <xf numFmtId="0" fontId="9" fillId="7" borderId="20" xfId="0" applyFont="1" applyFill="1" applyBorder="1" applyAlignment="1">
      <alignment wrapText="1"/>
    </xf>
    <xf numFmtId="0" fontId="0" fillId="2" borderId="21" xfId="0" applyFill="1" applyBorder="1"/>
    <xf numFmtId="0" fontId="0" fillId="2" borderId="22" xfId="0" applyFill="1" applyBorder="1"/>
  </cellXfs>
  <cellStyles count="5">
    <cellStyle name="Hyperlink" xfId="4" builtinId="8"/>
    <cellStyle name="Procent" xfId="2" builtinId="5"/>
    <cellStyle name="Standaard" xfId="0" builtinId="0"/>
    <cellStyle name="Standaard 2" xfId="3" xr:uid="{0C57AB71-AE3E-4879-B8CF-50151A738BFB}"/>
    <cellStyle name="Valuta" xfId="1" builtinId="4"/>
  </cellStyles>
  <dxfs count="15">
    <dxf>
      <font>
        <color rgb="FFFF0000"/>
      </font>
    </dxf>
    <dxf>
      <font>
        <color rgb="FF00FF00"/>
      </font>
    </dxf>
    <dxf>
      <font>
        <b/>
        <i val="0"/>
        <color rgb="FF00B050"/>
      </font>
    </dxf>
    <dxf>
      <font>
        <b/>
        <i val="0"/>
        <color rgb="FFFF0000"/>
      </font>
    </dxf>
    <dxf>
      <font>
        <b/>
        <i val="0"/>
        <color rgb="FFFF0000"/>
      </font>
    </dxf>
    <dxf>
      <font>
        <color rgb="FF9C0006"/>
      </font>
    </dxf>
    <dxf>
      <font>
        <color rgb="FFFF0000"/>
      </font>
      <fill>
        <patternFill>
          <bgColor theme="3" tint="0.749961851863155"/>
        </patternFill>
      </fill>
    </dxf>
    <dxf>
      <font>
        <color rgb="FFFF0000"/>
      </font>
    </dxf>
    <dxf>
      <font>
        <color rgb="FF00FF00"/>
      </font>
    </dxf>
    <dxf>
      <font>
        <b/>
        <i val="0"/>
        <color rgb="FF00B050"/>
      </font>
    </dxf>
    <dxf>
      <font>
        <b/>
        <i val="0"/>
        <color rgb="FFFF0000"/>
      </font>
    </dxf>
    <dxf>
      <font>
        <color rgb="FFFF0000"/>
      </font>
    </dxf>
    <dxf>
      <font>
        <color rgb="FF00FF00"/>
      </font>
    </dxf>
    <dxf>
      <font>
        <b/>
        <i val="0"/>
        <color rgb="FF00B050"/>
      </font>
    </dxf>
    <dxf>
      <font>
        <b/>
        <i val="0"/>
        <color rgb="FFFF0000"/>
      </font>
    </dxf>
  </dxfs>
  <tableStyles count="0" defaultTableStyle="TableStyleMedium2" defaultPivotStyle="PivotStyleLight16"/>
  <colors>
    <mruColors>
      <color rgb="FFFFFFCC"/>
      <color rgb="FF154273"/>
      <color rgb="FF9BC2E6"/>
      <color rgb="FFFFCC99"/>
      <color rgb="FF00FF00"/>
      <color rgb="FF6CA6DA"/>
      <color rgb="FF5799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0</xdr:row>
      <xdr:rowOff>0</xdr:rowOff>
    </xdr:from>
    <xdr:to>
      <xdr:col>1</xdr:col>
      <xdr:colOff>7721600</xdr:colOff>
      <xdr:row>0</xdr:row>
      <xdr:rowOff>1169670</xdr:rowOff>
    </xdr:to>
    <xdr:pic>
      <xdr:nvPicPr>
        <xdr:cNvPr id="2" name="Afbeelding 1" descr="logo rijksdienst voor ondernemend nederland">
          <a:extLst>
            <a:ext uri="{FF2B5EF4-FFF2-40B4-BE49-F238E27FC236}">
              <a16:creationId xmlns:a16="http://schemas.microsoft.com/office/drawing/2014/main" id="{820D85CF-AE10-CF8D-8112-FBA5F5432B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0"/>
          <a:ext cx="7559675" cy="11696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9525</xdr:rowOff>
    </xdr:from>
    <xdr:to>
      <xdr:col>8</xdr:col>
      <xdr:colOff>9525</xdr:colOff>
      <xdr:row>2</xdr:row>
      <xdr:rowOff>19050</xdr:rowOff>
    </xdr:to>
    <xdr:sp macro="" textlink="">
      <xdr:nvSpPr>
        <xdr:cNvPr id="2" name="Rechthoek 1">
          <a:extLst>
            <a:ext uri="{FF2B5EF4-FFF2-40B4-BE49-F238E27FC236}">
              <a16:creationId xmlns:a16="http://schemas.microsoft.com/office/drawing/2014/main" id="{92C32403-78ED-444D-8E7C-2F7D65359668}"/>
            </a:ext>
          </a:extLst>
        </xdr:cNvPr>
        <xdr:cNvSpPr/>
      </xdr:nvSpPr>
      <xdr:spPr>
        <a:xfrm>
          <a:off x="609600" y="9525"/>
          <a:ext cx="13563600" cy="390525"/>
        </a:xfrm>
        <a:prstGeom prst="rect">
          <a:avLst/>
        </a:prstGeom>
        <a:solidFill>
          <a:srgbClr val="9BC2E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ysClr val="windowText" lastClr="000000"/>
              </a:solidFill>
              <a:latin typeface="Calibri" panose="020F0502020204030204" pitchFamily="34" charset="0"/>
              <a:cs typeface="Calibri" panose="020F0502020204030204" pitchFamily="34" charset="0"/>
            </a:rPr>
            <a:t>Model begroting Subsidieprogramma Maatschappelijk initiatieven trans-Atlantisch slavernijverleden voor Suriname 2026–2030</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9525</xdr:rowOff>
    </xdr:from>
    <xdr:to>
      <xdr:col>8</xdr:col>
      <xdr:colOff>9525</xdr:colOff>
      <xdr:row>2</xdr:row>
      <xdr:rowOff>19050</xdr:rowOff>
    </xdr:to>
    <xdr:sp macro="" textlink="">
      <xdr:nvSpPr>
        <xdr:cNvPr id="2" name="Rechthoek 1">
          <a:extLst>
            <a:ext uri="{FF2B5EF4-FFF2-40B4-BE49-F238E27FC236}">
              <a16:creationId xmlns:a16="http://schemas.microsoft.com/office/drawing/2014/main" id="{85AEBE13-09E5-407C-B49F-C2A9C45F6621}"/>
            </a:ext>
          </a:extLst>
        </xdr:cNvPr>
        <xdr:cNvSpPr/>
      </xdr:nvSpPr>
      <xdr:spPr>
        <a:xfrm>
          <a:off x="609600" y="9525"/>
          <a:ext cx="13563600" cy="390525"/>
        </a:xfrm>
        <a:prstGeom prst="rect">
          <a:avLst/>
        </a:prstGeom>
        <a:solidFill>
          <a:srgbClr val="9BC2E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ysClr val="windowText" lastClr="000000"/>
              </a:solidFill>
              <a:latin typeface="Calibri" panose="020F0502020204030204" pitchFamily="34" charset="0"/>
              <a:cs typeface="Calibri" panose="020F0502020204030204" pitchFamily="34" charset="0"/>
            </a:rPr>
            <a:t>Model begroting Subsidieprogramma Maatschappelijk initiatieven trans-Atlantisch slavernijverleden voor Suriname 2026–2030</a:t>
          </a: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csc.un.org/Home/DailySubsistence"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3BD86-2D69-45AE-921A-B76ECF3C2125}">
  <sheetPr>
    <tabColor rgb="FF7030A0"/>
    <pageSetUpPr fitToPage="1"/>
  </sheetPr>
  <dimension ref="A1:C148"/>
  <sheetViews>
    <sheetView showGridLines="0" topLeftCell="A11" workbookViewId="0">
      <selection activeCell="B27" sqref="B27"/>
    </sheetView>
  </sheetViews>
  <sheetFormatPr defaultColWidth="0" defaultRowHeight="15" zeroHeight="1" x14ac:dyDescent="0.25"/>
  <cols>
    <col min="1" max="1" width="5" style="70" customWidth="1"/>
    <col min="2" max="2" width="118" style="70" customWidth="1"/>
    <col min="3" max="3" width="9.140625" style="70" customWidth="1"/>
    <col min="4" max="16384" width="9.140625" style="70" hidden="1"/>
  </cols>
  <sheetData>
    <row r="1" spans="1:2" ht="123" customHeight="1" x14ac:dyDescent="0.25"/>
    <row r="2" spans="1:2" ht="46.5" x14ac:dyDescent="0.35">
      <c r="B2" s="115" t="s">
        <v>166</v>
      </c>
    </row>
    <row r="3" spans="1:2" ht="23.25" x14ac:dyDescent="0.25">
      <c r="B3" s="97"/>
    </row>
    <row r="4" spans="1:2" ht="26.1" customHeight="1" x14ac:dyDescent="0.25">
      <c r="B4" s="128" t="s">
        <v>94</v>
      </c>
    </row>
    <row r="5" spans="1:2" ht="15" customHeight="1" x14ac:dyDescent="0.25">
      <c r="B5" s="83" t="s">
        <v>95</v>
      </c>
    </row>
    <row r="6" spans="1:2" ht="15" customHeight="1" x14ac:dyDescent="0.25">
      <c r="B6" s="83" t="s">
        <v>149</v>
      </c>
    </row>
    <row r="7" spans="1:2" ht="15" customHeight="1" x14ac:dyDescent="0.25">
      <c r="B7" s="71"/>
    </row>
    <row r="8" spans="1:2" ht="20.100000000000001" customHeight="1" x14ac:dyDescent="0.25">
      <c r="A8" s="126">
        <v>1</v>
      </c>
      <c r="B8" s="127" t="s">
        <v>96</v>
      </c>
    </row>
    <row r="9" spans="1:2" ht="15" customHeight="1" x14ac:dyDescent="0.25">
      <c r="B9" s="83" t="s">
        <v>97</v>
      </c>
    </row>
    <row r="10" spans="1:2" ht="15" customHeight="1" x14ac:dyDescent="0.25">
      <c r="B10" s="83" t="s">
        <v>150</v>
      </c>
    </row>
    <row r="11" spans="1:2" ht="15" customHeight="1" x14ac:dyDescent="0.25">
      <c r="B11" s="83" t="s">
        <v>174</v>
      </c>
    </row>
    <row r="12" spans="1:2" ht="15" customHeight="1" x14ac:dyDescent="0.25">
      <c r="B12" s="83" t="s">
        <v>175</v>
      </c>
    </row>
    <row r="13" spans="1:2" ht="15" customHeight="1" x14ac:dyDescent="0.25">
      <c r="B13" s="83" t="s">
        <v>137</v>
      </c>
    </row>
    <row r="14" spans="1:2" ht="15" customHeight="1" x14ac:dyDescent="0.25">
      <c r="A14" s="98"/>
      <c r="B14" s="96" t="s">
        <v>177</v>
      </c>
    </row>
    <row r="15" spans="1:2" ht="15" customHeight="1" x14ac:dyDescent="0.25">
      <c r="B15" s="83" t="s">
        <v>176</v>
      </c>
    </row>
    <row r="16" spans="1:2" ht="15" customHeight="1" x14ac:dyDescent="0.25">
      <c r="B16" s="71"/>
    </row>
    <row r="17" spans="1:2" ht="20.100000000000001" customHeight="1" x14ac:dyDescent="0.25">
      <c r="A17" s="72"/>
      <c r="B17" s="127" t="s">
        <v>98</v>
      </c>
    </row>
    <row r="18" spans="1:2" ht="20.100000000000001" customHeight="1" x14ac:dyDescent="0.25">
      <c r="A18" s="126">
        <v>2</v>
      </c>
      <c r="B18" s="127" t="s">
        <v>210</v>
      </c>
    </row>
    <row r="19" spans="1:2" ht="15" customHeight="1" x14ac:dyDescent="0.25">
      <c r="B19" s="83" t="s">
        <v>151</v>
      </c>
    </row>
    <row r="20" spans="1:2" ht="14.1" customHeight="1" x14ac:dyDescent="0.25">
      <c r="B20" s="125" t="s">
        <v>99</v>
      </c>
    </row>
    <row r="21" spans="1:2" x14ac:dyDescent="0.25">
      <c r="B21" s="71"/>
    </row>
    <row r="22" spans="1:2" ht="20.100000000000001" customHeight="1" x14ac:dyDescent="0.25">
      <c r="A22" s="126">
        <v>3</v>
      </c>
      <c r="B22" s="127" t="s">
        <v>157</v>
      </c>
    </row>
    <row r="23" spans="1:2" ht="15" customHeight="1" x14ac:dyDescent="0.25">
      <c r="B23" s="83" t="s">
        <v>152</v>
      </c>
    </row>
    <row r="24" spans="1:2" ht="15" customHeight="1" x14ac:dyDescent="0.25">
      <c r="B24" s="83" t="s">
        <v>153</v>
      </c>
    </row>
    <row r="25" spans="1:2" ht="15" customHeight="1" x14ac:dyDescent="0.25">
      <c r="B25" s="71"/>
    </row>
    <row r="26" spans="1:2" ht="20.100000000000001" customHeight="1" x14ac:dyDescent="0.25">
      <c r="A26" s="72"/>
      <c r="B26" s="127" t="s">
        <v>100</v>
      </c>
    </row>
    <row r="27" spans="1:2" ht="20.100000000000001" customHeight="1" x14ac:dyDescent="0.25">
      <c r="A27" s="126">
        <v>4</v>
      </c>
      <c r="B27" s="127" t="s">
        <v>158</v>
      </c>
    </row>
    <row r="28" spans="1:2" x14ac:dyDescent="0.25">
      <c r="B28" s="83" t="s">
        <v>154</v>
      </c>
    </row>
    <row r="29" spans="1:2" x14ac:dyDescent="0.25">
      <c r="B29" s="71"/>
    </row>
    <row r="30" spans="1:2" ht="20.100000000000001" customHeight="1" x14ac:dyDescent="0.25">
      <c r="A30" s="126">
        <v>5</v>
      </c>
      <c r="B30" s="127" t="s">
        <v>159</v>
      </c>
    </row>
    <row r="31" spans="1:2" ht="15" customHeight="1" x14ac:dyDescent="0.25">
      <c r="B31" s="83" t="s">
        <v>155</v>
      </c>
    </row>
    <row r="32" spans="1:2" ht="15" customHeight="1" x14ac:dyDescent="0.25">
      <c r="B32" s="83" t="s">
        <v>156</v>
      </c>
    </row>
    <row r="33" spans="1:2" ht="15" customHeight="1" x14ac:dyDescent="0.25">
      <c r="B33" s="83" t="s">
        <v>101</v>
      </c>
    </row>
    <row r="34" spans="1:2" ht="15" customHeight="1" x14ac:dyDescent="0.25">
      <c r="B34" s="83" t="s">
        <v>178</v>
      </c>
    </row>
    <row r="35" spans="1:2" ht="15" customHeight="1" x14ac:dyDescent="0.25">
      <c r="B35" s="125" t="s">
        <v>102</v>
      </c>
    </row>
    <row r="36" spans="1:2" ht="15" customHeight="1" x14ac:dyDescent="0.25">
      <c r="B36" s="74"/>
    </row>
    <row r="37" spans="1:2" ht="15" customHeight="1" x14ac:dyDescent="0.25">
      <c r="A37" s="126">
        <v>6</v>
      </c>
      <c r="B37" s="127" t="s">
        <v>27</v>
      </c>
    </row>
    <row r="38" spans="1:2" ht="15" customHeight="1" x14ac:dyDescent="0.25">
      <c r="B38" s="83" t="s">
        <v>179</v>
      </c>
    </row>
    <row r="39" spans="1:2" x14ac:dyDescent="0.25">
      <c r="B39" s="83" t="s">
        <v>180</v>
      </c>
    </row>
    <row r="40" spans="1:2" ht="15" customHeight="1" x14ac:dyDescent="0.25">
      <c r="B40" s="83" t="s">
        <v>181</v>
      </c>
    </row>
    <row r="41" spans="1:2" x14ac:dyDescent="0.25">
      <c r="B41" s="71"/>
    </row>
    <row r="42" spans="1:2" ht="20.100000000000001" customHeight="1" x14ac:dyDescent="0.25">
      <c r="A42" s="126">
        <v>7</v>
      </c>
      <c r="B42" s="127" t="s">
        <v>160</v>
      </c>
    </row>
    <row r="43" spans="1:2" ht="15" customHeight="1" x14ac:dyDescent="0.25">
      <c r="B43" s="83" t="s">
        <v>182</v>
      </c>
    </row>
    <row r="44" spans="1:2" ht="15" customHeight="1" x14ac:dyDescent="0.25">
      <c r="B44" s="83" t="s">
        <v>109</v>
      </c>
    </row>
    <row r="45" spans="1:2" ht="15" customHeight="1" x14ac:dyDescent="0.25">
      <c r="B45" s="83" t="s">
        <v>183</v>
      </c>
    </row>
    <row r="46" spans="1:2" ht="15" customHeight="1" x14ac:dyDescent="0.25">
      <c r="B46" s="83" t="s">
        <v>130</v>
      </c>
    </row>
    <row r="47" spans="1:2" ht="15" customHeight="1" x14ac:dyDescent="0.25">
      <c r="B47" s="83" t="s">
        <v>110</v>
      </c>
    </row>
    <row r="48" spans="1:2" ht="15" customHeight="1" x14ac:dyDescent="0.25">
      <c r="B48" s="83" t="s">
        <v>111</v>
      </c>
    </row>
    <row r="49" spans="1:2" ht="15" customHeight="1" x14ac:dyDescent="0.25">
      <c r="B49" s="83" t="s">
        <v>112</v>
      </c>
    </row>
    <row r="50" spans="1:2" ht="15" customHeight="1" x14ac:dyDescent="0.25">
      <c r="B50" s="83" t="s">
        <v>113</v>
      </c>
    </row>
    <row r="51" spans="1:2" ht="15" customHeight="1" x14ac:dyDescent="0.25">
      <c r="B51" s="125" t="s">
        <v>102</v>
      </c>
    </row>
    <row r="52" spans="1:2" x14ac:dyDescent="0.25">
      <c r="B52" s="71"/>
    </row>
    <row r="53" spans="1:2" ht="20.100000000000001" customHeight="1" x14ac:dyDescent="0.25">
      <c r="A53" s="126">
        <v>8</v>
      </c>
      <c r="B53" s="127" t="s">
        <v>161</v>
      </c>
    </row>
    <row r="54" spans="1:2" ht="15" customHeight="1" x14ac:dyDescent="0.25">
      <c r="B54" s="83" t="s">
        <v>103</v>
      </c>
    </row>
    <row r="55" spans="1:2" ht="15" customHeight="1" x14ac:dyDescent="0.25">
      <c r="B55" s="127" t="s">
        <v>104</v>
      </c>
    </row>
    <row r="56" spans="1:2" ht="15" customHeight="1" x14ac:dyDescent="0.25">
      <c r="B56" s="83" t="s">
        <v>105</v>
      </c>
    </row>
    <row r="57" spans="1:2" ht="15" customHeight="1" x14ac:dyDescent="0.25">
      <c r="B57" s="83" t="s">
        <v>106</v>
      </c>
    </row>
    <row r="58" spans="1:2" ht="15" customHeight="1" x14ac:dyDescent="0.25">
      <c r="B58" s="83" t="s">
        <v>107</v>
      </c>
    </row>
    <row r="59" spans="1:2" ht="6" customHeight="1" x14ac:dyDescent="0.25">
      <c r="B59" s="71"/>
    </row>
    <row r="60" spans="1:2" ht="15" customHeight="1" x14ac:dyDescent="0.25">
      <c r="B60" s="127" t="s">
        <v>164</v>
      </c>
    </row>
    <row r="61" spans="1:2" ht="15" customHeight="1" x14ac:dyDescent="0.25">
      <c r="B61" s="83" t="s">
        <v>131</v>
      </c>
    </row>
    <row r="62" spans="1:2" ht="15" customHeight="1" x14ac:dyDescent="0.25">
      <c r="B62" s="83" t="s">
        <v>132</v>
      </c>
    </row>
    <row r="63" spans="1:2" ht="15" customHeight="1" x14ac:dyDescent="0.25">
      <c r="B63" s="83" t="s">
        <v>133</v>
      </c>
    </row>
    <row r="64" spans="1:2" ht="15" customHeight="1" x14ac:dyDescent="0.25">
      <c r="B64" s="83" t="s">
        <v>138</v>
      </c>
    </row>
    <row r="65" spans="1:2" ht="30.75" customHeight="1" x14ac:dyDescent="0.25">
      <c r="B65" s="99" t="s">
        <v>184</v>
      </c>
    </row>
    <row r="66" spans="1:2" ht="28.5" customHeight="1" x14ac:dyDescent="0.25">
      <c r="B66" s="99" t="s">
        <v>185</v>
      </c>
    </row>
    <row r="67" spans="1:2" ht="15" customHeight="1" x14ac:dyDescent="0.25">
      <c r="B67" s="83" t="s">
        <v>134</v>
      </c>
    </row>
    <row r="68" spans="1:2" ht="15" customHeight="1" x14ac:dyDescent="0.25">
      <c r="B68" s="83" t="s">
        <v>136</v>
      </c>
    </row>
    <row r="69" spans="1:2" ht="15" customHeight="1" x14ac:dyDescent="0.25">
      <c r="B69" s="83" t="s">
        <v>135</v>
      </c>
    </row>
    <row r="70" spans="1:2" ht="14.1" customHeight="1" x14ac:dyDescent="0.25">
      <c r="B70" s="125" t="s">
        <v>108</v>
      </c>
    </row>
    <row r="71" spans="1:2" x14ac:dyDescent="0.25">
      <c r="B71" s="71"/>
    </row>
    <row r="72" spans="1:2" ht="20.100000000000001" customHeight="1" x14ac:dyDescent="0.25">
      <c r="A72" s="126">
        <v>9</v>
      </c>
      <c r="B72" s="73" t="s">
        <v>162</v>
      </c>
    </row>
    <row r="73" spans="1:2" ht="15" customHeight="1" x14ac:dyDescent="0.25">
      <c r="B73" s="83" t="s">
        <v>114</v>
      </c>
    </row>
    <row r="74" spans="1:2" ht="15" customHeight="1" x14ac:dyDescent="0.25">
      <c r="B74" s="83" t="s">
        <v>165</v>
      </c>
    </row>
    <row r="75" spans="1:2" ht="15" customHeight="1" x14ac:dyDescent="0.25">
      <c r="B75" s="71"/>
    </row>
    <row r="76" spans="1:2" ht="20.100000000000001" customHeight="1" x14ac:dyDescent="0.25">
      <c r="A76" s="72"/>
      <c r="B76" s="127" t="s">
        <v>115</v>
      </c>
    </row>
    <row r="77" spans="1:2" ht="6" customHeight="1" x14ac:dyDescent="0.25">
      <c r="B77" s="71"/>
    </row>
    <row r="78" spans="1:2" ht="20.100000000000001" customHeight="1" x14ac:dyDescent="0.25">
      <c r="A78" s="126">
        <v>10</v>
      </c>
      <c r="B78" s="127" t="s">
        <v>158</v>
      </c>
    </row>
    <row r="79" spans="1:2" ht="15" customHeight="1" x14ac:dyDescent="0.25">
      <c r="B79" s="83" t="s">
        <v>116</v>
      </c>
    </row>
    <row r="80" spans="1:2" x14ac:dyDescent="0.25">
      <c r="B80" s="71"/>
    </row>
    <row r="81" spans="1:2" ht="20.100000000000001" customHeight="1" x14ac:dyDescent="0.25">
      <c r="A81" s="126">
        <v>11</v>
      </c>
      <c r="B81" s="127" t="s">
        <v>163</v>
      </c>
    </row>
    <row r="82" spans="1:2" ht="15" customHeight="1" x14ac:dyDescent="0.25">
      <c r="B82" s="83" t="s">
        <v>117</v>
      </c>
    </row>
    <row r="83" spans="1:2" ht="15" customHeight="1" x14ac:dyDescent="0.25">
      <c r="B83" s="71"/>
    </row>
    <row r="84" spans="1:2" ht="20.100000000000001" customHeight="1" x14ac:dyDescent="0.25">
      <c r="A84" s="72"/>
      <c r="B84" s="127" t="s">
        <v>118</v>
      </c>
    </row>
    <row r="85" spans="1:2" ht="6" customHeight="1" x14ac:dyDescent="0.25">
      <c r="B85" s="71"/>
    </row>
    <row r="86" spans="1:2" ht="15.95" customHeight="1" x14ac:dyDescent="0.25">
      <c r="B86" s="83" t="s">
        <v>186</v>
      </c>
    </row>
    <row r="87" spans="1:2" ht="15.95" customHeight="1" x14ac:dyDescent="0.25">
      <c r="B87" s="83" t="s">
        <v>187</v>
      </c>
    </row>
    <row r="88" spans="1:2" ht="15.95" customHeight="1" x14ac:dyDescent="0.25">
      <c r="B88" s="83" t="s">
        <v>188</v>
      </c>
    </row>
    <row r="89" spans="1:2" ht="15.95" customHeight="1" x14ac:dyDescent="0.25">
      <c r="B89" s="83" t="s">
        <v>119</v>
      </c>
    </row>
    <row r="90" spans="1:2" ht="15.95" customHeight="1" x14ac:dyDescent="0.25">
      <c r="B90" s="83" t="s">
        <v>120</v>
      </c>
    </row>
    <row r="91" spans="1:2" ht="15.95" customHeight="1" x14ac:dyDescent="0.25">
      <c r="B91" s="83" t="s">
        <v>189</v>
      </c>
    </row>
    <row r="92" spans="1:2" ht="15.95" customHeight="1" x14ac:dyDescent="0.25">
      <c r="B92" s="83" t="s">
        <v>190</v>
      </c>
    </row>
    <row r="93" spans="1:2" ht="15.95" customHeight="1" x14ac:dyDescent="0.25">
      <c r="B93" s="83" t="s">
        <v>191</v>
      </c>
    </row>
    <row r="94" spans="1:2" ht="15.95" customHeight="1" x14ac:dyDescent="0.25">
      <c r="B94" s="83" t="s">
        <v>121</v>
      </c>
    </row>
    <row r="95" spans="1:2" ht="15.95" customHeight="1" x14ac:dyDescent="0.25">
      <c r="B95" s="83" t="s">
        <v>129</v>
      </c>
    </row>
    <row r="96" spans="1:2" ht="8.1" customHeight="1" x14ac:dyDescent="0.25">
      <c r="B96" s="71"/>
    </row>
    <row r="97" spans="1:2" ht="18" hidden="1" customHeight="1" x14ac:dyDescent="0.25">
      <c r="A97" s="75"/>
      <c r="B97" s="76"/>
    </row>
    <row r="98" spans="1:2" ht="15" hidden="1" customHeight="1" x14ac:dyDescent="0.25">
      <c r="B98" s="77"/>
    </row>
    <row r="99" spans="1:2" ht="15" hidden="1" customHeight="1" x14ac:dyDescent="0.25">
      <c r="B99" s="77"/>
    </row>
    <row r="100" spans="1:2" ht="15" hidden="1" customHeight="1" x14ac:dyDescent="0.25">
      <c r="B100" s="77"/>
    </row>
    <row r="113" s="70" customFormat="1" hidden="1" x14ac:dyDescent="0.25"/>
    <row r="114" s="70" customFormat="1" hidden="1" x14ac:dyDescent="0.25"/>
    <row r="115" s="70" customFormat="1" hidden="1" x14ac:dyDescent="0.25"/>
    <row r="116" s="70" customFormat="1" hidden="1" x14ac:dyDescent="0.25"/>
    <row r="117" s="70" customFormat="1" hidden="1" x14ac:dyDescent="0.25"/>
    <row r="118" s="70" customFormat="1" hidden="1" x14ac:dyDescent="0.25"/>
    <row r="119" s="70" customFormat="1" hidden="1" x14ac:dyDescent="0.25"/>
    <row r="120" s="70" customFormat="1" hidden="1" x14ac:dyDescent="0.25"/>
    <row r="121" s="70" customFormat="1" hidden="1" x14ac:dyDescent="0.25"/>
    <row r="122" s="70" customFormat="1" hidden="1" x14ac:dyDescent="0.25"/>
    <row r="123" s="70" customFormat="1" hidden="1" x14ac:dyDescent="0.25"/>
    <row r="124" s="70" customFormat="1" hidden="1" x14ac:dyDescent="0.25"/>
    <row r="125" s="70" customFormat="1" hidden="1" x14ac:dyDescent="0.25"/>
    <row r="126" s="70" customFormat="1" hidden="1" x14ac:dyDescent="0.25"/>
    <row r="127" s="70" customFormat="1" hidden="1" x14ac:dyDescent="0.25"/>
    <row r="128" s="70" customFormat="1" hidden="1" x14ac:dyDescent="0.25"/>
    <row r="129" s="70" customFormat="1" hidden="1" x14ac:dyDescent="0.25"/>
    <row r="130" s="70" customFormat="1" hidden="1" x14ac:dyDescent="0.25"/>
    <row r="131" s="70" customFormat="1" hidden="1" x14ac:dyDescent="0.25"/>
    <row r="132" s="70" customFormat="1" hidden="1" x14ac:dyDescent="0.25"/>
    <row r="133" s="70" customFormat="1" hidden="1" x14ac:dyDescent="0.25"/>
    <row r="134" s="70" customFormat="1" hidden="1" x14ac:dyDescent="0.25"/>
    <row r="135" s="70" customFormat="1" hidden="1" x14ac:dyDescent="0.25"/>
    <row r="136" s="70" customFormat="1" hidden="1" x14ac:dyDescent="0.25"/>
    <row r="137" s="70" customFormat="1" hidden="1" x14ac:dyDescent="0.25"/>
    <row r="138" s="70" customFormat="1" hidden="1" x14ac:dyDescent="0.25"/>
    <row r="139" s="70" customFormat="1" hidden="1" x14ac:dyDescent="0.25"/>
    <row r="140" s="70" customFormat="1" hidden="1" x14ac:dyDescent="0.25"/>
    <row r="141" s="70" customFormat="1" hidden="1" x14ac:dyDescent="0.25"/>
    <row r="142" s="70" customFormat="1" hidden="1" x14ac:dyDescent="0.25"/>
    <row r="143" s="70" customFormat="1" hidden="1" x14ac:dyDescent="0.25"/>
    <row r="144" s="70" customFormat="1" hidden="1" x14ac:dyDescent="0.25"/>
    <row r="145" s="70" customFormat="1" hidden="1" x14ac:dyDescent="0.25"/>
    <row r="146" s="70" customFormat="1" hidden="1" x14ac:dyDescent="0.25"/>
    <row r="147" s="70" customFormat="1" hidden="1" x14ac:dyDescent="0.25"/>
    <row r="148" s="70" customFormat="1" hidden="1" x14ac:dyDescent="0.25"/>
  </sheetData>
  <sheetProtection algorithmName="SHA-512" hashValue="6jM+Xqcy8ntOrUC4GEj4Z18gDerGJ9G0lzn8fr2rF84e/+juUEtZ7xBpdVik4bQvl3TVVPDzbpylENpLS4WogQ==" saltValue="mVsy2XjnOT3dJhlKBnpA4Q==" spinCount="100000" sheet="1" objects="1" scenarios="1"/>
  <hyperlinks>
    <hyperlink ref="B14" r:id="rId1" xr:uid="{F042BBF2-125A-41C4-B776-5FF3C7EFE50D}"/>
  </hyperlinks>
  <pageMargins left="0.75" right="0.75" top="1" bottom="1" header="0.5" footer="0.5"/>
  <pageSetup fitToHeight="0"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70615-B002-4DD9-9034-074E09FDA3F2}">
  <dimension ref="A1:Z44"/>
  <sheetViews>
    <sheetView tabSelected="1" zoomScale="85" zoomScaleNormal="85" workbookViewId="0">
      <selection activeCell="G19" sqref="G19"/>
    </sheetView>
  </sheetViews>
  <sheetFormatPr defaultColWidth="0" defaultRowHeight="15" zeroHeight="1" x14ac:dyDescent="0.25"/>
  <cols>
    <col min="1" max="1" width="1" style="102" customWidth="1"/>
    <col min="2" max="2" width="27.7109375" customWidth="1"/>
    <col min="3" max="3" width="37.7109375" customWidth="1"/>
    <col min="4" max="4" width="17" customWidth="1"/>
    <col min="5" max="5" width="19.85546875" bestFit="1" customWidth="1"/>
    <col min="6" max="6" width="11" style="102" customWidth="1"/>
    <col min="7" max="7" width="11.5703125" style="102" customWidth="1"/>
    <col min="8" max="8" width="11.85546875" style="102" customWidth="1"/>
    <col min="9" max="20" width="9.140625" style="102" customWidth="1"/>
    <col min="21" max="25" width="9.140625" style="102" hidden="1" customWidth="1"/>
    <col min="26" max="26" width="12.85546875" style="102" hidden="1" customWidth="1"/>
    <col min="27" max="16384" width="9.140625" style="102" hidden="1"/>
  </cols>
  <sheetData>
    <row r="1" spans="2:26" x14ac:dyDescent="0.25">
      <c r="B1" s="106"/>
      <c r="C1" s="102"/>
      <c r="D1" s="102"/>
      <c r="E1" s="102"/>
      <c r="Z1" s="103" t="s">
        <v>58</v>
      </c>
    </row>
    <row r="2" spans="2:26" ht="26.25" x14ac:dyDescent="0.4">
      <c r="B2" s="112" t="s">
        <v>208</v>
      </c>
      <c r="C2" s="113"/>
      <c r="D2" s="114"/>
      <c r="E2" s="114"/>
      <c r="F2" s="114"/>
      <c r="G2" s="114"/>
      <c r="H2" s="114"/>
      <c r="I2" s="114"/>
      <c r="J2" s="114"/>
      <c r="K2" s="114"/>
      <c r="L2" s="114"/>
      <c r="M2" s="114"/>
      <c r="N2" s="114"/>
      <c r="O2" s="114"/>
      <c r="P2" s="114"/>
      <c r="Z2" s="102" t="s">
        <v>59</v>
      </c>
    </row>
    <row r="3" spans="2:26" x14ac:dyDescent="0.25">
      <c r="B3" s="102"/>
      <c r="C3" s="102"/>
      <c r="D3" s="102"/>
      <c r="E3" s="102"/>
      <c r="Z3" s="102" t="s">
        <v>60</v>
      </c>
    </row>
    <row r="4" spans="2:26" x14ac:dyDescent="0.25">
      <c r="B4" s="111" t="s">
        <v>148</v>
      </c>
      <c r="C4" s="102"/>
      <c r="D4" s="102"/>
      <c r="E4" s="102"/>
    </row>
    <row r="5" spans="2:26" x14ac:dyDescent="0.25">
      <c r="B5" s="111"/>
      <c r="C5" s="102"/>
      <c r="D5" s="102"/>
      <c r="E5" s="102"/>
    </row>
    <row r="6" spans="2:26" ht="18.75" x14ac:dyDescent="0.3">
      <c r="B6" s="109" t="s">
        <v>0</v>
      </c>
      <c r="C6" s="102"/>
      <c r="D6" s="102"/>
      <c r="E6" s="102"/>
      <c r="Z6" s="103" t="s">
        <v>61</v>
      </c>
    </row>
    <row r="7" spans="2:26" ht="15.75" x14ac:dyDescent="0.25">
      <c r="B7" s="102"/>
      <c r="C7" s="102"/>
      <c r="D7" s="102"/>
      <c r="E7" s="102"/>
      <c r="G7" s="3" t="s">
        <v>30</v>
      </c>
      <c r="H7"/>
      <c r="Z7" s="102" t="s">
        <v>42</v>
      </c>
    </row>
    <row r="8" spans="2:26" x14ac:dyDescent="0.25">
      <c r="B8" s="2" t="s">
        <v>142</v>
      </c>
      <c r="C8" s="40"/>
      <c r="D8" s="102"/>
      <c r="E8" s="102"/>
      <c r="G8" s="102" t="s">
        <v>31</v>
      </c>
      <c r="Z8" s="102" t="s">
        <v>62</v>
      </c>
    </row>
    <row r="9" spans="2:26" x14ac:dyDescent="0.25">
      <c r="B9" s="2" t="s">
        <v>83</v>
      </c>
      <c r="C9" s="40"/>
      <c r="D9" s="102"/>
      <c r="E9" s="102"/>
      <c r="Z9" s="102" t="s">
        <v>63</v>
      </c>
    </row>
    <row r="10" spans="2:26" x14ac:dyDescent="0.25">
      <c r="B10" s="106"/>
      <c r="C10" s="102"/>
      <c r="D10" s="102"/>
      <c r="E10" s="102"/>
      <c r="Z10" s="102" t="s">
        <v>64</v>
      </c>
    </row>
    <row r="11" spans="2:26" ht="18.75" x14ac:dyDescent="0.3">
      <c r="B11" s="109" t="s">
        <v>2</v>
      </c>
      <c r="C11" s="102"/>
      <c r="D11" s="102"/>
      <c r="E11" s="102"/>
      <c r="Z11" s="102" t="s">
        <v>65</v>
      </c>
    </row>
    <row r="12" spans="2:26" x14ac:dyDescent="0.25">
      <c r="B12" s="102"/>
      <c r="C12" s="102"/>
      <c r="D12" s="102"/>
      <c r="E12" s="102"/>
      <c r="Z12" s="102" t="s">
        <v>66</v>
      </c>
    </row>
    <row r="13" spans="2:26" x14ac:dyDescent="0.25">
      <c r="B13" s="2" t="s">
        <v>3</v>
      </c>
      <c r="C13" s="40"/>
      <c r="D13" s="102"/>
      <c r="E13" s="102"/>
      <c r="Z13" s="102" t="s">
        <v>67</v>
      </c>
    </row>
    <row r="14" spans="2:26" x14ac:dyDescent="0.25">
      <c r="B14" s="16" t="s">
        <v>32</v>
      </c>
      <c r="C14" s="69"/>
      <c r="D14" s="110" t="s">
        <v>87</v>
      </c>
      <c r="E14" s="102"/>
      <c r="Z14" s="102" t="s">
        <v>68</v>
      </c>
    </row>
    <row r="15" spans="2:26" x14ac:dyDescent="0.25">
      <c r="B15" s="2" t="s">
        <v>4</v>
      </c>
      <c r="C15" s="45"/>
      <c r="D15" s="102"/>
      <c r="E15" s="102"/>
    </row>
    <row r="16" spans="2:26" x14ac:dyDescent="0.25">
      <c r="B16" s="2" t="s">
        <v>5</v>
      </c>
      <c r="C16" s="45"/>
      <c r="D16" s="102"/>
      <c r="E16" s="102"/>
    </row>
    <row r="17" spans="2:26" x14ac:dyDescent="0.25">
      <c r="B17" s="124" t="s">
        <v>93</v>
      </c>
      <c r="C17" s="102"/>
      <c r="D17" s="102"/>
      <c r="E17" s="102"/>
    </row>
    <row r="18" spans="2:26" x14ac:dyDescent="0.25">
      <c r="B18" s="102"/>
      <c r="C18" s="102"/>
      <c r="D18" s="102"/>
      <c r="E18" s="102"/>
    </row>
    <row r="19" spans="2:26" x14ac:dyDescent="0.25">
      <c r="B19" s="102"/>
      <c r="C19" s="102"/>
      <c r="D19" s="102"/>
      <c r="E19" s="102"/>
    </row>
    <row r="20" spans="2:26" ht="60" x14ac:dyDescent="0.25">
      <c r="B20" s="2" t="s">
        <v>14</v>
      </c>
      <c r="C20" s="2" t="s">
        <v>1</v>
      </c>
      <c r="D20" s="37" t="s">
        <v>209</v>
      </c>
      <c r="E20" s="100" t="s">
        <v>192</v>
      </c>
    </row>
    <row r="21" spans="2:26" x14ac:dyDescent="0.25">
      <c r="B21" s="2" t="s">
        <v>86</v>
      </c>
      <c r="C21" s="88" t="str">
        <f>IF(C8="","",C8)</f>
        <v/>
      </c>
      <c r="D21" s="37"/>
      <c r="E21" s="38"/>
    </row>
    <row r="22" spans="2:26" x14ac:dyDescent="0.25">
      <c r="B22" s="2" t="s">
        <v>16</v>
      </c>
      <c r="C22" s="48"/>
      <c r="D22" s="40"/>
      <c r="E22" s="40"/>
      <c r="F22" s="102" t="str">
        <f>IF(E22="Nee","Indien NIET btw-plichtig, beschikking van de Belastingdienst meesturen"," ")</f>
        <v xml:space="preserve"> </v>
      </c>
      <c r="G22" s="105"/>
      <c r="H22" s="105"/>
      <c r="I22" s="105"/>
      <c r="J22" s="105"/>
      <c r="K22" s="105"/>
      <c r="L22" s="105"/>
      <c r="Z22" s="103" t="s">
        <v>79</v>
      </c>
    </row>
    <row r="23" spans="2:26" x14ac:dyDescent="0.25">
      <c r="B23" s="2" t="s">
        <v>17</v>
      </c>
      <c r="C23" s="48"/>
      <c r="D23" s="40"/>
      <c r="E23" s="40"/>
      <c r="F23" s="102" t="str">
        <f>IF(E23="Nee","Indien NIET btw-plichtig, beschikking van de Belastingdienst meesturen"," ")</f>
        <v xml:space="preserve"> </v>
      </c>
      <c r="Z23" s="102" t="s">
        <v>80</v>
      </c>
    </row>
    <row r="24" spans="2:26" x14ac:dyDescent="0.25">
      <c r="B24" s="2" t="s">
        <v>18</v>
      </c>
      <c r="C24" s="48"/>
      <c r="D24" s="40"/>
      <c r="E24" s="40"/>
      <c r="F24" s="102" t="str">
        <f t="shared" ref="F24:F31" si="0">IF(E24="Nee","Indien NIET btw-plichtig, beschikking van de Belastingdienst meesturen"," ")</f>
        <v xml:space="preserve"> </v>
      </c>
      <c r="Z24" s="102" t="s">
        <v>81</v>
      </c>
    </row>
    <row r="25" spans="2:26" x14ac:dyDescent="0.25">
      <c r="B25" s="2" t="s">
        <v>19</v>
      </c>
      <c r="C25" s="48"/>
      <c r="D25" s="40"/>
      <c r="E25" s="40"/>
      <c r="F25" s="102" t="str">
        <f t="shared" si="0"/>
        <v xml:space="preserve"> </v>
      </c>
      <c r="Z25" s="102" t="s">
        <v>82</v>
      </c>
    </row>
    <row r="26" spans="2:26" x14ac:dyDescent="0.25">
      <c r="B26" s="2" t="s">
        <v>20</v>
      </c>
      <c r="C26" s="48"/>
      <c r="D26" s="40"/>
      <c r="E26" s="40"/>
      <c r="F26" s="102" t="str">
        <f t="shared" si="0"/>
        <v xml:space="preserve"> </v>
      </c>
    </row>
    <row r="27" spans="2:26" x14ac:dyDescent="0.25">
      <c r="B27" s="2" t="s">
        <v>21</v>
      </c>
      <c r="C27" s="48"/>
      <c r="D27" s="40"/>
      <c r="E27" s="40"/>
      <c r="F27" s="102" t="str">
        <f t="shared" si="0"/>
        <v xml:space="preserve"> </v>
      </c>
    </row>
    <row r="28" spans="2:26" x14ac:dyDescent="0.25">
      <c r="B28" s="2" t="s">
        <v>22</v>
      </c>
      <c r="C28" s="48"/>
      <c r="D28" s="40"/>
      <c r="E28" s="40"/>
      <c r="F28" s="102" t="str">
        <f t="shared" si="0"/>
        <v xml:space="preserve"> </v>
      </c>
    </row>
    <row r="29" spans="2:26" x14ac:dyDescent="0.25">
      <c r="B29" s="2" t="s">
        <v>23</v>
      </c>
      <c r="C29" s="48"/>
      <c r="D29" s="40"/>
      <c r="E29" s="40"/>
      <c r="F29" s="102" t="str">
        <f t="shared" si="0"/>
        <v xml:space="preserve"> </v>
      </c>
    </row>
    <row r="30" spans="2:26" x14ac:dyDescent="0.25">
      <c r="B30" s="2" t="s">
        <v>24</v>
      </c>
      <c r="C30" s="48"/>
      <c r="D30" s="40"/>
      <c r="E30" s="40"/>
      <c r="F30" s="102" t="str">
        <f t="shared" si="0"/>
        <v xml:space="preserve"> </v>
      </c>
    </row>
    <row r="31" spans="2:26" x14ac:dyDescent="0.25">
      <c r="B31" s="2" t="s">
        <v>25</v>
      </c>
      <c r="C31" s="48"/>
      <c r="D31" s="40"/>
      <c r="E31" s="40"/>
      <c r="F31" s="102" t="str">
        <f t="shared" si="0"/>
        <v xml:space="preserve"> </v>
      </c>
    </row>
    <row r="32" spans="2:26" x14ac:dyDescent="0.25">
      <c r="B32" s="102"/>
      <c r="C32" s="102"/>
      <c r="D32" s="102"/>
      <c r="E32" s="102"/>
    </row>
    <row r="33" spans="2:8" x14ac:dyDescent="0.25">
      <c r="B33" s="130" t="s">
        <v>78</v>
      </c>
      <c r="C33" s="130"/>
      <c r="D33" s="130"/>
      <c r="E33" s="130"/>
    </row>
    <row r="34" spans="2:8" x14ac:dyDescent="0.25">
      <c r="B34" s="102"/>
      <c r="C34" s="102"/>
      <c r="D34" s="102"/>
      <c r="E34" s="102"/>
    </row>
    <row r="41" spans="2:8" hidden="1" x14ac:dyDescent="0.25">
      <c r="C41" s="1"/>
      <c r="D41" s="14"/>
    </row>
    <row r="42" spans="2:8" hidden="1" x14ac:dyDescent="0.25">
      <c r="D42" s="1"/>
      <c r="E42" s="1"/>
      <c r="F42" s="106"/>
      <c r="G42" s="106"/>
      <c r="H42" s="106"/>
    </row>
    <row r="43" spans="2:8" hidden="1" x14ac:dyDescent="0.25">
      <c r="D43" s="12"/>
      <c r="E43" s="12"/>
      <c r="F43" s="107"/>
      <c r="G43" s="107"/>
      <c r="H43" s="107"/>
    </row>
    <row r="44" spans="2:8" hidden="1" x14ac:dyDescent="0.25">
      <c r="D44" s="18"/>
      <c r="E44" s="18"/>
      <c r="F44" s="108"/>
      <c r="G44" s="108"/>
      <c r="H44" s="108"/>
    </row>
  </sheetData>
  <sheetProtection algorithmName="SHA-512" hashValue="hR6d7loRbsZB315f2g9uVKuBGhUPtgQgSC3unWGuQhPtX2oC5h8WVdEMHVS7tx2FKu7ZlsTsC3yNgZShgR5ckA==" saltValue="HkemTJ6qlBIYrugJccp5dQ==" spinCount="100000" sheet="1" objects="1" scenarios="1"/>
  <mergeCells count="1">
    <mergeCell ref="B33:E33"/>
  </mergeCells>
  <phoneticPr fontId="8" type="noConversion"/>
  <dataValidations count="4">
    <dataValidation type="list" allowBlank="1" showInputMessage="1" showErrorMessage="1" sqref="Z7:Z14" xr:uid="{8CBF2CE6-FF9A-4FE9-A4B7-257BD163F16F}">
      <formula1>$D$23:$D$32</formula1>
    </dataValidation>
    <dataValidation type="list" allowBlank="1" showInputMessage="1" showErrorMessage="1" sqref="E22:E31" xr:uid="{505ECE4B-AED4-49F3-8E43-0A8E042FF1A7}">
      <formula1>$Z$2:$Z$3</formula1>
    </dataValidation>
    <dataValidation type="list" allowBlank="1" showInputMessage="1" showErrorMessage="1" sqref="D22:D31" xr:uid="{533675CA-FB58-4DD7-9CAC-9A4C1D67F3F5}">
      <formula1>$Z$7:$Z$14</formula1>
    </dataValidation>
    <dataValidation type="list" allowBlank="1" showInputMessage="1" showErrorMessage="1" sqref="C9" xr:uid="{62C501CC-84E1-4E9C-B7DC-224F62FE8528}">
      <formula1>$Z$23:$Z$25</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E9A4E-9D67-4B9A-B562-74BF44EF3AAF}">
  <dimension ref="A1:S1388"/>
  <sheetViews>
    <sheetView zoomScale="70" zoomScaleNormal="70" workbookViewId="0">
      <selection activeCell="E10" sqref="E10"/>
    </sheetView>
  </sheetViews>
  <sheetFormatPr defaultColWidth="0" defaultRowHeight="15" zeroHeight="1" x14ac:dyDescent="0.25"/>
  <cols>
    <col min="1" max="1" width="0.7109375" style="102" customWidth="1"/>
    <col min="2" max="2" width="27.7109375" customWidth="1"/>
    <col min="3" max="3" width="38.28515625" customWidth="1"/>
    <col min="4" max="4" width="29.140625" customWidth="1"/>
    <col min="5" max="5" width="29" customWidth="1"/>
    <col min="6" max="6" width="26.5703125" customWidth="1"/>
    <col min="7" max="7" width="28.42578125" customWidth="1"/>
    <col min="8" max="8" width="25.5703125" customWidth="1"/>
    <col min="9" max="9" width="18.28515625" customWidth="1"/>
    <col min="10" max="10" width="33.140625" customWidth="1"/>
    <col min="11" max="11" width="14.85546875" bestFit="1" customWidth="1"/>
    <col min="12" max="12" width="20.85546875" bestFit="1" customWidth="1"/>
    <col min="13" max="13" width="13.5703125" style="102" customWidth="1"/>
    <col min="14" max="14" width="9.140625" style="102" customWidth="1"/>
    <col min="15" max="15" width="12.85546875" style="102" hidden="1" customWidth="1"/>
    <col min="16" max="19" width="9.140625" style="102" customWidth="1"/>
    <col min="20" max="16384" width="9.140625" hidden="1"/>
  </cols>
  <sheetData>
    <row r="1" spans="2:15" s="102" customFormat="1" x14ac:dyDescent="0.25">
      <c r="B1" s="106"/>
      <c r="O1" s="103" t="s">
        <v>58</v>
      </c>
    </row>
    <row r="2" spans="2:15" s="102" customFormat="1" ht="31.5" x14ac:dyDescent="0.5">
      <c r="B2" s="123" t="s">
        <v>208</v>
      </c>
      <c r="C2" s="114"/>
      <c r="D2" s="114"/>
      <c r="E2" s="114"/>
      <c r="F2" s="114"/>
      <c r="G2" s="114"/>
      <c r="H2" s="114"/>
      <c r="I2" s="114"/>
      <c r="J2" s="114"/>
      <c r="O2" s="102" t="s">
        <v>59</v>
      </c>
    </row>
    <row r="3" spans="2:15" s="102" customFormat="1" x14ac:dyDescent="0.25">
      <c r="O3" s="102" t="s">
        <v>60</v>
      </c>
    </row>
    <row r="4" spans="2:15" s="102" customFormat="1" ht="18.75" x14ac:dyDescent="0.3">
      <c r="B4" s="129" t="s">
        <v>148</v>
      </c>
      <c r="C4" s="111"/>
    </row>
    <row r="5" spans="2:15" s="102" customFormat="1" x14ac:dyDescent="0.25">
      <c r="B5" s="111"/>
      <c r="O5" s="103" t="s">
        <v>61</v>
      </c>
    </row>
    <row r="6" spans="2:15" s="102" customFormat="1" ht="23.25" x14ac:dyDescent="0.35">
      <c r="B6" s="116" t="s">
        <v>6</v>
      </c>
      <c r="O6" s="102" t="s">
        <v>42</v>
      </c>
    </row>
    <row r="7" spans="2:15" s="102" customFormat="1" x14ac:dyDescent="0.25">
      <c r="B7" s="111"/>
      <c r="O7" s="102" t="s">
        <v>62</v>
      </c>
    </row>
    <row r="8" spans="2:15" s="102" customFormat="1" ht="15.75" x14ac:dyDescent="0.25">
      <c r="B8" s="104" t="s">
        <v>2</v>
      </c>
      <c r="O8" s="102" t="s">
        <v>63</v>
      </c>
    </row>
    <row r="9" spans="2:15" s="102" customFormat="1" x14ac:dyDescent="0.25">
      <c r="B9" s="2" t="s">
        <v>3</v>
      </c>
      <c r="C9" s="33" t="str">
        <f>IF(Partneroverzicht!C13="","",Partneroverzicht!C13)</f>
        <v/>
      </c>
      <c r="O9" s="102" t="s">
        <v>64</v>
      </c>
    </row>
    <row r="10" spans="2:15" s="102" customFormat="1" x14ac:dyDescent="0.25">
      <c r="B10" s="2" t="s">
        <v>32</v>
      </c>
      <c r="C10" s="33" t="str">
        <f>IF(Partneroverzicht!C14="","",Partneroverzicht!C14)</f>
        <v/>
      </c>
      <c r="D10" s="110"/>
      <c r="O10" s="102" t="s">
        <v>65</v>
      </c>
    </row>
    <row r="11" spans="2:15" s="102" customFormat="1" x14ac:dyDescent="0.25">
      <c r="B11" s="2" t="s">
        <v>4</v>
      </c>
      <c r="C11" s="49">
        <f>Partneroverzicht!C15</f>
        <v>0</v>
      </c>
      <c r="O11" s="102" t="s">
        <v>66</v>
      </c>
    </row>
    <row r="12" spans="2:15" s="102" customFormat="1" x14ac:dyDescent="0.25">
      <c r="B12" s="2" t="s">
        <v>5</v>
      </c>
      <c r="C12" s="49">
        <f>Partneroverzicht!C16</f>
        <v>0</v>
      </c>
      <c r="O12" s="102" t="s">
        <v>67</v>
      </c>
    </row>
    <row r="13" spans="2:15" s="102" customFormat="1" x14ac:dyDescent="0.25">
      <c r="O13" s="102" t="s">
        <v>68</v>
      </c>
    </row>
    <row r="14" spans="2:15" s="102" customFormat="1" x14ac:dyDescent="0.25"/>
    <row r="15" spans="2:15" s="102" customFormat="1" x14ac:dyDescent="0.25"/>
    <row r="16" spans="2:15" ht="15" customHeight="1" x14ac:dyDescent="0.25">
      <c r="B16" s="133" t="s">
        <v>7</v>
      </c>
      <c r="C16" s="133"/>
      <c r="D16" s="133"/>
      <c r="E16" s="133"/>
      <c r="F16" s="133"/>
      <c r="G16" s="133"/>
      <c r="H16" s="134" t="s">
        <v>57</v>
      </c>
      <c r="I16" s="102"/>
      <c r="J16" s="102"/>
      <c r="K16" s="102"/>
      <c r="L16" s="102"/>
    </row>
    <row r="17" spans="2:15" x14ac:dyDescent="0.25">
      <c r="B17" s="2" t="s">
        <v>84</v>
      </c>
      <c r="C17" s="2" t="s">
        <v>47</v>
      </c>
      <c r="D17" s="2" t="s">
        <v>8</v>
      </c>
      <c r="E17" s="2" t="s">
        <v>10</v>
      </c>
      <c r="F17" s="2" t="s">
        <v>9</v>
      </c>
      <c r="G17" s="2" t="s">
        <v>143</v>
      </c>
      <c r="H17" s="135"/>
      <c r="I17" s="102"/>
      <c r="J17" s="102"/>
      <c r="K17" s="102"/>
      <c r="L17" s="102"/>
    </row>
    <row r="18" spans="2:15" x14ac:dyDescent="0.25">
      <c r="B18" s="47"/>
      <c r="C18" s="47"/>
      <c r="D18" s="47"/>
      <c r="E18" s="47"/>
      <c r="F18" s="47"/>
      <c r="G18" s="85"/>
      <c r="H18" s="51">
        <f t="shared" ref="H18:H32" si="0">F18*G18</f>
        <v>0</v>
      </c>
      <c r="I18" s="102"/>
      <c r="J18" s="102"/>
      <c r="K18" s="102"/>
      <c r="L18" s="102"/>
    </row>
    <row r="19" spans="2:15" x14ac:dyDescent="0.25">
      <c r="B19" s="40"/>
      <c r="C19" s="40"/>
      <c r="D19" s="40"/>
      <c r="E19" s="40"/>
      <c r="F19" s="40"/>
      <c r="G19" s="41"/>
      <c r="H19" s="20">
        <f t="shared" si="0"/>
        <v>0</v>
      </c>
      <c r="I19" s="102"/>
      <c r="J19" s="102"/>
      <c r="K19" s="102"/>
      <c r="L19" s="102"/>
    </row>
    <row r="20" spans="2:15" x14ac:dyDescent="0.25">
      <c r="B20" s="40"/>
      <c r="C20" s="40"/>
      <c r="D20" s="40"/>
      <c r="E20" s="40"/>
      <c r="F20" s="40"/>
      <c r="G20" s="41"/>
      <c r="H20" s="20">
        <f t="shared" si="0"/>
        <v>0</v>
      </c>
      <c r="I20" s="102"/>
      <c r="J20" s="102"/>
      <c r="K20" s="102"/>
      <c r="L20" s="102"/>
    </row>
    <row r="21" spans="2:15" x14ac:dyDescent="0.25">
      <c r="B21" s="40"/>
      <c r="C21" s="40"/>
      <c r="D21" s="40"/>
      <c r="E21" s="40"/>
      <c r="F21" s="40"/>
      <c r="G21" s="41"/>
      <c r="H21" s="20">
        <f t="shared" si="0"/>
        <v>0</v>
      </c>
      <c r="I21" s="102"/>
      <c r="J21" s="102"/>
      <c r="K21" s="102"/>
      <c r="L21" s="102"/>
    </row>
    <row r="22" spans="2:15" x14ac:dyDescent="0.25">
      <c r="B22" s="40"/>
      <c r="C22" s="40"/>
      <c r="D22" s="40"/>
      <c r="E22" s="40"/>
      <c r="F22" s="40"/>
      <c r="G22" s="41"/>
      <c r="H22" s="20">
        <f t="shared" si="0"/>
        <v>0</v>
      </c>
      <c r="I22" s="102"/>
      <c r="J22" s="102"/>
      <c r="K22" s="102"/>
      <c r="L22" s="102"/>
    </row>
    <row r="23" spans="2:15" x14ac:dyDescent="0.25">
      <c r="B23" s="40"/>
      <c r="C23" s="40"/>
      <c r="D23" s="40"/>
      <c r="E23" s="40"/>
      <c r="F23" s="40"/>
      <c r="G23" s="41"/>
      <c r="H23" s="20">
        <f t="shared" si="0"/>
        <v>0</v>
      </c>
      <c r="I23" s="102"/>
      <c r="J23" s="102"/>
      <c r="K23" s="102"/>
      <c r="L23" s="102"/>
    </row>
    <row r="24" spans="2:15" x14ac:dyDescent="0.25">
      <c r="B24" s="40"/>
      <c r="C24" s="40"/>
      <c r="D24" s="40"/>
      <c r="E24" s="40"/>
      <c r="F24" s="40"/>
      <c r="G24" s="41"/>
      <c r="H24" s="20">
        <f t="shared" si="0"/>
        <v>0</v>
      </c>
      <c r="I24" s="102"/>
      <c r="J24" s="102"/>
      <c r="K24" s="102"/>
      <c r="L24" s="102"/>
    </row>
    <row r="25" spans="2:15" x14ac:dyDescent="0.25">
      <c r="B25" s="40"/>
      <c r="C25" s="40"/>
      <c r="D25" s="40"/>
      <c r="E25" s="40"/>
      <c r="F25" s="40"/>
      <c r="G25" s="41"/>
      <c r="H25" s="20">
        <f t="shared" si="0"/>
        <v>0</v>
      </c>
      <c r="I25" s="102"/>
      <c r="J25" s="102"/>
      <c r="K25" s="102"/>
      <c r="L25" s="102"/>
    </row>
    <row r="26" spans="2:15" x14ac:dyDescent="0.25">
      <c r="B26" s="40"/>
      <c r="C26" s="40"/>
      <c r="D26" s="40"/>
      <c r="E26" s="40"/>
      <c r="F26" s="40"/>
      <c r="G26" s="41"/>
      <c r="H26" s="20">
        <f t="shared" si="0"/>
        <v>0</v>
      </c>
      <c r="I26" s="102"/>
      <c r="J26" s="102"/>
      <c r="K26" s="102"/>
      <c r="L26" s="102"/>
    </row>
    <row r="27" spans="2:15" x14ac:dyDescent="0.25">
      <c r="B27" s="40"/>
      <c r="C27" s="40"/>
      <c r="D27" s="40"/>
      <c r="E27" s="40"/>
      <c r="F27" s="40"/>
      <c r="G27" s="41"/>
      <c r="H27" s="20">
        <f t="shared" si="0"/>
        <v>0</v>
      </c>
      <c r="I27" s="102"/>
      <c r="J27" s="102"/>
      <c r="K27" s="102"/>
      <c r="L27" s="102"/>
      <c r="O27" s="103" t="s">
        <v>76</v>
      </c>
    </row>
    <row r="28" spans="2:15" x14ac:dyDescent="0.25">
      <c r="B28" s="40"/>
      <c r="C28" s="40"/>
      <c r="D28" s="40"/>
      <c r="E28" s="40"/>
      <c r="F28" s="40"/>
      <c r="G28" s="41"/>
      <c r="H28" s="20">
        <f t="shared" si="0"/>
        <v>0</v>
      </c>
      <c r="I28" s="102"/>
      <c r="J28" s="102"/>
      <c r="K28" s="102"/>
      <c r="L28" s="102"/>
      <c r="O28" s="102" t="s">
        <v>74</v>
      </c>
    </row>
    <row r="29" spans="2:15" x14ac:dyDescent="0.25">
      <c r="B29" s="40"/>
      <c r="C29" s="40"/>
      <c r="D29" s="40"/>
      <c r="E29" s="40"/>
      <c r="F29" s="40"/>
      <c r="G29" s="41"/>
      <c r="H29" s="20">
        <f t="shared" si="0"/>
        <v>0</v>
      </c>
      <c r="I29" s="102"/>
      <c r="J29" s="102"/>
      <c r="K29" s="102"/>
      <c r="L29" s="102"/>
      <c r="O29" s="102" t="s">
        <v>75</v>
      </c>
    </row>
    <row r="30" spans="2:15" x14ac:dyDescent="0.25">
      <c r="B30" s="40"/>
      <c r="C30" s="40"/>
      <c r="D30" s="40"/>
      <c r="E30" s="40"/>
      <c r="F30" s="40"/>
      <c r="G30" s="41"/>
      <c r="H30" s="20">
        <f t="shared" si="0"/>
        <v>0</v>
      </c>
      <c r="I30" s="102"/>
      <c r="J30" s="102"/>
      <c r="K30" s="102"/>
      <c r="L30" s="102"/>
    </row>
    <row r="31" spans="2:15" x14ac:dyDescent="0.25">
      <c r="B31" s="40"/>
      <c r="C31" s="40"/>
      <c r="D31" s="40"/>
      <c r="E31" s="40"/>
      <c r="F31" s="40"/>
      <c r="G31" s="41"/>
      <c r="H31" s="20">
        <f t="shared" si="0"/>
        <v>0</v>
      </c>
      <c r="I31" s="102"/>
      <c r="J31" s="102"/>
      <c r="K31" s="102"/>
      <c r="L31" s="102"/>
    </row>
    <row r="32" spans="2:15" ht="15.75" thickBot="1" x14ac:dyDescent="0.3">
      <c r="B32" s="40"/>
      <c r="C32" s="40"/>
      <c r="D32" s="40"/>
      <c r="E32" s="40"/>
      <c r="F32" s="40"/>
      <c r="G32" s="41"/>
      <c r="H32" s="21">
        <f t="shared" si="0"/>
        <v>0</v>
      </c>
      <c r="I32" s="102"/>
      <c r="J32" s="102"/>
      <c r="K32" s="102"/>
      <c r="L32" s="102"/>
    </row>
    <row r="33" spans="1:12" ht="15.75" thickBot="1" x14ac:dyDescent="0.3">
      <c r="A33" s="117"/>
      <c r="B33" s="5"/>
      <c r="C33" s="6" t="s">
        <v>11</v>
      </c>
      <c r="D33" s="5"/>
      <c r="E33" s="5"/>
      <c r="F33" s="5"/>
      <c r="G33" s="6"/>
      <c r="H33" s="22">
        <f>SUM(H18:H32)</f>
        <v>0</v>
      </c>
      <c r="I33" s="102"/>
      <c r="J33" s="102"/>
      <c r="K33" s="102"/>
      <c r="L33" s="102"/>
    </row>
    <row r="34" spans="1:12" x14ac:dyDescent="0.25">
      <c r="B34" s="118"/>
      <c r="C34" s="102"/>
      <c r="D34" s="102"/>
      <c r="E34" s="102"/>
      <c r="F34" s="102"/>
      <c r="G34" s="102"/>
      <c r="H34" s="102"/>
      <c r="I34" s="102"/>
      <c r="J34" s="102"/>
      <c r="K34" s="102"/>
      <c r="L34" s="102"/>
    </row>
    <row r="35" spans="1:12" x14ac:dyDescent="0.25">
      <c r="B35" s="102"/>
      <c r="C35" s="102"/>
      <c r="D35" s="102"/>
      <c r="E35" s="102"/>
      <c r="F35" s="102"/>
      <c r="G35" s="102"/>
      <c r="H35" s="102"/>
      <c r="I35" s="102"/>
      <c r="J35" s="102"/>
      <c r="K35" s="102"/>
      <c r="L35" s="102"/>
    </row>
    <row r="36" spans="1:12" x14ac:dyDescent="0.25">
      <c r="B36" s="102"/>
      <c r="C36" s="102"/>
      <c r="D36" s="102"/>
      <c r="E36" s="102"/>
      <c r="F36" s="102"/>
      <c r="G36" s="102"/>
      <c r="H36" s="102"/>
      <c r="I36" s="102"/>
      <c r="J36" s="102"/>
      <c r="K36" s="102"/>
      <c r="L36" s="102"/>
    </row>
    <row r="37" spans="1:12" x14ac:dyDescent="0.25">
      <c r="B37" s="133" t="s">
        <v>27</v>
      </c>
      <c r="C37" s="133"/>
      <c r="D37" s="133"/>
      <c r="E37" s="102"/>
      <c r="F37" s="102"/>
      <c r="G37" s="102"/>
      <c r="H37" s="102"/>
      <c r="I37" s="102"/>
      <c r="J37" s="102"/>
      <c r="K37" s="102"/>
      <c r="L37" s="102"/>
    </row>
    <row r="38" spans="1:12" ht="30" x14ac:dyDescent="0.25">
      <c r="B38" s="2" t="s">
        <v>84</v>
      </c>
      <c r="C38" s="2" t="s">
        <v>12</v>
      </c>
      <c r="D38" s="31" t="s">
        <v>144</v>
      </c>
      <c r="E38" s="102"/>
      <c r="F38" s="102"/>
      <c r="G38" s="102"/>
      <c r="H38" s="102"/>
      <c r="I38" s="102"/>
      <c r="J38" s="102"/>
      <c r="K38" s="102"/>
      <c r="L38" s="102"/>
    </row>
    <row r="39" spans="1:12" x14ac:dyDescent="0.25">
      <c r="B39" s="47"/>
      <c r="C39" s="47"/>
      <c r="D39" s="86">
        <v>0</v>
      </c>
      <c r="E39" s="102"/>
      <c r="F39" s="102"/>
      <c r="G39" s="102"/>
      <c r="H39" s="102"/>
      <c r="I39" s="102"/>
      <c r="J39" s="102"/>
      <c r="K39" s="102"/>
      <c r="L39" s="102"/>
    </row>
    <row r="40" spans="1:12" x14ac:dyDescent="0.25">
      <c r="B40" s="40"/>
      <c r="C40" s="40"/>
      <c r="D40" s="42">
        <v>0</v>
      </c>
      <c r="E40" s="102"/>
      <c r="F40" s="102"/>
      <c r="G40" s="102"/>
      <c r="H40" s="102"/>
      <c r="I40" s="102"/>
      <c r="J40" s="102"/>
      <c r="K40" s="102"/>
      <c r="L40" s="102"/>
    </row>
    <row r="41" spans="1:12" x14ac:dyDescent="0.25">
      <c r="B41" s="40"/>
      <c r="C41" s="40"/>
      <c r="D41" s="42">
        <v>0</v>
      </c>
      <c r="E41" s="102"/>
      <c r="F41" s="102"/>
      <c r="G41" s="102"/>
      <c r="H41" s="102"/>
      <c r="I41" s="102"/>
      <c r="J41" s="102"/>
      <c r="K41" s="102"/>
      <c r="L41" s="102"/>
    </row>
    <row r="42" spans="1:12" x14ac:dyDescent="0.25">
      <c r="B42" s="40"/>
      <c r="C42" s="40"/>
      <c r="D42" s="42">
        <v>0</v>
      </c>
      <c r="E42" s="102"/>
      <c r="F42" s="102"/>
      <c r="G42" s="102"/>
      <c r="H42" s="102"/>
      <c r="I42" s="102"/>
      <c r="J42" s="102"/>
      <c r="K42" s="102"/>
      <c r="L42" s="102"/>
    </row>
    <row r="43" spans="1:12" x14ac:dyDescent="0.25">
      <c r="B43" s="40"/>
      <c r="C43" s="40"/>
      <c r="D43" s="42">
        <v>0</v>
      </c>
      <c r="E43" s="102"/>
      <c r="F43" s="102"/>
      <c r="G43" s="102"/>
      <c r="H43" s="102"/>
      <c r="I43" s="102"/>
      <c r="J43" s="102"/>
      <c r="K43" s="102"/>
      <c r="L43" s="102"/>
    </row>
    <row r="44" spans="1:12" x14ac:dyDescent="0.25">
      <c r="B44" s="40"/>
      <c r="C44" s="40"/>
      <c r="D44" s="42">
        <v>0</v>
      </c>
      <c r="E44" s="102"/>
      <c r="F44" s="102"/>
      <c r="G44" s="102"/>
      <c r="H44" s="102"/>
      <c r="I44" s="102"/>
      <c r="J44" s="102"/>
      <c r="K44" s="102"/>
      <c r="L44" s="102"/>
    </row>
    <row r="45" spans="1:12" x14ac:dyDescent="0.25">
      <c r="B45" s="40"/>
      <c r="C45" s="40"/>
      <c r="D45" s="42">
        <v>0</v>
      </c>
      <c r="E45" s="102"/>
      <c r="F45" s="102"/>
      <c r="G45" s="102"/>
      <c r="H45" s="102"/>
      <c r="I45" s="102"/>
      <c r="J45" s="102"/>
      <c r="K45" s="102"/>
      <c r="L45" s="102"/>
    </row>
    <row r="46" spans="1:12" x14ac:dyDescent="0.25">
      <c r="B46" s="40"/>
      <c r="C46" s="40"/>
      <c r="D46" s="42">
        <v>0</v>
      </c>
      <c r="E46" s="102"/>
      <c r="F46" s="102"/>
      <c r="G46" s="102"/>
      <c r="H46" s="102"/>
      <c r="I46" s="102"/>
      <c r="J46" s="102"/>
      <c r="K46" s="102"/>
      <c r="L46" s="102"/>
    </row>
    <row r="47" spans="1:12" x14ac:dyDescent="0.25">
      <c r="B47" s="40"/>
      <c r="C47" s="40"/>
      <c r="D47" s="42">
        <v>0</v>
      </c>
      <c r="E47" s="102"/>
      <c r="F47" s="102"/>
      <c r="G47" s="102"/>
      <c r="H47" s="102"/>
      <c r="I47" s="102"/>
      <c r="J47" s="102"/>
      <c r="K47" s="102"/>
      <c r="L47" s="102"/>
    </row>
    <row r="48" spans="1:12" x14ac:dyDescent="0.25">
      <c r="B48" s="40"/>
      <c r="C48" s="40"/>
      <c r="D48" s="42">
        <v>0</v>
      </c>
      <c r="E48" s="102"/>
      <c r="F48" s="102"/>
      <c r="G48" s="102"/>
      <c r="H48" s="102"/>
      <c r="I48" s="102"/>
      <c r="J48" s="102"/>
      <c r="K48" s="102"/>
      <c r="L48" s="102"/>
    </row>
    <row r="49" spans="1:12" x14ac:dyDescent="0.25">
      <c r="B49" s="40"/>
      <c r="C49" s="40"/>
      <c r="D49" s="42">
        <v>0</v>
      </c>
      <c r="E49" s="102"/>
      <c r="F49" s="102"/>
      <c r="G49" s="102"/>
      <c r="H49" s="102"/>
      <c r="I49" s="102"/>
      <c r="J49" s="102"/>
      <c r="K49" s="102"/>
      <c r="L49" s="102"/>
    </row>
    <row r="50" spans="1:12" x14ac:dyDescent="0.25">
      <c r="B50" s="40"/>
      <c r="C50" s="40"/>
      <c r="D50" s="42">
        <v>0</v>
      </c>
      <c r="E50" s="102"/>
      <c r="F50" s="102"/>
      <c r="G50" s="102"/>
      <c r="H50" s="102"/>
      <c r="I50" s="102"/>
      <c r="J50" s="102"/>
      <c r="K50" s="102"/>
      <c r="L50" s="102"/>
    </row>
    <row r="51" spans="1:12" x14ac:dyDescent="0.25">
      <c r="B51" s="40"/>
      <c r="C51" s="40"/>
      <c r="D51" s="42">
        <v>0</v>
      </c>
      <c r="E51" s="102"/>
      <c r="F51" s="102"/>
      <c r="G51" s="102"/>
      <c r="H51" s="102"/>
      <c r="I51" s="102"/>
      <c r="J51" s="102"/>
      <c r="K51" s="102"/>
      <c r="L51" s="102"/>
    </row>
    <row r="52" spans="1:12" x14ac:dyDescent="0.25">
      <c r="B52" s="40"/>
      <c r="C52" s="40"/>
      <c r="D52" s="42">
        <v>0</v>
      </c>
      <c r="E52" s="102"/>
      <c r="F52" s="102"/>
      <c r="G52" s="102"/>
      <c r="H52" s="102"/>
      <c r="I52" s="102"/>
      <c r="J52" s="102"/>
      <c r="K52" s="102"/>
      <c r="L52" s="102"/>
    </row>
    <row r="53" spans="1:12" ht="15.75" thickBot="1" x14ac:dyDescent="0.3">
      <c r="B53" s="40"/>
      <c r="C53" s="40"/>
      <c r="D53" s="43">
        <v>0</v>
      </c>
      <c r="E53" s="102"/>
      <c r="F53" s="102"/>
      <c r="G53" s="102"/>
      <c r="H53" s="102"/>
      <c r="I53" s="102"/>
      <c r="J53" s="102"/>
      <c r="K53" s="102"/>
      <c r="L53" s="102"/>
    </row>
    <row r="54" spans="1:12" ht="15.75" thickBot="1" x14ac:dyDescent="0.3">
      <c r="A54" s="117"/>
      <c r="B54" s="5"/>
      <c r="C54" s="6" t="s">
        <v>11</v>
      </c>
      <c r="D54" s="22">
        <f>SUM(D39:D53)</f>
        <v>0</v>
      </c>
      <c r="E54" s="102"/>
      <c r="F54" s="102"/>
      <c r="G54" s="102"/>
      <c r="H54" s="102"/>
      <c r="I54" s="102"/>
      <c r="J54" s="102"/>
      <c r="K54" s="102"/>
      <c r="L54" s="102"/>
    </row>
    <row r="55" spans="1:12" x14ac:dyDescent="0.25">
      <c r="B55" s="118"/>
      <c r="C55" s="102"/>
      <c r="D55" s="102"/>
      <c r="E55" s="102"/>
      <c r="F55" s="102"/>
      <c r="G55" s="102"/>
      <c r="H55" s="102"/>
      <c r="I55" s="102"/>
      <c r="J55" s="102"/>
      <c r="K55" s="102"/>
      <c r="L55" s="102"/>
    </row>
    <row r="56" spans="1:12" x14ac:dyDescent="0.25">
      <c r="B56" s="102"/>
      <c r="C56" s="102"/>
      <c r="D56" s="102"/>
      <c r="E56" s="102"/>
      <c r="F56" s="102"/>
      <c r="G56" s="102"/>
      <c r="H56" s="102"/>
      <c r="I56" s="102"/>
      <c r="J56" s="102"/>
      <c r="K56" s="102"/>
      <c r="L56" s="102"/>
    </row>
    <row r="57" spans="1:12" x14ac:dyDescent="0.25">
      <c r="B57" s="102"/>
      <c r="C57" s="102"/>
      <c r="D57" s="102"/>
      <c r="E57" s="102"/>
      <c r="F57" s="102"/>
      <c r="G57" s="102"/>
      <c r="H57" s="102"/>
      <c r="I57" s="102"/>
      <c r="J57" s="102"/>
      <c r="K57" s="102"/>
      <c r="L57" s="102"/>
    </row>
    <row r="58" spans="1:12" x14ac:dyDescent="0.25">
      <c r="B58" s="136" t="s">
        <v>167</v>
      </c>
      <c r="C58" s="137"/>
      <c r="D58" s="137"/>
      <c r="E58" s="137"/>
      <c r="F58" s="137"/>
      <c r="G58" s="137"/>
      <c r="H58" s="137"/>
      <c r="I58" s="137"/>
      <c r="J58" s="137"/>
      <c r="K58" s="137"/>
      <c r="L58" s="137"/>
    </row>
    <row r="59" spans="1:12" ht="126.75" customHeight="1" x14ac:dyDescent="0.25">
      <c r="B59" s="36" t="s">
        <v>84</v>
      </c>
      <c r="C59" s="100" t="s">
        <v>193</v>
      </c>
      <c r="D59" s="100" t="s">
        <v>194</v>
      </c>
      <c r="E59" s="38" t="s">
        <v>168</v>
      </c>
      <c r="F59" s="100" t="s">
        <v>195</v>
      </c>
      <c r="G59" s="100" t="s">
        <v>196</v>
      </c>
      <c r="H59" s="100" t="s">
        <v>197</v>
      </c>
      <c r="I59" s="100" t="s">
        <v>198</v>
      </c>
      <c r="J59" s="100" t="s">
        <v>207</v>
      </c>
      <c r="K59" s="38" t="s">
        <v>52</v>
      </c>
      <c r="L59" s="38" t="s">
        <v>55</v>
      </c>
    </row>
    <row r="60" spans="1:12" x14ac:dyDescent="0.25">
      <c r="B60" s="47"/>
      <c r="C60" s="47"/>
      <c r="D60" s="47"/>
      <c r="E60" s="47"/>
      <c r="F60" s="50"/>
      <c r="G60" s="50"/>
      <c r="H60" s="50"/>
      <c r="I60" s="50"/>
      <c r="J60" s="47"/>
      <c r="K60" s="47"/>
      <c r="L60" s="51">
        <f t="shared" ref="L60:L74" si="1">K60*(E60*(F60+G60)+H60+I60)</f>
        <v>0</v>
      </c>
    </row>
    <row r="61" spans="1:12" x14ac:dyDescent="0.25">
      <c r="B61" s="40"/>
      <c r="C61" s="40"/>
      <c r="D61" s="40"/>
      <c r="E61" s="40"/>
      <c r="F61" s="44"/>
      <c r="G61" s="44"/>
      <c r="H61" s="44"/>
      <c r="I61" s="44"/>
      <c r="J61" s="40"/>
      <c r="K61" s="40"/>
      <c r="L61" s="20">
        <f>K61*(E61*(F61+G61)+H61+I61)</f>
        <v>0</v>
      </c>
    </row>
    <row r="62" spans="1:12" x14ac:dyDescent="0.25">
      <c r="B62" s="40"/>
      <c r="C62" s="40"/>
      <c r="D62" s="40"/>
      <c r="E62" s="40"/>
      <c r="F62" s="44"/>
      <c r="G62" s="44"/>
      <c r="H62" s="44"/>
      <c r="I62" s="44"/>
      <c r="J62" s="40"/>
      <c r="K62" s="40"/>
      <c r="L62" s="20">
        <f t="shared" si="1"/>
        <v>0</v>
      </c>
    </row>
    <row r="63" spans="1:12" x14ac:dyDescent="0.25">
      <c r="B63" s="40"/>
      <c r="C63" s="40"/>
      <c r="D63" s="40"/>
      <c r="E63" s="40"/>
      <c r="F63" s="44"/>
      <c r="G63" s="44"/>
      <c r="H63" s="44"/>
      <c r="I63" s="44"/>
      <c r="J63" s="40"/>
      <c r="K63" s="40"/>
      <c r="L63" s="20">
        <f t="shared" si="1"/>
        <v>0</v>
      </c>
    </row>
    <row r="64" spans="1:12" x14ac:dyDescent="0.25">
      <c r="B64" s="40"/>
      <c r="C64" s="40"/>
      <c r="D64" s="40"/>
      <c r="E64" s="40"/>
      <c r="F64" s="44"/>
      <c r="G64" s="44"/>
      <c r="H64" s="44"/>
      <c r="I64" s="44"/>
      <c r="J64" s="40"/>
      <c r="K64" s="40"/>
      <c r="L64" s="20">
        <f t="shared" si="1"/>
        <v>0</v>
      </c>
    </row>
    <row r="65" spans="2:12" x14ac:dyDescent="0.25">
      <c r="B65" s="40"/>
      <c r="C65" s="40"/>
      <c r="D65" s="40"/>
      <c r="E65" s="40"/>
      <c r="F65" s="44"/>
      <c r="G65" s="44"/>
      <c r="H65" s="44"/>
      <c r="I65" s="44"/>
      <c r="J65" s="40"/>
      <c r="K65" s="40"/>
      <c r="L65" s="20">
        <f t="shared" si="1"/>
        <v>0</v>
      </c>
    </row>
    <row r="66" spans="2:12" x14ac:dyDescent="0.25">
      <c r="B66" s="40"/>
      <c r="C66" s="40"/>
      <c r="D66" s="40"/>
      <c r="E66" s="40"/>
      <c r="F66" s="44"/>
      <c r="G66" s="44"/>
      <c r="H66" s="44"/>
      <c r="I66" s="44"/>
      <c r="J66" s="40"/>
      <c r="K66" s="40"/>
      <c r="L66" s="20">
        <f t="shared" si="1"/>
        <v>0</v>
      </c>
    </row>
    <row r="67" spans="2:12" x14ac:dyDescent="0.25">
      <c r="B67" s="40"/>
      <c r="C67" s="40"/>
      <c r="D67" s="40"/>
      <c r="E67" s="40"/>
      <c r="F67" s="44"/>
      <c r="G67" s="44"/>
      <c r="H67" s="44"/>
      <c r="I67" s="44"/>
      <c r="J67" s="40"/>
      <c r="K67" s="40"/>
      <c r="L67" s="20">
        <f t="shared" si="1"/>
        <v>0</v>
      </c>
    </row>
    <row r="68" spans="2:12" x14ac:dyDescent="0.25">
      <c r="B68" s="40"/>
      <c r="C68" s="40"/>
      <c r="D68" s="40"/>
      <c r="E68" s="40"/>
      <c r="F68" s="44"/>
      <c r="G68" s="44"/>
      <c r="H68" s="44"/>
      <c r="I68" s="44"/>
      <c r="J68" s="40"/>
      <c r="K68" s="40"/>
      <c r="L68" s="20">
        <f t="shared" si="1"/>
        <v>0</v>
      </c>
    </row>
    <row r="69" spans="2:12" x14ac:dyDescent="0.25">
      <c r="B69" s="40"/>
      <c r="C69" s="40"/>
      <c r="D69" s="40"/>
      <c r="E69" s="40"/>
      <c r="F69" s="44"/>
      <c r="G69" s="44"/>
      <c r="H69" s="44"/>
      <c r="I69" s="44"/>
      <c r="J69" s="40"/>
      <c r="K69" s="40"/>
      <c r="L69" s="20">
        <f t="shared" si="1"/>
        <v>0</v>
      </c>
    </row>
    <row r="70" spans="2:12" x14ac:dyDescent="0.25">
      <c r="B70" s="40"/>
      <c r="C70" s="40"/>
      <c r="D70" s="40"/>
      <c r="E70" s="40"/>
      <c r="F70" s="44"/>
      <c r="G70" s="44"/>
      <c r="H70" s="44"/>
      <c r="I70" s="44"/>
      <c r="J70" s="40"/>
      <c r="K70" s="40"/>
      <c r="L70" s="20">
        <f t="shared" si="1"/>
        <v>0</v>
      </c>
    </row>
    <row r="71" spans="2:12" x14ac:dyDescent="0.25">
      <c r="B71" s="40"/>
      <c r="C71" s="40"/>
      <c r="D71" s="40"/>
      <c r="E71" s="40"/>
      <c r="F71" s="44"/>
      <c r="G71" s="44"/>
      <c r="H71" s="44"/>
      <c r="I71" s="44"/>
      <c r="J71" s="40"/>
      <c r="K71" s="40"/>
      <c r="L71" s="20">
        <f t="shared" si="1"/>
        <v>0</v>
      </c>
    </row>
    <row r="72" spans="2:12" x14ac:dyDescent="0.25">
      <c r="B72" s="40"/>
      <c r="C72" s="40"/>
      <c r="D72" s="40"/>
      <c r="E72" s="40"/>
      <c r="F72" s="44"/>
      <c r="G72" s="44"/>
      <c r="H72" s="44"/>
      <c r="I72" s="44"/>
      <c r="J72" s="40"/>
      <c r="K72" s="40"/>
      <c r="L72" s="20">
        <f>K72*(E72*(F72+G72)+H72+I72)</f>
        <v>0</v>
      </c>
    </row>
    <row r="73" spans="2:12" x14ac:dyDescent="0.25">
      <c r="B73" s="40"/>
      <c r="C73" s="40"/>
      <c r="D73" s="40"/>
      <c r="E73" s="40"/>
      <c r="F73" s="44"/>
      <c r="G73" s="44"/>
      <c r="H73" s="44"/>
      <c r="I73" s="44"/>
      <c r="J73" s="40"/>
      <c r="K73" s="40"/>
      <c r="L73" s="20">
        <f t="shared" si="1"/>
        <v>0</v>
      </c>
    </row>
    <row r="74" spans="2:12" ht="15.75" thickBot="1" x14ac:dyDescent="0.3">
      <c r="B74" s="40"/>
      <c r="C74" s="40"/>
      <c r="D74" s="40"/>
      <c r="E74" s="40"/>
      <c r="F74" s="44"/>
      <c r="G74" s="44"/>
      <c r="H74" s="44"/>
      <c r="I74" s="44"/>
      <c r="J74" s="40"/>
      <c r="K74" s="40"/>
      <c r="L74" s="20">
        <f t="shared" si="1"/>
        <v>0</v>
      </c>
    </row>
    <row r="75" spans="2:12" ht="15.75" thickBot="1" x14ac:dyDescent="0.3">
      <c r="B75" s="24"/>
      <c r="C75" s="6" t="s">
        <v>11</v>
      </c>
      <c r="D75" s="5"/>
      <c r="E75" s="5"/>
      <c r="F75" s="5"/>
      <c r="G75" s="5"/>
      <c r="H75" s="5"/>
      <c r="I75" s="5"/>
      <c r="J75" s="5"/>
      <c r="K75" s="5"/>
      <c r="L75" s="22">
        <f>SUM(L60:L74)</f>
        <v>0</v>
      </c>
    </row>
    <row r="76" spans="2:12" s="102" customFormat="1" x14ac:dyDescent="0.25">
      <c r="B76" s="118"/>
    </row>
    <row r="77" spans="2:12" s="102" customFormat="1" x14ac:dyDescent="0.25"/>
    <row r="78" spans="2:12" s="102" customFormat="1" x14ac:dyDescent="0.25"/>
    <row r="79" spans="2:12" x14ac:dyDescent="0.25">
      <c r="B79" s="136" t="s">
        <v>34</v>
      </c>
      <c r="C79" s="137"/>
      <c r="D79" s="137"/>
      <c r="E79" s="137"/>
      <c r="F79" s="137"/>
      <c r="G79" s="137"/>
      <c r="H79" s="137"/>
      <c r="I79" s="137"/>
      <c r="J79" s="137"/>
      <c r="K79" s="102"/>
      <c r="L79" s="102"/>
    </row>
    <row r="80" spans="2:12" ht="159.75" customHeight="1" x14ac:dyDescent="0.25">
      <c r="B80" s="36" t="s">
        <v>84</v>
      </c>
      <c r="C80" s="100" t="s">
        <v>199</v>
      </c>
      <c r="D80" s="38" t="s">
        <v>173</v>
      </c>
      <c r="E80" s="38" t="s">
        <v>172</v>
      </c>
      <c r="F80" s="38" t="s">
        <v>169</v>
      </c>
      <c r="G80" s="38" t="s">
        <v>170</v>
      </c>
      <c r="H80" s="38" t="s">
        <v>171</v>
      </c>
      <c r="I80" s="100" t="s">
        <v>200</v>
      </c>
      <c r="J80" s="38" t="s">
        <v>123</v>
      </c>
      <c r="K80" s="102"/>
      <c r="L80" s="102"/>
    </row>
    <row r="81" spans="2:12" x14ac:dyDescent="0.25">
      <c r="B81" s="40"/>
      <c r="C81" s="40"/>
      <c r="D81" s="40"/>
      <c r="E81" s="45"/>
      <c r="F81" s="44"/>
      <c r="G81" s="44"/>
      <c r="H81" s="20">
        <f>F81-G81</f>
        <v>0</v>
      </c>
      <c r="I81" s="46"/>
      <c r="J81" s="20">
        <f>I81*G81</f>
        <v>0</v>
      </c>
      <c r="K81" s="102"/>
      <c r="L81" s="102"/>
    </row>
    <row r="82" spans="2:12" x14ac:dyDescent="0.25">
      <c r="B82" s="40"/>
      <c r="C82" s="40"/>
      <c r="D82" s="40"/>
      <c r="E82" s="45"/>
      <c r="F82" s="44"/>
      <c r="G82" s="44"/>
      <c r="H82" s="20">
        <f t="shared" ref="H82:H95" si="2">F82-G82</f>
        <v>0</v>
      </c>
      <c r="I82" s="46"/>
      <c r="J82" s="20">
        <f t="shared" ref="J82:J95" si="3">I82*G82</f>
        <v>0</v>
      </c>
      <c r="K82" s="102"/>
      <c r="L82" s="102"/>
    </row>
    <row r="83" spans="2:12" x14ac:dyDescent="0.25">
      <c r="B83" s="40"/>
      <c r="C83" s="40"/>
      <c r="D83" s="40"/>
      <c r="E83" s="45"/>
      <c r="F83" s="44"/>
      <c r="G83" s="44"/>
      <c r="H83" s="20">
        <f t="shared" si="2"/>
        <v>0</v>
      </c>
      <c r="I83" s="46"/>
      <c r="J83" s="20">
        <f t="shared" si="3"/>
        <v>0</v>
      </c>
      <c r="K83" s="102"/>
      <c r="L83" s="102"/>
    </row>
    <row r="84" spans="2:12" x14ac:dyDescent="0.25">
      <c r="B84" s="40"/>
      <c r="C84" s="40"/>
      <c r="D84" s="40"/>
      <c r="E84" s="45"/>
      <c r="F84" s="44"/>
      <c r="G84" s="44"/>
      <c r="H84" s="20">
        <f t="shared" si="2"/>
        <v>0</v>
      </c>
      <c r="I84" s="46"/>
      <c r="J84" s="20">
        <f t="shared" si="3"/>
        <v>0</v>
      </c>
      <c r="K84" s="102"/>
      <c r="L84" s="102"/>
    </row>
    <row r="85" spans="2:12" x14ac:dyDescent="0.25">
      <c r="B85" s="40"/>
      <c r="C85" s="40"/>
      <c r="D85" s="40"/>
      <c r="E85" s="45"/>
      <c r="F85" s="44"/>
      <c r="G85" s="44"/>
      <c r="H85" s="20">
        <f t="shared" si="2"/>
        <v>0</v>
      </c>
      <c r="I85" s="46"/>
      <c r="J85" s="20">
        <f t="shared" si="3"/>
        <v>0</v>
      </c>
      <c r="K85" s="102"/>
      <c r="L85" s="102"/>
    </row>
    <row r="86" spans="2:12" x14ac:dyDescent="0.25">
      <c r="B86" s="40"/>
      <c r="C86" s="40"/>
      <c r="D86" s="40"/>
      <c r="E86" s="45"/>
      <c r="F86" s="44"/>
      <c r="G86" s="44"/>
      <c r="H86" s="20">
        <f t="shared" si="2"/>
        <v>0</v>
      </c>
      <c r="I86" s="46"/>
      <c r="J86" s="20">
        <f t="shared" si="3"/>
        <v>0</v>
      </c>
      <c r="K86" s="102"/>
      <c r="L86" s="102"/>
    </row>
    <row r="87" spans="2:12" x14ac:dyDescent="0.25">
      <c r="B87" s="40"/>
      <c r="C87" s="40"/>
      <c r="D87" s="40"/>
      <c r="E87" s="45"/>
      <c r="F87" s="44"/>
      <c r="G87" s="44"/>
      <c r="H87" s="20">
        <f t="shared" si="2"/>
        <v>0</v>
      </c>
      <c r="I87" s="46"/>
      <c r="J87" s="20">
        <f t="shared" si="3"/>
        <v>0</v>
      </c>
      <c r="K87" s="102"/>
      <c r="L87" s="102"/>
    </row>
    <row r="88" spans="2:12" x14ac:dyDescent="0.25">
      <c r="B88" s="40"/>
      <c r="C88" s="40"/>
      <c r="D88" s="40"/>
      <c r="E88" s="45"/>
      <c r="F88" s="44"/>
      <c r="G88" s="44"/>
      <c r="H88" s="20">
        <f t="shared" si="2"/>
        <v>0</v>
      </c>
      <c r="I88" s="46"/>
      <c r="J88" s="20">
        <f t="shared" si="3"/>
        <v>0</v>
      </c>
      <c r="K88" s="102"/>
      <c r="L88" s="102"/>
    </row>
    <row r="89" spans="2:12" x14ac:dyDescent="0.25">
      <c r="B89" s="40"/>
      <c r="C89" s="40"/>
      <c r="D89" s="40"/>
      <c r="E89" s="45"/>
      <c r="F89" s="44"/>
      <c r="G89" s="44"/>
      <c r="H89" s="20">
        <f t="shared" si="2"/>
        <v>0</v>
      </c>
      <c r="I89" s="46"/>
      <c r="J89" s="20">
        <f t="shared" si="3"/>
        <v>0</v>
      </c>
      <c r="K89" s="102"/>
      <c r="L89" s="102"/>
    </row>
    <row r="90" spans="2:12" x14ac:dyDescent="0.25">
      <c r="B90" s="40"/>
      <c r="C90" s="40"/>
      <c r="D90" s="40"/>
      <c r="E90" s="45"/>
      <c r="F90" s="44"/>
      <c r="G90" s="44"/>
      <c r="H90" s="20">
        <f t="shared" si="2"/>
        <v>0</v>
      </c>
      <c r="I90" s="46"/>
      <c r="J90" s="20">
        <f t="shared" si="3"/>
        <v>0</v>
      </c>
      <c r="K90" s="102"/>
      <c r="L90" s="102"/>
    </row>
    <row r="91" spans="2:12" x14ac:dyDescent="0.25">
      <c r="B91" s="40"/>
      <c r="C91" s="40"/>
      <c r="D91" s="40"/>
      <c r="E91" s="45"/>
      <c r="F91" s="44"/>
      <c r="G91" s="44"/>
      <c r="H91" s="20">
        <f t="shared" si="2"/>
        <v>0</v>
      </c>
      <c r="I91" s="46"/>
      <c r="J91" s="20">
        <f t="shared" si="3"/>
        <v>0</v>
      </c>
      <c r="K91" s="102"/>
      <c r="L91" s="102"/>
    </row>
    <row r="92" spans="2:12" x14ac:dyDescent="0.25">
      <c r="B92" s="40"/>
      <c r="C92" s="40"/>
      <c r="D92" s="40"/>
      <c r="E92" s="45"/>
      <c r="F92" s="44"/>
      <c r="G92" s="44"/>
      <c r="H92" s="20">
        <f t="shared" si="2"/>
        <v>0</v>
      </c>
      <c r="I92" s="46"/>
      <c r="J92" s="20">
        <f t="shared" si="3"/>
        <v>0</v>
      </c>
      <c r="K92" s="102"/>
      <c r="L92" s="102"/>
    </row>
    <row r="93" spans="2:12" x14ac:dyDescent="0.25">
      <c r="B93" s="40"/>
      <c r="C93" s="40"/>
      <c r="D93" s="40"/>
      <c r="E93" s="45"/>
      <c r="F93" s="44"/>
      <c r="G93" s="44"/>
      <c r="H93" s="20">
        <f t="shared" si="2"/>
        <v>0</v>
      </c>
      <c r="I93" s="46"/>
      <c r="J93" s="20">
        <f t="shared" si="3"/>
        <v>0</v>
      </c>
      <c r="K93" s="102"/>
      <c r="L93" s="102"/>
    </row>
    <row r="94" spans="2:12" x14ac:dyDescent="0.25">
      <c r="B94" s="40"/>
      <c r="C94" s="40"/>
      <c r="D94" s="40"/>
      <c r="E94" s="45"/>
      <c r="F94" s="44"/>
      <c r="G94" s="44"/>
      <c r="H94" s="20">
        <f t="shared" si="2"/>
        <v>0</v>
      </c>
      <c r="I94" s="46"/>
      <c r="J94" s="20">
        <f t="shared" si="3"/>
        <v>0</v>
      </c>
      <c r="K94" s="102"/>
      <c r="L94" s="102"/>
    </row>
    <row r="95" spans="2:12" ht="15.75" thickBot="1" x14ac:dyDescent="0.3">
      <c r="B95" s="40"/>
      <c r="C95" s="40"/>
      <c r="D95" s="40"/>
      <c r="E95" s="45"/>
      <c r="F95" s="44"/>
      <c r="G95" s="44"/>
      <c r="H95" s="20">
        <f t="shared" si="2"/>
        <v>0</v>
      </c>
      <c r="I95" s="46"/>
      <c r="J95" s="20">
        <f t="shared" si="3"/>
        <v>0</v>
      </c>
      <c r="K95" s="102"/>
      <c r="L95" s="102"/>
    </row>
    <row r="96" spans="2:12" ht="15.75" thickBot="1" x14ac:dyDescent="0.3">
      <c r="B96" s="23"/>
      <c r="C96" s="6" t="s">
        <v>11</v>
      </c>
      <c r="D96" s="5"/>
      <c r="E96" s="5"/>
      <c r="F96" s="5"/>
      <c r="G96" s="5"/>
      <c r="H96" s="5"/>
      <c r="I96" s="5"/>
      <c r="J96" s="22">
        <f>SUM(J81:J95)</f>
        <v>0</v>
      </c>
      <c r="K96" s="102"/>
      <c r="L96" s="102"/>
    </row>
    <row r="97" spans="2:12" x14ac:dyDescent="0.25">
      <c r="B97" s="118"/>
      <c r="C97" s="102"/>
      <c r="D97" s="102"/>
      <c r="E97" s="102"/>
      <c r="F97" s="102"/>
      <c r="G97" s="102"/>
      <c r="H97" s="102"/>
      <c r="I97" s="102"/>
      <c r="J97" s="102"/>
      <c r="K97" s="102"/>
      <c r="L97" s="102"/>
    </row>
    <row r="98" spans="2:12" x14ac:dyDescent="0.25">
      <c r="B98" s="102"/>
      <c r="C98" s="102"/>
      <c r="D98" s="102"/>
      <c r="E98" s="102"/>
      <c r="F98" s="102"/>
      <c r="G98" s="102"/>
      <c r="H98" s="102"/>
      <c r="I98" s="102"/>
      <c r="J98" s="102"/>
      <c r="K98" s="102"/>
      <c r="L98" s="102"/>
    </row>
    <row r="99" spans="2:12" x14ac:dyDescent="0.25">
      <c r="B99" s="102"/>
      <c r="C99" s="102"/>
      <c r="D99" s="102"/>
      <c r="E99" s="102"/>
      <c r="F99" s="102"/>
      <c r="G99" s="102"/>
      <c r="H99" s="102"/>
      <c r="I99" s="102"/>
      <c r="J99" s="102"/>
      <c r="K99" s="102"/>
      <c r="L99" s="102"/>
    </row>
    <row r="100" spans="2:12" x14ac:dyDescent="0.25">
      <c r="B100" s="25" t="s">
        <v>145</v>
      </c>
      <c r="C100" s="90"/>
      <c r="D100" s="90"/>
      <c r="E100" s="102"/>
      <c r="F100" s="102"/>
      <c r="G100" s="102"/>
      <c r="H100" s="102"/>
      <c r="I100" s="102"/>
      <c r="J100" s="102"/>
      <c r="K100" s="102"/>
      <c r="L100" s="102"/>
    </row>
    <row r="101" spans="2:12" x14ac:dyDescent="0.25">
      <c r="B101" s="25" t="s">
        <v>84</v>
      </c>
      <c r="C101" s="25" t="s">
        <v>45</v>
      </c>
      <c r="D101" s="91" t="s">
        <v>54</v>
      </c>
      <c r="E101" s="102"/>
      <c r="F101" s="102"/>
      <c r="G101" s="102"/>
      <c r="H101" s="102"/>
      <c r="I101" s="102"/>
      <c r="J101" s="102"/>
      <c r="K101" s="102"/>
      <c r="L101" s="102"/>
    </row>
    <row r="102" spans="2:12" x14ac:dyDescent="0.25">
      <c r="B102" s="40"/>
      <c r="C102" s="47"/>
      <c r="D102" s="42">
        <v>0</v>
      </c>
      <c r="E102" s="102"/>
      <c r="F102" s="102"/>
      <c r="G102" s="102"/>
      <c r="H102" s="102"/>
      <c r="I102" s="102"/>
      <c r="J102" s="102"/>
      <c r="K102" s="102"/>
      <c r="L102" s="102"/>
    </row>
    <row r="103" spans="2:12" x14ac:dyDescent="0.25">
      <c r="B103" s="40"/>
      <c r="C103" s="40"/>
      <c r="D103" s="42">
        <v>0</v>
      </c>
      <c r="E103" s="102"/>
      <c r="F103" s="102"/>
      <c r="G103" s="102"/>
      <c r="H103" s="102"/>
      <c r="I103" s="102"/>
      <c r="J103" s="102"/>
      <c r="K103" s="102"/>
      <c r="L103" s="102"/>
    </row>
    <row r="104" spans="2:12" x14ac:dyDescent="0.25">
      <c r="B104" s="40"/>
      <c r="C104" s="40"/>
      <c r="D104" s="42">
        <v>0</v>
      </c>
      <c r="E104" s="102"/>
      <c r="F104" s="102"/>
      <c r="G104" s="102"/>
      <c r="H104" s="102"/>
      <c r="I104" s="102"/>
      <c r="J104" s="102"/>
      <c r="K104" s="102"/>
      <c r="L104" s="102"/>
    </row>
    <row r="105" spans="2:12" x14ac:dyDescent="0.25">
      <c r="B105" s="40"/>
      <c r="C105" s="40"/>
      <c r="D105" s="42">
        <v>0</v>
      </c>
      <c r="E105" s="102"/>
      <c r="F105" s="102"/>
      <c r="G105" s="102"/>
      <c r="H105" s="102"/>
      <c r="I105" s="102"/>
      <c r="J105" s="102"/>
      <c r="K105" s="102"/>
      <c r="L105" s="102"/>
    </row>
    <row r="106" spans="2:12" x14ac:dyDescent="0.25">
      <c r="B106" s="40"/>
      <c r="C106" s="40"/>
      <c r="D106" s="42">
        <v>0</v>
      </c>
      <c r="E106" s="102"/>
      <c r="F106" s="102"/>
      <c r="G106" s="102"/>
      <c r="H106" s="102"/>
      <c r="I106" s="102"/>
      <c r="J106" s="102"/>
      <c r="K106" s="102"/>
      <c r="L106" s="102"/>
    </row>
    <row r="107" spans="2:12" x14ac:dyDescent="0.25">
      <c r="B107" s="40"/>
      <c r="C107" s="40"/>
      <c r="D107" s="42">
        <v>0</v>
      </c>
      <c r="E107" s="102"/>
      <c r="F107" s="102"/>
      <c r="G107" s="102"/>
      <c r="H107" s="102"/>
      <c r="I107" s="102"/>
      <c r="J107" s="102"/>
      <c r="K107" s="102"/>
      <c r="L107" s="102"/>
    </row>
    <row r="108" spans="2:12" x14ac:dyDescent="0.25">
      <c r="B108" s="40"/>
      <c r="C108" s="40"/>
      <c r="D108" s="42">
        <v>0</v>
      </c>
      <c r="E108" s="102"/>
      <c r="F108" s="102"/>
      <c r="G108" s="102"/>
      <c r="H108" s="102"/>
      <c r="I108" s="102"/>
      <c r="J108" s="102"/>
      <c r="K108" s="102"/>
      <c r="L108" s="102"/>
    </row>
    <row r="109" spans="2:12" x14ac:dyDescent="0.25">
      <c r="B109" s="40"/>
      <c r="C109" s="40"/>
      <c r="D109" s="42">
        <v>0</v>
      </c>
      <c r="E109" s="102"/>
      <c r="F109" s="102"/>
      <c r="G109" s="102"/>
      <c r="H109" s="102"/>
      <c r="I109" s="102"/>
      <c r="J109" s="102"/>
      <c r="K109" s="102"/>
      <c r="L109" s="102"/>
    </row>
    <row r="110" spans="2:12" x14ac:dyDescent="0.25">
      <c r="B110" s="40"/>
      <c r="C110" s="40"/>
      <c r="D110" s="42">
        <v>0</v>
      </c>
      <c r="E110" s="102"/>
      <c r="F110" s="102"/>
      <c r="G110" s="102"/>
      <c r="H110" s="102"/>
      <c r="I110" s="102"/>
      <c r="J110" s="102"/>
      <c r="K110" s="102"/>
      <c r="L110" s="102"/>
    </row>
    <row r="111" spans="2:12" x14ac:dyDescent="0.25">
      <c r="B111" s="40"/>
      <c r="C111" s="40"/>
      <c r="D111" s="42">
        <v>0</v>
      </c>
      <c r="E111" s="102"/>
      <c r="F111" s="102"/>
      <c r="G111" s="102"/>
      <c r="H111" s="102"/>
      <c r="I111" s="102"/>
      <c r="J111" s="102"/>
      <c r="K111" s="102"/>
      <c r="L111" s="102"/>
    </row>
    <row r="112" spans="2:12" x14ac:dyDescent="0.25">
      <c r="B112" s="40"/>
      <c r="C112" s="40"/>
      <c r="D112" s="42">
        <v>0</v>
      </c>
      <c r="E112" s="102"/>
      <c r="F112" s="102"/>
      <c r="G112" s="102"/>
      <c r="H112" s="102"/>
      <c r="I112" s="102"/>
      <c r="J112" s="102"/>
      <c r="K112" s="102"/>
      <c r="L112" s="102"/>
    </row>
    <row r="113" spans="2:12" x14ac:dyDescent="0.25">
      <c r="B113" s="40"/>
      <c r="C113" s="40"/>
      <c r="D113" s="42">
        <v>0</v>
      </c>
      <c r="E113" s="102"/>
      <c r="F113" s="102"/>
      <c r="G113" s="102"/>
      <c r="H113" s="102"/>
      <c r="I113" s="102"/>
      <c r="J113" s="102"/>
      <c r="K113" s="102"/>
      <c r="L113" s="102"/>
    </row>
    <row r="114" spans="2:12" x14ac:dyDescent="0.25">
      <c r="B114" s="40"/>
      <c r="C114" s="40"/>
      <c r="D114" s="42">
        <v>0</v>
      </c>
      <c r="E114" s="102"/>
      <c r="F114" s="102"/>
      <c r="G114" s="102"/>
      <c r="H114" s="102"/>
      <c r="I114" s="102"/>
      <c r="J114" s="102"/>
      <c r="K114" s="102"/>
      <c r="L114" s="102"/>
    </row>
    <row r="115" spans="2:12" x14ac:dyDescent="0.25">
      <c r="B115" s="40"/>
      <c r="C115" s="40"/>
      <c r="D115" s="42">
        <v>0</v>
      </c>
      <c r="E115" s="102"/>
      <c r="F115" s="102"/>
      <c r="G115" s="102"/>
      <c r="H115" s="102"/>
      <c r="I115" s="102"/>
      <c r="J115" s="102"/>
      <c r="K115" s="102"/>
      <c r="L115" s="102"/>
    </row>
    <row r="116" spans="2:12" ht="15.75" thickBot="1" x14ac:dyDescent="0.3">
      <c r="B116" s="40"/>
      <c r="C116" s="40"/>
      <c r="D116" s="92">
        <v>0</v>
      </c>
      <c r="E116" s="102"/>
      <c r="F116" s="102"/>
      <c r="G116" s="102"/>
      <c r="H116" s="102"/>
      <c r="I116" s="102"/>
      <c r="J116" s="102"/>
      <c r="K116" s="102"/>
      <c r="L116" s="102"/>
    </row>
    <row r="117" spans="2:12" ht="15.75" thickBot="1" x14ac:dyDescent="0.3">
      <c r="B117" s="23"/>
      <c r="C117" s="6" t="s">
        <v>11</v>
      </c>
      <c r="D117" s="29">
        <f>SUM(D102:D116)</f>
        <v>0</v>
      </c>
      <c r="E117" s="102"/>
      <c r="F117" s="102"/>
      <c r="G117" s="102"/>
      <c r="H117" s="102"/>
      <c r="I117" s="102"/>
      <c r="J117" s="102"/>
      <c r="K117" s="102"/>
      <c r="L117" s="102"/>
    </row>
    <row r="118" spans="2:12" x14ac:dyDescent="0.25">
      <c r="B118" s="118"/>
      <c r="C118" s="102"/>
      <c r="D118" s="102"/>
      <c r="E118" s="102"/>
      <c r="F118" s="102"/>
      <c r="G118" s="102"/>
      <c r="H118" s="102"/>
      <c r="I118" s="102"/>
      <c r="J118" s="102"/>
      <c r="K118" s="102"/>
      <c r="L118" s="102"/>
    </row>
    <row r="119" spans="2:12" x14ac:dyDescent="0.25">
      <c r="B119" s="102"/>
      <c r="C119" s="102"/>
      <c r="D119" s="102"/>
      <c r="E119" s="102"/>
      <c r="F119" s="102"/>
      <c r="G119" s="102"/>
      <c r="H119" s="102"/>
      <c r="I119" s="102"/>
      <c r="J119" s="102"/>
      <c r="K119" s="102"/>
      <c r="L119" s="102"/>
    </row>
    <row r="120" spans="2:12" x14ac:dyDescent="0.25">
      <c r="B120" s="102"/>
      <c r="C120" s="102"/>
      <c r="D120" s="102"/>
      <c r="E120" s="102"/>
      <c r="F120" s="102"/>
      <c r="G120" s="102"/>
      <c r="H120" s="102"/>
      <c r="I120" s="102"/>
      <c r="J120" s="102"/>
      <c r="K120" s="102"/>
      <c r="L120" s="102"/>
    </row>
    <row r="121" spans="2:12" ht="15.75" x14ac:dyDescent="0.25">
      <c r="B121" s="138" t="s">
        <v>13</v>
      </c>
      <c r="C121" s="137"/>
      <c r="D121" s="137"/>
      <c r="E121" s="137"/>
      <c r="F121" s="137"/>
      <c r="G121" s="137"/>
      <c r="H121" s="137"/>
      <c r="I121" s="137"/>
      <c r="J121" s="137"/>
      <c r="K121" s="102"/>
      <c r="L121" s="102"/>
    </row>
    <row r="122" spans="2:12" ht="75" x14ac:dyDescent="0.25">
      <c r="B122" s="93" t="s">
        <v>84</v>
      </c>
      <c r="C122" s="62" t="s">
        <v>7</v>
      </c>
      <c r="D122" s="62" t="s">
        <v>27</v>
      </c>
      <c r="E122" s="62" t="s">
        <v>28</v>
      </c>
      <c r="F122" s="62" t="s">
        <v>34</v>
      </c>
      <c r="G122" s="63" t="s">
        <v>201</v>
      </c>
      <c r="H122" s="63" t="s">
        <v>202</v>
      </c>
      <c r="I122" s="63" t="s">
        <v>203</v>
      </c>
      <c r="J122" s="63" t="s">
        <v>204</v>
      </c>
      <c r="K122" s="106"/>
      <c r="L122" s="102"/>
    </row>
    <row r="123" spans="2:12" x14ac:dyDescent="0.25">
      <c r="B123" s="40"/>
      <c r="C123" s="51" t="str">
        <f>IFERROR(VLOOKUP(B123,$B$18:$H$31,7,0)," ")</f>
        <v xml:space="preserve"> </v>
      </c>
      <c r="D123" s="51" t="str">
        <f>IFERROR(VLOOKUP(B123,$B$39:$D$53,3,0)," ")</f>
        <v xml:space="preserve"> </v>
      </c>
      <c r="E123" s="51" t="str">
        <f>IFERROR(VLOOKUP(B123,$B$60:$L$74,11,0)," ")</f>
        <v xml:space="preserve"> </v>
      </c>
      <c r="F123" s="51" t="str">
        <f>IFERROR(VLOOKUP(B123,$B$81:$J$95,9,0)," ")</f>
        <v xml:space="preserve"> </v>
      </c>
      <c r="G123" s="51">
        <f>SUM(C123:F123)</f>
        <v>0</v>
      </c>
      <c r="H123" s="51">
        <f>IFERROR(VLOOKUP(B123,$B$102:$D$116,3,0),0)</f>
        <v>0</v>
      </c>
      <c r="I123" s="87">
        <f>G123-H123</f>
        <v>0</v>
      </c>
      <c r="J123" s="42">
        <v>0</v>
      </c>
      <c r="K123" s="122"/>
      <c r="L123" s="102"/>
    </row>
    <row r="124" spans="2:12" x14ac:dyDescent="0.25">
      <c r="B124" s="40"/>
      <c r="C124" s="20" t="str">
        <f t="shared" ref="C124:C133" si="4">IFERROR(VLOOKUP(B124,$B$18:$H$31,7,0)," ")</f>
        <v xml:space="preserve"> </v>
      </c>
      <c r="D124" s="20" t="str">
        <f t="shared" ref="D124:D133" si="5">IFERROR(VLOOKUP(B124,$B$39:$D$53,3,0)," ")</f>
        <v xml:space="preserve"> </v>
      </c>
      <c r="E124" s="20" t="str">
        <f t="shared" ref="E124:E133" si="6">IFERROR(VLOOKUP(B124,$B$60:$L$74,11,0)," ")</f>
        <v xml:space="preserve"> </v>
      </c>
      <c r="F124" s="20" t="str">
        <f t="shared" ref="F124:F133" si="7">IFERROR(VLOOKUP(B124,$B$81:$J$95,9,0)," ")</f>
        <v xml:space="preserve"> </v>
      </c>
      <c r="G124" s="20">
        <f t="shared" ref="G124:G133" si="8">SUM(C124:F124)</f>
        <v>0</v>
      </c>
      <c r="H124" s="20">
        <f>IFERROR(VLOOKUP(B124,$B$102:$D$116,3,0),0)</f>
        <v>0</v>
      </c>
      <c r="I124" s="27">
        <f t="shared" ref="I124:I133" si="9">G124-H124</f>
        <v>0</v>
      </c>
      <c r="J124" s="42">
        <v>0</v>
      </c>
      <c r="K124" s="122"/>
      <c r="L124" s="102"/>
    </row>
    <row r="125" spans="2:12" x14ac:dyDescent="0.25">
      <c r="B125" s="40" t="s">
        <v>146</v>
      </c>
      <c r="C125" s="20" t="str">
        <f t="shared" si="4"/>
        <v xml:space="preserve"> </v>
      </c>
      <c r="D125" s="20" t="str">
        <f t="shared" si="5"/>
        <v xml:space="preserve"> </v>
      </c>
      <c r="E125" s="20" t="str">
        <f>IFERROR(VLOOKUP(B125,$B$60:$L$74,11,0)," ")</f>
        <v xml:space="preserve"> </v>
      </c>
      <c r="F125" s="20" t="str">
        <f t="shared" si="7"/>
        <v xml:space="preserve"> </v>
      </c>
      <c r="G125" s="20">
        <f t="shared" si="8"/>
        <v>0</v>
      </c>
      <c r="H125" s="20">
        <f t="shared" ref="H125:H133" si="10">IFERROR(VLOOKUP(B125,$B$102:$D$116,3,0),0)</f>
        <v>0</v>
      </c>
      <c r="I125" s="27">
        <f t="shared" si="9"/>
        <v>0</v>
      </c>
      <c r="J125" s="42">
        <v>0</v>
      </c>
      <c r="K125" s="122"/>
      <c r="L125" s="102"/>
    </row>
    <row r="126" spans="2:12" x14ac:dyDescent="0.25">
      <c r="B126" s="40"/>
      <c r="C126" s="20" t="str">
        <f t="shared" si="4"/>
        <v xml:space="preserve"> </v>
      </c>
      <c r="D126" s="20" t="str">
        <f t="shared" si="5"/>
        <v xml:space="preserve"> </v>
      </c>
      <c r="E126" s="20" t="str">
        <f t="shared" si="6"/>
        <v xml:space="preserve"> </v>
      </c>
      <c r="F126" s="20" t="str">
        <f t="shared" si="7"/>
        <v xml:space="preserve"> </v>
      </c>
      <c r="G126" s="20">
        <f t="shared" si="8"/>
        <v>0</v>
      </c>
      <c r="H126" s="20">
        <f t="shared" si="10"/>
        <v>0</v>
      </c>
      <c r="I126" s="27">
        <f t="shared" si="9"/>
        <v>0</v>
      </c>
      <c r="J126" s="42">
        <v>0</v>
      </c>
      <c r="K126" s="122"/>
      <c r="L126" s="102"/>
    </row>
    <row r="127" spans="2:12" x14ac:dyDescent="0.25">
      <c r="B127" s="40"/>
      <c r="C127" s="20" t="str">
        <f t="shared" si="4"/>
        <v xml:space="preserve"> </v>
      </c>
      <c r="D127" s="20" t="str">
        <f t="shared" si="5"/>
        <v xml:space="preserve"> </v>
      </c>
      <c r="E127" s="20" t="str">
        <f t="shared" si="6"/>
        <v xml:space="preserve"> </v>
      </c>
      <c r="F127" s="20" t="str">
        <f t="shared" si="7"/>
        <v xml:space="preserve"> </v>
      </c>
      <c r="G127" s="20">
        <f t="shared" si="8"/>
        <v>0</v>
      </c>
      <c r="H127" s="20">
        <f t="shared" si="10"/>
        <v>0</v>
      </c>
      <c r="I127" s="27">
        <f t="shared" si="9"/>
        <v>0</v>
      </c>
      <c r="J127" s="42">
        <v>0</v>
      </c>
      <c r="K127" s="122"/>
      <c r="L127" s="102"/>
    </row>
    <row r="128" spans="2:12" x14ac:dyDescent="0.25">
      <c r="B128" s="40"/>
      <c r="C128" s="20" t="str">
        <f t="shared" si="4"/>
        <v xml:space="preserve"> </v>
      </c>
      <c r="D128" s="20" t="str">
        <f t="shared" si="5"/>
        <v xml:space="preserve"> </v>
      </c>
      <c r="E128" s="20" t="str">
        <f t="shared" si="6"/>
        <v xml:space="preserve"> </v>
      </c>
      <c r="F128" s="20" t="str">
        <f t="shared" si="7"/>
        <v xml:space="preserve"> </v>
      </c>
      <c r="G128" s="20">
        <f t="shared" si="8"/>
        <v>0</v>
      </c>
      <c r="H128" s="20">
        <f t="shared" si="10"/>
        <v>0</v>
      </c>
      <c r="I128" s="27">
        <f t="shared" si="9"/>
        <v>0</v>
      </c>
      <c r="J128" s="42">
        <v>0</v>
      </c>
      <c r="K128" s="122"/>
      <c r="L128" s="102"/>
    </row>
    <row r="129" spans="2:12" x14ac:dyDescent="0.25">
      <c r="B129" s="40"/>
      <c r="C129" s="20" t="str">
        <f t="shared" si="4"/>
        <v xml:space="preserve"> </v>
      </c>
      <c r="D129" s="20" t="str">
        <f t="shared" si="5"/>
        <v xml:space="preserve"> </v>
      </c>
      <c r="E129" s="20" t="str">
        <f t="shared" si="6"/>
        <v xml:space="preserve"> </v>
      </c>
      <c r="F129" s="20" t="str">
        <f t="shared" si="7"/>
        <v xml:space="preserve"> </v>
      </c>
      <c r="G129" s="20">
        <f t="shared" si="8"/>
        <v>0</v>
      </c>
      <c r="H129" s="20">
        <f t="shared" si="10"/>
        <v>0</v>
      </c>
      <c r="I129" s="27">
        <f t="shared" si="9"/>
        <v>0</v>
      </c>
      <c r="J129" s="42">
        <v>0</v>
      </c>
      <c r="K129" s="122"/>
      <c r="L129" s="102"/>
    </row>
    <row r="130" spans="2:12" x14ac:dyDescent="0.25">
      <c r="B130" s="40"/>
      <c r="C130" s="20" t="str">
        <f t="shared" si="4"/>
        <v xml:space="preserve"> </v>
      </c>
      <c r="D130" s="20" t="str">
        <f t="shared" si="5"/>
        <v xml:space="preserve"> </v>
      </c>
      <c r="E130" s="20" t="str">
        <f t="shared" si="6"/>
        <v xml:space="preserve"> </v>
      </c>
      <c r="F130" s="20" t="str">
        <f t="shared" si="7"/>
        <v xml:space="preserve"> </v>
      </c>
      <c r="G130" s="20">
        <f t="shared" si="8"/>
        <v>0</v>
      </c>
      <c r="H130" s="20">
        <f t="shared" si="10"/>
        <v>0</v>
      </c>
      <c r="I130" s="27">
        <f t="shared" si="9"/>
        <v>0</v>
      </c>
      <c r="J130" s="42">
        <v>0</v>
      </c>
      <c r="K130" s="122"/>
      <c r="L130" s="102"/>
    </row>
    <row r="131" spans="2:12" x14ac:dyDescent="0.25">
      <c r="B131" s="40" t="s">
        <v>146</v>
      </c>
      <c r="C131" s="20" t="str">
        <f t="shared" si="4"/>
        <v xml:space="preserve"> </v>
      </c>
      <c r="D131" s="20" t="str">
        <f t="shared" si="5"/>
        <v xml:space="preserve"> </v>
      </c>
      <c r="E131" s="20" t="str">
        <f>IFERROR(VLOOKUP(B131,$B$60:$L$74,11,0)," ")</f>
        <v xml:space="preserve"> </v>
      </c>
      <c r="F131" s="20" t="str">
        <f t="shared" si="7"/>
        <v xml:space="preserve"> </v>
      </c>
      <c r="G131" s="20">
        <f t="shared" si="8"/>
        <v>0</v>
      </c>
      <c r="H131" s="20">
        <f t="shared" si="10"/>
        <v>0</v>
      </c>
      <c r="I131" s="27">
        <f t="shared" si="9"/>
        <v>0</v>
      </c>
      <c r="J131" s="42">
        <v>0</v>
      </c>
      <c r="K131" s="122"/>
      <c r="L131" s="102"/>
    </row>
    <row r="132" spans="2:12" x14ac:dyDescent="0.25">
      <c r="B132" s="40"/>
      <c r="C132" s="20" t="str">
        <f t="shared" si="4"/>
        <v xml:space="preserve"> </v>
      </c>
      <c r="D132" s="20" t="str">
        <f t="shared" si="5"/>
        <v xml:space="preserve"> </v>
      </c>
      <c r="E132" s="20" t="str">
        <f t="shared" si="6"/>
        <v xml:space="preserve"> </v>
      </c>
      <c r="F132" s="20" t="str">
        <f t="shared" si="7"/>
        <v xml:space="preserve"> </v>
      </c>
      <c r="G132" s="20">
        <f t="shared" si="8"/>
        <v>0</v>
      </c>
      <c r="H132" s="20">
        <f t="shared" si="10"/>
        <v>0</v>
      </c>
      <c r="I132" s="27">
        <f t="shared" si="9"/>
        <v>0</v>
      </c>
      <c r="J132" s="42">
        <v>0</v>
      </c>
      <c r="K132" s="122"/>
      <c r="L132" s="102"/>
    </row>
    <row r="133" spans="2:12" ht="15.75" thickBot="1" x14ac:dyDescent="0.3">
      <c r="B133" s="94"/>
      <c r="C133" s="20" t="str">
        <f t="shared" si="4"/>
        <v xml:space="preserve"> </v>
      </c>
      <c r="D133" s="20" t="str">
        <f t="shared" si="5"/>
        <v xml:space="preserve"> </v>
      </c>
      <c r="E133" s="20" t="str">
        <f t="shared" si="6"/>
        <v xml:space="preserve"> </v>
      </c>
      <c r="F133" s="20" t="str">
        <f t="shared" si="7"/>
        <v xml:space="preserve"> </v>
      </c>
      <c r="G133" s="20">
        <f t="shared" si="8"/>
        <v>0</v>
      </c>
      <c r="H133" s="20">
        <f t="shared" si="10"/>
        <v>0</v>
      </c>
      <c r="I133" s="27">
        <f t="shared" si="9"/>
        <v>0</v>
      </c>
      <c r="J133" s="92">
        <v>0</v>
      </c>
      <c r="K133" s="122"/>
      <c r="L133" s="102"/>
    </row>
    <row r="134" spans="2:12" ht="15.75" thickBot="1" x14ac:dyDescent="0.3">
      <c r="B134" s="66" t="s">
        <v>29</v>
      </c>
      <c r="C134" s="26">
        <f>SUM(C123:C133)</f>
        <v>0</v>
      </c>
      <c r="D134" s="26">
        <f t="shared" ref="D134:E134" si="11">SUM(D123:D133)</f>
        <v>0</v>
      </c>
      <c r="E134" s="26">
        <f t="shared" si="11"/>
        <v>0</v>
      </c>
      <c r="F134" s="26"/>
      <c r="G134" s="26">
        <f>SUM(G123:G133)</f>
        <v>0</v>
      </c>
      <c r="H134" s="28">
        <f>SUM(H123:H133)</f>
        <v>0</v>
      </c>
      <c r="I134" s="28">
        <f>SUM(I123:I133)</f>
        <v>0</v>
      </c>
      <c r="J134" s="67">
        <f>SUM(J123:J133)</f>
        <v>0</v>
      </c>
      <c r="K134" s="102"/>
      <c r="L134" s="102"/>
    </row>
    <row r="135" spans="2:12" s="102" customFormat="1" x14ac:dyDescent="0.25">
      <c r="B135" s="120"/>
      <c r="J135" s="119"/>
    </row>
    <row r="136" spans="2:12" s="102" customFormat="1" x14ac:dyDescent="0.25"/>
    <row r="137" spans="2:12" s="102" customFormat="1" ht="15.75" thickBot="1" x14ac:dyDescent="0.3">
      <c r="J137" s="119"/>
    </row>
    <row r="138" spans="2:12" s="102" customFormat="1" ht="30.75" thickBot="1" x14ac:dyDescent="0.3">
      <c r="B138" s="101" t="s">
        <v>72</v>
      </c>
      <c r="E138" s="121"/>
      <c r="H138" s="22">
        <f>E134</f>
        <v>0</v>
      </c>
    </row>
    <row r="139" spans="2:12" s="102" customFormat="1" ht="43.5" customHeight="1" thickBot="1" x14ac:dyDescent="0.3">
      <c r="B139" s="136" t="s">
        <v>205</v>
      </c>
      <c r="C139" s="136"/>
      <c r="E139" s="106"/>
      <c r="G139" s="68" t="s">
        <v>37</v>
      </c>
      <c r="H139" s="82" t="e">
        <f>H138/I134</f>
        <v>#DIV/0!</v>
      </c>
      <c r="I139" s="118"/>
    </row>
    <row r="140" spans="2:12" s="102" customFormat="1" x14ac:dyDescent="0.25">
      <c r="I140" s="106" t="s">
        <v>91</v>
      </c>
    </row>
    <row r="141" spans="2:12" s="102" customFormat="1" x14ac:dyDescent="0.25"/>
    <row r="142" spans="2:12" s="102" customFormat="1" x14ac:dyDescent="0.25"/>
    <row r="143" spans="2:12" s="102" customFormat="1" x14ac:dyDescent="0.25"/>
    <row r="144" spans="2:12" s="102" customFormat="1" x14ac:dyDescent="0.25">
      <c r="B144" s="131" t="s">
        <v>26</v>
      </c>
      <c r="C144" s="131"/>
      <c r="D144" s="131"/>
      <c r="E144" s="131"/>
      <c r="F144" s="131"/>
      <c r="G144" s="131"/>
      <c r="H144" s="131"/>
    </row>
    <row r="145" spans="2:8" s="102" customFormat="1" x14ac:dyDescent="0.25">
      <c r="B145" s="132" t="s">
        <v>206</v>
      </c>
      <c r="C145" s="132"/>
      <c r="D145" s="132"/>
      <c r="E145" s="132"/>
      <c r="F145" s="132"/>
      <c r="G145" s="132"/>
      <c r="H145" s="132"/>
    </row>
    <row r="146" spans="2:8" s="102" customFormat="1" x14ac:dyDescent="0.25">
      <c r="B146" s="132"/>
      <c r="C146" s="132"/>
      <c r="D146" s="132"/>
      <c r="E146" s="132"/>
      <c r="F146" s="132"/>
      <c r="G146" s="132"/>
      <c r="H146" s="132"/>
    </row>
    <row r="147" spans="2:8" s="102" customFormat="1" x14ac:dyDescent="0.25">
      <c r="B147" s="132"/>
      <c r="C147" s="132"/>
      <c r="D147" s="132"/>
      <c r="E147" s="132"/>
      <c r="F147" s="132"/>
      <c r="G147" s="132"/>
      <c r="H147" s="132"/>
    </row>
    <row r="148" spans="2:8" s="102" customFormat="1" x14ac:dyDescent="0.25">
      <c r="B148" s="132"/>
      <c r="C148" s="132"/>
      <c r="D148" s="132"/>
      <c r="E148" s="132"/>
      <c r="F148" s="132"/>
      <c r="G148" s="132"/>
      <c r="H148" s="132"/>
    </row>
    <row r="149" spans="2:8" s="102" customFormat="1" x14ac:dyDescent="0.25">
      <c r="B149" s="132"/>
      <c r="C149" s="132"/>
      <c r="D149" s="132"/>
      <c r="E149" s="132"/>
      <c r="F149" s="132"/>
      <c r="G149" s="132"/>
      <c r="H149" s="132"/>
    </row>
    <row r="150" spans="2:8" s="102" customFormat="1" x14ac:dyDescent="0.25">
      <c r="B150" s="132"/>
      <c r="C150" s="132"/>
      <c r="D150" s="132"/>
      <c r="E150" s="132"/>
      <c r="F150" s="132"/>
      <c r="G150" s="132"/>
      <c r="H150" s="132"/>
    </row>
    <row r="151" spans="2:8" s="102" customFormat="1" x14ac:dyDescent="0.25">
      <c r="B151" s="132"/>
      <c r="C151" s="132"/>
      <c r="D151" s="132"/>
      <c r="E151" s="132"/>
      <c r="F151" s="132"/>
      <c r="G151" s="132"/>
      <c r="H151" s="132"/>
    </row>
    <row r="152" spans="2:8" s="102" customFormat="1" x14ac:dyDescent="0.25">
      <c r="B152" s="132"/>
      <c r="C152" s="132"/>
      <c r="D152" s="132"/>
      <c r="E152" s="132"/>
      <c r="F152" s="132"/>
      <c r="G152" s="132"/>
      <c r="H152" s="132"/>
    </row>
    <row r="153" spans="2:8" s="102" customFormat="1" x14ac:dyDescent="0.25"/>
    <row r="1388" ht="15.75" hidden="1" customHeight="1" x14ac:dyDescent="0.25"/>
  </sheetData>
  <sheetProtection algorithmName="SHA-512" hashValue="E/dVXbIX+wB4OeCjahVgp9FtlGAGwvwd+n5xoVgRITVVd3DN/eb0h9+qHiydFa8jxiW2m1lWQH5p8FUfuRIMMw==" saltValue="hZNaIwueNM35meAwqEyamw==" spinCount="100000" sheet="1" objects="1" scenarios="1"/>
  <mergeCells count="9">
    <mergeCell ref="B144:H144"/>
    <mergeCell ref="B145:H152"/>
    <mergeCell ref="B37:D37"/>
    <mergeCell ref="B16:G16"/>
    <mergeCell ref="H16:H17"/>
    <mergeCell ref="B139:C139"/>
    <mergeCell ref="B58:L58"/>
    <mergeCell ref="B79:J79"/>
    <mergeCell ref="B121:J121"/>
  </mergeCells>
  <phoneticPr fontId="8" type="noConversion"/>
  <conditionalFormatting sqref="E138">
    <cfRule type="expression" dxfId="14" priority="4">
      <formula>E138&lt;&gt;""</formula>
    </cfRule>
  </conditionalFormatting>
  <conditionalFormatting sqref="H139">
    <cfRule type="cellIs" dxfId="13" priority="1" operator="lessThanOrEqual">
      <formula>0.08</formula>
    </cfRule>
    <cfRule type="cellIs" dxfId="12" priority="2" operator="lessThanOrEqual">
      <formula>0.08</formula>
    </cfRule>
    <cfRule type="cellIs" dxfId="11" priority="3" operator="greaterThan">
      <formula>0.08</formula>
    </cfRule>
  </conditionalFormatting>
  <dataValidations count="4">
    <dataValidation allowBlank="1" showErrorMessage="1" sqref="B38 B37:D37 B80 B100:B101" xr:uid="{CE00770C-E6B9-4644-B7E7-3E5D97C15F47}"/>
    <dataValidation type="list" allowBlank="1" showInputMessage="1" showErrorMessage="1" sqref="O6:O13" xr:uid="{CD3883FF-44EF-4075-A29B-6607C324F13D}">
      <formula1>$D$19:$D$28</formula1>
    </dataValidation>
    <dataValidation type="list" allowBlank="1" showInputMessage="1" showErrorMessage="1" sqref="C60:D74" xr:uid="{E783F4AD-6ED3-413F-AE11-A91343BACA3B}">
      <formula1>$O$6:$O$13</formula1>
    </dataValidation>
    <dataValidation type="list" allowBlank="1" showInputMessage="1" showErrorMessage="1" sqref="D81:D95" xr:uid="{D575E292-F417-4EC0-8030-14746C6BBD0D}">
      <formula1>$O$28:$O$29</formula1>
    </dataValidation>
  </dataValidations>
  <pageMargins left="0.7" right="0.7" top="0.75" bottom="0.75" header="0.3" footer="0.3"/>
  <pageSetup paperSize="0" orientation="portrait" horizontalDpi="0" verticalDpi="0" copies="0"/>
  <extLst>
    <ext xmlns:x14="http://schemas.microsoft.com/office/spreadsheetml/2009/9/main" uri="{CCE6A557-97BC-4b89-ADB6-D9C93CAAB3DF}">
      <x14:dataValidations xmlns:xm="http://schemas.microsoft.com/office/excel/2006/main" count="1">
        <x14:dataValidation type="list" allowBlank="1" showInputMessage="1" showErrorMessage="1" xr:uid="{BF2F42A6-D034-4DFD-844C-3314A71A50AD}">
          <x14:formula1>
            <xm:f>Partneroverzicht!$C$21:$C$31</xm:f>
          </x14:formula1>
          <xm:sqref>B18:B32 B39:B53 B60:B74 B81:B95 B102:B116 B123:B133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62C11-78D4-48E0-999B-04E659890591}">
  <sheetPr>
    <tabColor rgb="FFFFC000"/>
  </sheetPr>
  <dimension ref="A1:U152"/>
  <sheetViews>
    <sheetView topLeftCell="A110" zoomScale="85" zoomScaleNormal="85" workbookViewId="0">
      <selection activeCell="E139" sqref="E139"/>
    </sheetView>
  </sheetViews>
  <sheetFormatPr defaultRowHeight="15" x14ac:dyDescent="0.25"/>
  <cols>
    <col min="2" max="2" width="27.7109375" customWidth="1"/>
    <col min="3" max="3" width="38.28515625" customWidth="1"/>
    <col min="4" max="4" width="27.7109375" customWidth="1"/>
    <col min="5" max="5" width="29" customWidth="1"/>
    <col min="6" max="6" width="26.5703125" customWidth="1"/>
    <col min="7" max="7" width="28.42578125" customWidth="1"/>
    <col min="8" max="8" width="25.5703125" customWidth="1"/>
    <col min="9" max="9" width="18.28515625" customWidth="1"/>
    <col min="10" max="10" width="33.140625" customWidth="1"/>
    <col min="11" max="11" width="14.85546875" bestFit="1" customWidth="1"/>
    <col min="12" max="12" width="20.85546875" bestFit="1" customWidth="1"/>
    <col min="13" max="13" width="31.7109375" bestFit="1" customWidth="1"/>
    <col min="15" max="15" width="12.85546875" bestFit="1" customWidth="1"/>
  </cols>
  <sheetData>
    <row r="1" spans="2:15" x14ac:dyDescent="0.25">
      <c r="B1" s="1"/>
      <c r="O1" s="34" t="s">
        <v>58</v>
      </c>
    </row>
    <row r="2" spans="2:15" x14ac:dyDescent="0.25">
      <c r="O2" s="35" t="s">
        <v>59</v>
      </c>
    </row>
    <row r="3" spans="2:15" x14ac:dyDescent="0.25">
      <c r="O3" s="35" t="s">
        <v>60</v>
      </c>
    </row>
    <row r="4" spans="2:15" x14ac:dyDescent="0.25">
      <c r="B4" s="10" t="s">
        <v>44</v>
      </c>
      <c r="O4" s="35"/>
    </row>
    <row r="5" spans="2:15" x14ac:dyDescent="0.25">
      <c r="B5" s="10"/>
      <c r="O5" s="34" t="s">
        <v>61</v>
      </c>
    </row>
    <row r="6" spans="2:15" ht="23.25" x14ac:dyDescent="0.35">
      <c r="B6" s="9" t="s">
        <v>6</v>
      </c>
      <c r="C6" s="84" t="s">
        <v>128</v>
      </c>
      <c r="O6" s="35" t="s">
        <v>42</v>
      </c>
    </row>
    <row r="7" spans="2:15" x14ac:dyDescent="0.25">
      <c r="B7" s="10"/>
      <c r="O7" s="35" t="s">
        <v>62</v>
      </c>
    </row>
    <row r="8" spans="2:15" ht="15.75" x14ac:dyDescent="0.25">
      <c r="B8" s="3" t="s">
        <v>2</v>
      </c>
      <c r="O8" s="35" t="s">
        <v>63</v>
      </c>
    </row>
    <row r="9" spans="2:15" x14ac:dyDescent="0.25">
      <c r="B9" s="2" t="s">
        <v>3</v>
      </c>
      <c r="C9" s="33">
        <f>Partneroverzicht!C13</f>
        <v>0</v>
      </c>
      <c r="O9" s="35" t="s">
        <v>64</v>
      </c>
    </row>
    <row r="10" spans="2:15" x14ac:dyDescent="0.25">
      <c r="B10" s="2" t="s">
        <v>32</v>
      </c>
      <c r="C10" s="33">
        <f>Partneroverzicht!C14</f>
        <v>0</v>
      </c>
      <c r="D10" s="17"/>
      <c r="O10" s="35" t="s">
        <v>65</v>
      </c>
    </row>
    <row r="11" spans="2:15" x14ac:dyDescent="0.25">
      <c r="B11" s="2" t="s">
        <v>4</v>
      </c>
      <c r="C11" s="49">
        <f>Partneroverzicht!C15</f>
        <v>0</v>
      </c>
      <c r="O11" s="35" t="s">
        <v>66</v>
      </c>
    </row>
    <row r="12" spans="2:15" x14ac:dyDescent="0.25">
      <c r="B12" s="8" t="s">
        <v>5</v>
      </c>
      <c r="C12" s="49">
        <f>Partneroverzicht!C16</f>
        <v>0</v>
      </c>
      <c r="O12" s="35" t="s">
        <v>67</v>
      </c>
    </row>
    <row r="13" spans="2:15" x14ac:dyDescent="0.25">
      <c r="O13" s="35" t="s">
        <v>68</v>
      </c>
    </row>
    <row r="14" spans="2:15" x14ac:dyDescent="0.25">
      <c r="O14" s="35"/>
    </row>
    <row r="15" spans="2:15" x14ac:dyDescent="0.25">
      <c r="O15" s="35" t="s">
        <v>15</v>
      </c>
    </row>
    <row r="16" spans="2:15" x14ac:dyDescent="0.25">
      <c r="B16" s="133" t="s">
        <v>7</v>
      </c>
      <c r="C16" s="133"/>
      <c r="D16" s="133"/>
      <c r="E16" s="133"/>
      <c r="F16" s="133"/>
      <c r="G16" s="133"/>
      <c r="H16" s="134" t="s">
        <v>57</v>
      </c>
      <c r="O16" s="35" t="s">
        <v>16</v>
      </c>
    </row>
    <row r="17" spans="2:15" x14ac:dyDescent="0.25">
      <c r="B17" s="2" t="s">
        <v>84</v>
      </c>
      <c r="C17" s="2" t="s">
        <v>47</v>
      </c>
      <c r="D17" s="2" t="s">
        <v>8</v>
      </c>
      <c r="E17" s="2" t="s">
        <v>10</v>
      </c>
      <c r="F17" s="2" t="s">
        <v>9</v>
      </c>
      <c r="G17" s="2" t="s">
        <v>143</v>
      </c>
      <c r="H17" s="142"/>
      <c r="O17" s="35" t="s">
        <v>17</v>
      </c>
    </row>
    <row r="18" spans="2:15" x14ac:dyDescent="0.25">
      <c r="B18" s="40">
        <f>'Begroting SUMS_SU MA'!B18</f>
        <v>0</v>
      </c>
      <c r="C18" s="40">
        <f>'Begroting SUMS_SU MA'!C18</f>
        <v>0</v>
      </c>
      <c r="D18" s="40">
        <f>'Begroting SUMS_SU MA'!D18</f>
        <v>0</v>
      </c>
      <c r="E18" s="40">
        <f>'Begroting SUMS_SU MA'!E18</f>
        <v>0</v>
      </c>
      <c r="F18" s="40">
        <f>'Begroting SUMS_SU MA'!F18</f>
        <v>0</v>
      </c>
      <c r="G18" s="41">
        <f>'Begroting SUMS_SU MA'!G18</f>
        <v>0</v>
      </c>
      <c r="H18" s="20">
        <f t="shared" ref="H18:H32" si="0">F18*G18</f>
        <v>0</v>
      </c>
      <c r="O18" s="35" t="s">
        <v>18</v>
      </c>
    </row>
    <row r="19" spans="2:15" x14ac:dyDescent="0.25">
      <c r="B19" s="40">
        <f>'Begroting SUMS_SU MA'!B19</f>
        <v>0</v>
      </c>
      <c r="C19" s="40">
        <f>'Begroting SUMS_SU MA'!C19</f>
        <v>0</v>
      </c>
      <c r="D19" s="40">
        <f>'Begroting SUMS_SU MA'!D19</f>
        <v>0</v>
      </c>
      <c r="E19" s="40">
        <f>'Begroting SUMS_SU MA'!E19</f>
        <v>0</v>
      </c>
      <c r="F19" s="40">
        <f>'Begroting SUMS_SU MA'!F19</f>
        <v>0</v>
      </c>
      <c r="G19" s="41">
        <f>'Begroting SUMS_SU MA'!G19</f>
        <v>0</v>
      </c>
      <c r="H19" s="20">
        <f t="shared" si="0"/>
        <v>0</v>
      </c>
      <c r="O19" s="35" t="s">
        <v>19</v>
      </c>
    </row>
    <row r="20" spans="2:15" x14ac:dyDescent="0.25">
      <c r="B20" s="40">
        <f>'Begroting SUMS_SU MA'!B20</f>
        <v>0</v>
      </c>
      <c r="C20" s="40">
        <f>'Begroting SUMS_SU MA'!C20</f>
        <v>0</v>
      </c>
      <c r="D20" s="40">
        <f>'Begroting SUMS_SU MA'!D20</f>
        <v>0</v>
      </c>
      <c r="E20" s="40">
        <f>'Begroting SUMS_SU MA'!E20</f>
        <v>0</v>
      </c>
      <c r="F20" s="40">
        <f>'Begroting SUMS_SU MA'!F20</f>
        <v>0</v>
      </c>
      <c r="G20" s="41">
        <f>'Begroting SUMS_SU MA'!G20</f>
        <v>0</v>
      </c>
      <c r="H20" s="20">
        <f t="shared" si="0"/>
        <v>0</v>
      </c>
      <c r="O20" s="35" t="s">
        <v>20</v>
      </c>
    </row>
    <row r="21" spans="2:15" x14ac:dyDescent="0.25">
      <c r="B21" s="40">
        <f>'Begroting SUMS_SU MA'!B21</f>
        <v>0</v>
      </c>
      <c r="C21" s="40">
        <f>'Begroting SUMS_SU MA'!C21</f>
        <v>0</v>
      </c>
      <c r="D21" s="40">
        <f>'Begroting SUMS_SU MA'!D21</f>
        <v>0</v>
      </c>
      <c r="E21" s="40">
        <f>'Begroting SUMS_SU MA'!E21</f>
        <v>0</v>
      </c>
      <c r="F21" s="40">
        <f>'Begroting SUMS_SU MA'!F21</f>
        <v>0</v>
      </c>
      <c r="G21" s="41">
        <f>'Begroting SUMS_SU MA'!G21</f>
        <v>0</v>
      </c>
      <c r="H21" s="20">
        <f t="shared" si="0"/>
        <v>0</v>
      </c>
      <c r="O21" s="35" t="s">
        <v>21</v>
      </c>
    </row>
    <row r="22" spans="2:15" x14ac:dyDescent="0.25">
      <c r="B22" s="40">
        <f>'Begroting SUMS_SU MA'!B22</f>
        <v>0</v>
      </c>
      <c r="C22" s="40">
        <f>'Begroting SUMS_SU MA'!C22</f>
        <v>0</v>
      </c>
      <c r="D22" s="40">
        <f>'Begroting SUMS_SU MA'!D22</f>
        <v>0</v>
      </c>
      <c r="E22" s="40">
        <f>'Begroting SUMS_SU MA'!E22</f>
        <v>0</v>
      </c>
      <c r="F22" s="40">
        <f>'Begroting SUMS_SU MA'!F22</f>
        <v>0</v>
      </c>
      <c r="G22" s="41">
        <f>'Begroting SUMS_SU MA'!G22</f>
        <v>0</v>
      </c>
      <c r="H22" s="20">
        <f t="shared" si="0"/>
        <v>0</v>
      </c>
      <c r="O22" s="35" t="s">
        <v>22</v>
      </c>
    </row>
    <row r="23" spans="2:15" x14ac:dyDescent="0.25">
      <c r="B23" s="40">
        <f>'Begroting SUMS_SU MA'!B23</f>
        <v>0</v>
      </c>
      <c r="C23" s="40">
        <f>'Begroting SUMS_SU MA'!C23</f>
        <v>0</v>
      </c>
      <c r="D23" s="40">
        <f>'Begroting SUMS_SU MA'!D23</f>
        <v>0</v>
      </c>
      <c r="E23" s="40">
        <f>'Begroting SUMS_SU MA'!E23</f>
        <v>0</v>
      </c>
      <c r="F23" s="40">
        <f>'Begroting SUMS_SU MA'!F23</f>
        <v>0</v>
      </c>
      <c r="G23" s="41">
        <f>'Begroting SUMS_SU MA'!G23</f>
        <v>0</v>
      </c>
      <c r="H23" s="20">
        <f t="shared" si="0"/>
        <v>0</v>
      </c>
      <c r="O23" s="35" t="s">
        <v>23</v>
      </c>
    </row>
    <row r="24" spans="2:15" x14ac:dyDescent="0.25">
      <c r="B24" s="40">
        <f>'Begroting SUMS_SU MA'!B24</f>
        <v>0</v>
      </c>
      <c r="C24" s="40">
        <f>'Begroting SUMS_SU MA'!C24</f>
        <v>0</v>
      </c>
      <c r="D24" s="40">
        <f>'Begroting SUMS_SU MA'!D24</f>
        <v>0</v>
      </c>
      <c r="E24" s="40">
        <f>'Begroting SUMS_SU MA'!E24</f>
        <v>0</v>
      </c>
      <c r="F24" s="40">
        <f>'Begroting SUMS_SU MA'!F24</f>
        <v>0</v>
      </c>
      <c r="G24" s="41">
        <f>'Begroting SUMS_SU MA'!G24</f>
        <v>0</v>
      </c>
      <c r="H24" s="20">
        <f t="shared" si="0"/>
        <v>0</v>
      </c>
      <c r="O24" s="35" t="s">
        <v>24</v>
      </c>
    </row>
    <row r="25" spans="2:15" x14ac:dyDescent="0.25">
      <c r="B25" s="40">
        <f>'Begroting SUMS_SU MA'!B25</f>
        <v>0</v>
      </c>
      <c r="C25" s="40">
        <f>'Begroting SUMS_SU MA'!C25</f>
        <v>0</v>
      </c>
      <c r="D25" s="40">
        <f>'Begroting SUMS_SU MA'!D25</f>
        <v>0</v>
      </c>
      <c r="E25" s="40">
        <f>'Begroting SUMS_SU MA'!E25</f>
        <v>0</v>
      </c>
      <c r="F25" s="40">
        <f>'Begroting SUMS_SU MA'!F25</f>
        <v>0</v>
      </c>
      <c r="G25" s="41">
        <f>'Begroting SUMS_SU MA'!G25</f>
        <v>0</v>
      </c>
      <c r="H25" s="20">
        <f t="shared" si="0"/>
        <v>0</v>
      </c>
      <c r="O25" s="35" t="s">
        <v>25</v>
      </c>
    </row>
    <row r="26" spans="2:15" x14ac:dyDescent="0.25">
      <c r="B26" s="40">
        <f>'Begroting SUMS_SU MA'!B26</f>
        <v>0</v>
      </c>
      <c r="C26" s="40">
        <f>'Begroting SUMS_SU MA'!C26</f>
        <v>0</v>
      </c>
      <c r="D26" s="40">
        <f>'Begroting SUMS_SU MA'!D26</f>
        <v>0</v>
      </c>
      <c r="E26" s="40">
        <f>'Begroting SUMS_SU MA'!E26</f>
        <v>0</v>
      </c>
      <c r="F26" s="40">
        <f>'Begroting SUMS_SU MA'!F26</f>
        <v>0</v>
      </c>
      <c r="G26" s="41">
        <f>'Begroting SUMS_SU MA'!G26</f>
        <v>0</v>
      </c>
      <c r="H26" s="20">
        <f t="shared" si="0"/>
        <v>0</v>
      </c>
    </row>
    <row r="27" spans="2:15" x14ac:dyDescent="0.25">
      <c r="B27" s="40">
        <f>'Begroting SUMS_SU MA'!B27</f>
        <v>0</v>
      </c>
      <c r="C27" s="40">
        <f>'Begroting SUMS_SU MA'!C27</f>
        <v>0</v>
      </c>
      <c r="D27" s="40">
        <f>'Begroting SUMS_SU MA'!D27</f>
        <v>0</v>
      </c>
      <c r="E27" s="40">
        <f>'Begroting SUMS_SU MA'!E27</f>
        <v>0</v>
      </c>
      <c r="F27" s="40">
        <f>'Begroting SUMS_SU MA'!F27</f>
        <v>0</v>
      </c>
      <c r="G27" s="41">
        <f>'Begroting SUMS_SU MA'!G27</f>
        <v>0</v>
      </c>
      <c r="H27" s="20">
        <f t="shared" si="0"/>
        <v>0</v>
      </c>
      <c r="O27" s="34" t="s">
        <v>76</v>
      </c>
    </row>
    <row r="28" spans="2:15" x14ac:dyDescent="0.25">
      <c r="B28" s="40">
        <f>'Begroting SUMS_SU MA'!B28</f>
        <v>0</v>
      </c>
      <c r="C28" s="40">
        <f>'Begroting SUMS_SU MA'!C28</f>
        <v>0</v>
      </c>
      <c r="D28" s="40">
        <f>'Begroting SUMS_SU MA'!D28</f>
        <v>0</v>
      </c>
      <c r="E28" s="40">
        <f>'Begroting SUMS_SU MA'!E28</f>
        <v>0</v>
      </c>
      <c r="F28" s="40">
        <f>'Begroting SUMS_SU MA'!F28</f>
        <v>0</v>
      </c>
      <c r="G28" s="41">
        <f>'Begroting SUMS_SU MA'!G28</f>
        <v>0</v>
      </c>
      <c r="H28" s="20">
        <f t="shared" si="0"/>
        <v>0</v>
      </c>
      <c r="O28" s="35" t="s">
        <v>74</v>
      </c>
    </row>
    <row r="29" spans="2:15" x14ac:dyDescent="0.25">
      <c r="B29" s="40">
        <f>'Begroting SUMS_SU MA'!B29</f>
        <v>0</v>
      </c>
      <c r="C29" s="40">
        <f>'Begroting SUMS_SU MA'!C29</f>
        <v>0</v>
      </c>
      <c r="D29" s="40">
        <f>'Begroting SUMS_SU MA'!D29</f>
        <v>0</v>
      </c>
      <c r="E29" s="40">
        <f>'Begroting SUMS_SU MA'!E29</f>
        <v>0</v>
      </c>
      <c r="F29" s="40">
        <f>'Begroting SUMS_SU MA'!F29</f>
        <v>0</v>
      </c>
      <c r="G29" s="41">
        <f>'Begroting SUMS_SU MA'!G29</f>
        <v>0</v>
      </c>
      <c r="H29" s="20">
        <f t="shared" si="0"/>
        <v>0</v>
      </c>
      <c r="O29" s="35" t="s">
        <v>75</v>
      </c>
    </row>
    <row r="30" spans="2:15" x14ac:dyDescent="0.25">
      <c r="B30" s="40">
        <f>'Begroting SUMS_SU MA'!B30</f>
        <v>0</v>
      </c>
      <c r="C30" s="40">
        <f>'Begroting SUMS_SU MA'!C30</f>
        <v>0</v>
      </c>
      <c r="D30" s="40">
        <f>'Begroting SUMS_SU MA'!D30</f>
        <v>0</v>
      </c>
      <c r="E30" s="40">
        <f>'Begroting SUMS_SU MA'!E30</f>
        <v>0</v>
      </c>
      <c r="F30" s="40">
        <f>'Begroting SUMS_SU MA'!F30</f>
        <v>0</v>
      </c>
      <c r="G30" s="41">
        <f>'Begroting SUMS_SU MA'!G30</f>
        <v>0</v>
      </c>
      <c r="H30" s="20">
        <f t="shared" si="0"/>
        <v>0</v>
      </c>
    </row>
    <row r="31" spans="2:15" x14ac:dyDescent="0.25">
      <c r="B31" s="40">
        <f>'Begroting SUMS_SU MA'!B31</f>
        <v>0</v>
      </c>
      <c r="C31" s="40">
        <f>'Begroting SUMS_SU MA'!C31</f>
        <v>0</v>
      </c>
      <c r="D31" s="40">
        <f>'Begroting SUMS_SU MA'!D31</f>
        <v>0</v>
      </c>
      <c r="E31" s="40">
        <f>'Begroting SUMS_SU MA'!E31</f>
        <v>0</v>
      </c>
      <c r="F31" s="40">
        <f>'Begroting SUMS_SU MA'!F31</f>
        <v>0</v>
      </c>
      <c r="G31" s="41">
        <f>'Begroting SUMS_SU MA'!G31</f>
        <v>0</v>
      </c>
      <c r="H31" s="20">
        <f t="shared" si="0"/>
        <v>0</v>
      </c>
    </row>
    <row r="32" spans="2:15" ht="15.75" thickBot="1" x14ac:dyDescent="0.3">
      <c r="B32" s="40">
        <f>'Begroting SUMS_SU MA'!B32</f>
        <v>0</v>
      </c>
      <c r="C32" s="40">
        <f>'Begroting SUMS_SU MA'!C32</f>
        <v>0</v>
      </c>
      <c r="D32" s="40">
        <f>'Begroting SUMS_SU MA'!D32</f>
        <v>0</v>
      </c>
      <c r="E32" s="40">
        <f>'Begroting SUMS_SU MA'!E32</f>
        <v>0</v>
      </c>
      <c r="F32" s="40">
        <f>'Begroting SUMS_SU MA'!F32</f>
        <v>0</v>
      </c>
      <c r="G32" s="41">
        <f>'Begroting SUMS_SU MA'!G32</f>
        <v>0</v>
      </c>
      <c r="H32" s="21">
        <f t="shared" si="0"/>
        <v>0</v>
      </c>
    </row>
    <row r="33" spans="1:8" ht="15.75" thickBot="1" x14ac:dyDescent="0.3">
      <c r="A33" s="7"/>
      <c r="B33" s="5"/>
      <c r="C33" s="6" t="s">
        <v>11</v>
      </c>
      <c r="D33" s="5"/>
      <c r="E33" s="5"/>
      <c r="F33" s="5"/>
      <c r="G33" s="6"/>
      <c r="H33" s="22">
        <f>SUM(H18:H32)</f>
        <v>0</v>
      </c>
    </row>
    <row r="34" spans="1:8" x14ac:dyDescent="0.25">
      <c r="B34" s="39"/>
    </row>
    <row r="37" spans="1:8" x14ac:dyDescent="0.25">
      <c r="B37" s="133" t="s">
        <v>27</v>
      </c>
      <c r="C37" s="133"/>
      <c r="D37" s="133"/>
    </row>
    <row r="38" spans="1:8" ht="30" x14ac:dyDescent="0.25">
      <c r="B38" s="2" t="s">
        <v>84</v>
      </c>
      <c r="C38" s="2" t="s">
        <v>12</v>
      </c>
      <c r="D38" s="31" t="s">
        <v>56</v>
      </c>
    </row>
    <row r="39" spans="1:8" x14ac:dyDescent="0.25">
      <c r="B39" s="40">
        <f>'Begroting SUMS_SU MA'!B39</f>
        <v>0</v>
      </c>
      <c r="C39" s="40">
        <f>'Begroting SUMS_SU MA'!C39</f>
        <v>0</v>
      </c>
      <c r="D39" s="42">
        <f>'Begroting SUMS_SU MA'!D39</f>
        <v>0</v>
      </c>
    </row>
    <row r="40" spans="1:8" x14ac:dyDescent="0.25">
      <c r="B40" s="40">
        <f>'Begroting SUMS_SU MA'!B40</f>
        <v>0</v>
      </c>
      <c r="C40" s="40">
        <f>'Begroting SUMS_SU MA'!C40</f>
        <v>0</v>
      </c>
      <c r="D40" s="42">
        <f>'Begroting SUMS_SU MA'!D40</f>
        <v>0</v>
      </c>
    </row>
    <row r="41" spans="1:8" x14ac:dyDescent="0.25">
      <c r="B41" s="40">
        <f>'Begroting SUMS_SU MA'!B41</f>
        <v>0</v>
      </c>
      <c r="C41" s="40">
        <f>'Begroting SUMS_SU MA'!C41</f>
        <v>0</v>
      </c>
      <c r="D41" s="42">
        <f>'Begroting SUMS_SU MA'!D41</f>
        <v>0</v>
      </c>
    </row>
    <row r="42" spans="1:8" x14ac:dyDescent="0.25">
      <c r="B42" s="40">
        <f>'Begroting SUMS_SU MA'!B42</f>
        <v>0</v>
      </c>
      <c r="C42" s="40">
        <f>'Begroting SUMS_SU MA'!C42</f>
        <v>0</v>
      </c>
      <c r="D42" s="42">
        <f>'Begroting SUMS_SU MA'!D42</f>
        <v>0</v>
      </c>
    </row>
    <row r="43" spans="1:8" x14ac:dyDescent="0.25">
      <c r="B43" s="40">
        <f>'Begroting SUMS_SU MA'!B43</f>
        <v>0</v>
      </c>
      <c r="C43" s="40">
        <f>'Begroting SUMS_SU MA'!C43</f>
        <v>0</v>
      </c>
      <c r="D43" s="42">
        <f>'Begroting SUMS_SU MA'!D43</f>
        <v>0</v>
      </c>
    </row>
    <row r="44" spans="1:8" x14ac:dyDescent="0.25">
      <c r="B44" s="40">
        <f>'Begroting SUMS_SU MA'!B44</f>
        <v>0</v>
      </c>
      <c r="C44" s="40">
        <f>'Begroting SUMS_SU MA'!C44</f>
        <v>0</v>
      </c>
      <c r="D44" s="42">
        <f>'Begroting SUMS_SU MA'!D44</f>
        <v>0</v>
      </c>
    </row>
    <row r="45" spans="1:8" x14ac:dyDescent="0.25">
      <c r="B45" s="40">
        <f>'Begroting SUMS_SU MA'!B45</f>
        <v>0</v>
      </c>
      <c r="C45" s="40">
        <f>'Begroting SUMS_SU MA'!C45</f>
        <v>0</v>
      </c>
      <c r="D45" s="42">
        <f>'Begroting SUMS_SU MA'!D45</f>
        <v>0</v>
      </c>
    </row>
    <row r="46" spans="1:8" x14ac:dyDescent="0.25">
      <c r="B46" s="40">
        <f>'Begroting SUMS_SU MA'!B46</f>
        <v>0</v>
      </c>
      <c r="C46" s="40">
        <f>'Begroting SUMS_SU MA'!C46</f>
        <v>0</v>
      </c>
      <c r="D46" s="42">
        <f>'Begroting SUMS_SU MA'!D46</f>
        <v>0</v>
      </c>
    </row>
    <row r="47" spans="1:8" x14ac:dyDescent="0.25">
      <c r="B47" s="40">
        <f>'Begroting SUMS_SU MA'!B47</f>
        <v>0</v>
      </c>
      <c r="C47" s="40">
        <f>'Begroting SUMS_SU MA'!C47</f>
        <v>0</v>
      </c>
      <c r="D47" s="42">
        <f>'Begroting SUMS_SU MA'!D47</f>
        <v>0</v>
      </c>
    </row>
    <row r="48" spans="1:8" x14ac:dyDescent="0.25">
      <c r="B48" s="40">
        <f>'Begroting SUMS_SU MA'!B48</f>
        <v>0</v>
      </c>
      <c r="C48" s="40">
        <f>'Begroting SUMS_SU MA'!C48</f>
        <v>0</v>
      </c>
      <c r="D48" s="42">
        <f>'Begroting SUMS_SU MA'!D48</f>
        <v>0</v>
      </c>
    </row>
    <row r="49" spans="1:12" x14ac:dyDescent="0.25">
      <c r="B49" s="40">
        <f>'Begroting SUMS_SU MA'!B49</f>
        <v>0</v>
      </c>
      <c r="C49" s="40">
        <f>'Begroting SUMS_SU MA'!C49</f>
        <v>0</v>
      </c>
      <c r="D49" s="42">
        <f>'Begroting SUMS_SU MA'!D49</f>
        <v>0</v>
      </c>
    </row>
    <row r="50" spans="1:12" x14ac:dyDescent="0.25">
      <c r="B50" s="40">
        <f>'Begroting SUMS_SU MA'!B50</f>
        <v>0</v>
      </c>
      <c r="C50" s="40">
        <f>'Begroting SUMS_SU MA'!C50</f>
        <v>0</v>
      </c>
      <c r="D50" s="42">
        <f>'Begroting SUMS_SU MA'!D50</f>
        <v>0</v>
      </c>
    </row>
    <row r="51" spans="1:12" x14ac:dyDescent="0.25">
      <c r="B51" s="40">
        <f>'Begroting SUMS_SU MA'!B51</f>
        <v>0</v>
      </c>
      <c r="C51" s="40">
        <f>'Begroting SUMS_SU MA'!C51</f>
        <v>0</v>
      </c>
      <c r="D51" s="42">
        <f>'Begroting SUMS_SU MA'!D51</f>
        <v>0</v>
      </c>
    </row>
    <row r="52" spans="1:12" x14ac:dyDescent="0.25">
      <c r="B52" s="40">
        <f>'Begroting SUMS_SU MA'!B52</f>
        <v>0</v>
      </c>
      <c r="C52" s="40">
        <f>'Begroting SUMS_SU MA'!C52</f>
        <v>0</v>
      </c>
      <c r="D52" s="42">
        <f>'Begroting SUMS_SU MA'!D52</f>
        <v>0</v>
      </c>
    </row>
    <row r="53" spans="1:12" ht="15.75" thickBot="1" x14ac:dyDescent="0.3">
      <c r="B53" s="40">
        <f>'Begroting SUMS_SU MA'!B53</f>
        <v>0</v>
      </c>
      <c r="C53" s="40">
        <f>'Begroting SUMS_SU MA'!C53</f>
        <v>0</v>
      </c>
      <c r="D53" s="42">
        <f>'Begroting SUMS_SU MA'!D53</f>
        <v>0</v>
      </c>
    </row>
    <row r="54" spans="1:12" ht="15.75" thickBot="1" x14ac:dyDescent="0.3">
      <c r="A54" s="7"/>
      <c r="B54" s="5"/>
      <c r="C54" s="6" t="s">
        <v>11</v>
      </c>
      <c r="D54" s="22">
        <f>SUM(D39:D53)</f>
        <v>0</v>
      </c>
    </row>
    <row r="55" spans="1:12" x14ac:dyDescent="0.25">
      <c r="B55" s="39"/>
    </row>
    <row r="58" spans="1:12" x14ac:dyDescent="0.25">
      <c r="B58" s="136" t="s">
        <v>88</v>
      </c>
      <c r="C58" s="137"/>
      <c r="D58" s="137"/>
      <c r="E58" s="137"/>
      <c r="F58" s="137"/>
      <c r="G58" s="137"/>
      <c r="H58" s="137"/>
      <c r="I58" s="137"/>
      <c r="J58" s="137"/>
      <c r="K58" s="137"/>
      <c r="L58" s="137"/>
    </row>
    <row r="59" spans="1:12" ht="126.75" customHeight="1" x14ac:dyDescent="0.25">
      <c r="B59" s="36" t="s">
        <v>84</v>
      </c>
      <c r="C59" s="38" t="s">
        <v>70</v>
      </c>
      <c r="D59" s="38" t="s">
        <v>69</v>
      </c>
      <c r="E59" s="38" t="s">
        <v>39</v>
      </c>
      <c r="F59" s="38" t="s">
        <v>49</v>
      </c>
      <c r="G59" s="38" t="s">
        <v>50</v>
      </c>
      <c r="H59" s="38" t="s">
        <v>33</v>
      </c>
      <c r="I59" s="38" t="s">
        <v>51</v>
      </c>
      <c r="J59" s="38" t="s">
        <v>46</v>
      </c>
      <c r="K59" s="38" t="s">
        <v>52</v>
      </c>
      <c r="L59" s="38" t="s">
        <v>55</v>
      </c>
    </row>
    <row r="60" spans="1:12" x14ac:dyDescent="0.25">
      <c r="B60" s="47">
        <f>'Begroting SUMS_SU MA'!B60</f>
        <v>0</v>
      </c>
      <c r="C60" s="47">
        <f>'Begroting SUMS_SU MA'!C60</f>
        <v>0</v>
      </c>
      <c r="D60" s="47">
        <f>'Begroting SUMS_SU MA'!D60</f>
        <v>0</v>
      </c>
      <c r="E60" s="47">
        <f>'Begroting SUMS_SU MA'!E60</f>
        <v>0</v>
      </c>
      <c r="F60" s="50">
        <f>'Begroting SUMS_SU MA'!F60</f>
        <v>0</v>
      </c>
      <c r="G60" s="50">
        <f>'Begroting SUMS_SU MA'!G60</f>
        <v>0</v>
      </c>
      <c r="H60" s="50">
        <f>'Begroting SUMS_SU MA'!H60</f>
        <v>0</v>
      </c>
      <c r="I60" s="50">
        <f>'Begroting SUMS_SU MA'!I60</f>
        <v>0</v>
      </c>
      <c r="J60" s="47">
        <f>'Begroting SUMS_SU MA'!J60</f>
        <v>0</v>
      </c>
      <c r="K60" s="47">
        <f>'Begroting SUMS_SU MA'!K60</f>
        <v>0</v>
      </c>
      <c r="L60" s="51">
        <f t="shared" ref="L60:L74" si="1">K60*(E60*(F60+G60)+H60+I60)</f>
        <v>0</v>
      </c>
    </row>
    <row r="61" spans="1:12" x14ac:dyDescent="0.25">
      <c r="B61" s="47">
        <f>'Begroting SUMS_SU MA'!B61</f>
        <v>0</v>
      </c>
      <c r="C61" s="47">
        <f>'Begroting SUMS_SU MA'!C61</f>
        <v>0</v>
      </c>
      <c r="D61" s="47">
        <f>'Begroting SUMS_SU MA'!D61</f>
        <v>0</v>
      </c>
      <c r="E61" s="47">
        <f>'Begroting SUMS_SU MA'!E61</f>
        <v>0</v>
      </c>
      <c r="F61" s="50">
        <f>'Begroting SUMS_SU MA'!F61</f>
        <v>0</v>
      </c>
      <c r="G61" s="50">
        <f>'Begroting SUMS_SU MA'!G61</f>
        <v>0</v>
      </c>
      <c r="H61" s="50">
        <f>'Begroting SUMS_SU MA'!H61</f>
        <v>0</v>
      </c>
      <c r="I61" s="50">
        <f>'Begroting SUMS_SU MA'!I61</f>
        <v>0</v>
      </c>
      <c r="J61" s="47">
        <f>'Begroting SUMS_SU MA'!J61</f>
        <v>0</v>
      </c>
      <c r="K61" s="47">
        <f>'Begroting SUMS_SU MA'!K61</f>
        <v>0</v>
      </c>
      <c r="L61" s="20">
        <f t="shared" si="1"/>
        <v>0</v>
      </c>
    </row>
    <row r="62" spans="1:12" x14ac:dyDescent="0.25">
      <c r="B62" s="47">
        <f>'Begroting SUMS_SU MA'!B62</f>
        <v>0</v>
      </c>
      <c r="C62" s="47">
        <f>'Begroting SUMS_SU MA'!C62</f>
        <v>0</v>
      </c>
      <c r="D62" s="47">
        <f>'Begroting SUMS_SU MA'!D62</f>
        <v>0</v>
      </c>
      <c r="E62" s="47">
        <f>'Begroting SUMS_SU MA'!E62</f>
        <v>0</v>
      </c>
      <c r="F62" s="50">
        <f>'Begroting SUMS_SU MA'!F62</f>
        <v>0</v>
      </c>
      <c r="G62" s="50">
        <f>'Begroting SUMS_SU MA'!G62</f>
        <v>0</v>
      </c>
      <c r="H62" s="50">
        <f>'Begroting SUMS_SU MA'!H62</f>
        <v>0</v>
      </c>
      <c r="I62" s="50">
        <f>'Begroting SUMS_SU MA'!I62</f>
        <v>0</v>
      </c>
      <c r="J62" s="47">
        <f>'Begroting SUMS_SU MA'!J62</f>
        <v>0</v>
      </c>
      <c r="K62" s="47">
        <f>'Begroting SUMS_SU MA'!K62</f>
        <v>0</v>
      </c>
      <c r="L62" s="20">
        <f t="shared" si="1"/>
        <v>0</v>
      </c>
    </row>
    <row r="63" spans="1:12" x14ac:dyDescent="0.25">
      <c r="B63" s="47">
        <f>'Begroting SUMS_SU MA'!B63</f>
        <v>0</v>
      </c>
      <c r="C63" s="47">
        <f>'Begroting SUMS_SU MA'!C63</f>
        <v>0</v>
      </c>
      <c r="D63" s="47">
        <f>'Begroting SUMS_SU MA'!D63</f>
        <v>0</v>
      </c>
      <c r="E63" s="47">
        <f>'Begroting SUMS_SU MA'!E63</f>
        <v>0</v>
      </c>
      <c r="F63" s="50">
        <f>'Begroting SUMS_SU MA'!F63</f>
        <v>0</v>
      </c>
      <c r="G63" s="50">
        <f>'Begroting SUMS_SU MA'!G63</f>
        <v>0</v>
      </c>
      <c r="H63" s="50">
        <f>'Begroting SUMS_SU MA'!H63</f>
        <v>0</v>
      </c>
      <c r="I63" s="50">
        <f>'Begroting SUMS_SU MA'!I63</f>
        <v>0</v>
      </c>
      <c r="J63" s="47">
        <f>'Begroting SUMS_SU MA'!J63</f>
        <v>0</v>
      </c>
      <c r="K63" s="47">
        <f>'Begroting SUMS_SU MA'!K63</f>
        <v>0</v>
      </c>
      <c r="L63" s="20">
        <f t="shared" si="1"/>
        <v>0</v>
      </c>
    </row>
    <row r="64" spans="1:12" x14ac:dyDescent="0.25">
      <c r="B64" s="47">
        <f>'Begroting SUMS_SU MA'!B64</f>
        <v>0</v>
      </c>
      <c r="C64" s="47">
        <f>'Begroting SUMS_SU MA'!C64</f>
        <v>0</v>
      </c>
      <c r="D64" s="47">
        <f>'Begroting SUMS_SU MA'!D64</f>
        <v>0</v>
      </c>
      <c r="E64" s="47">
        <f>'Begroting SUMS_SU MA'!E64</f>
        <v>0</v>
      </c>
      <c r="F64" s="50">
        <f>'Begroting SUMS_SU MA'!F64</f>
        <v>0</v>
      </c>
      <c r="G64" s="50">
        <f>'Begroting SUMS_SU MA'!G64</f>
        <v>0</v>
      </c>
      <c r="H64" s="50">
        <f>'Begroting SUMS_SU MA'!H64</f>
        <v>0</v>
      </c>
      <c r="I64" s="50">
        <f>'Begroting SUMS_SU MA'!I64</f>
        <v>0</v>
      </c>
      <c r="J64" s="47">
        <f>'Begroting SUMS_SU MA'!J64</f>
        <v>0</v>
      </c>
      <c r="K64" s="47">
        <f>'Begroting SUMS_SU MA'!K64</f>
        <v>0</v>
      </c>
      <c r="L64" s="20">
        <f t="shared" si="1"/>
        <v>0</v>
      </c>
    </row>
    <row r="65" spans="2:12" x14ac:dyDescent="0.25">
      <c r="B65" s="47">
        <f>'Begroting SUMS_SU MA'!B65</f>
        <v>0</v>
      </c>
      <c r="C65" s="47">
        <f>'Begroting SUMS_SU MA'!C65</f>
        <v>0</v>
      </c>
      <c r="D65" s="47">
        <f>'Begroting SUMS_SU MA'!D65</f>
        <v>0</v>
      </c>
      <c r="E65" s="47">
        <f>'Begroting SUMS_SU MA'!E65</f>
        <v>0</v>
      </c>
      <c r="F65" s="50">
        <f>'Begroting SUMS_SU MA'!F65</f>
        <v>0</v>
      </c>
      <c r="G65" s="50">
        <f>'Begroting SUMS_SU MA'!G65</f>
        <v>0</v>
      </c>
      <c r="H65" s="50">
        <f>'Begroting SUMS_SU MA'!H65</f>
        <v>0</v>
      </c>
      <c r="I65" s="50">
        <f>'Begroting SUMS_SU MA'!I65</f>
        <v>0</v>
      </c>
      <c r="J65" s="47">
        <f>'Begroting SUMS_SU MA'!J65</f>
        <v>0</v>
      </c>
      <c r="K65" s="47">
        <f>'Begroting SUMS_SU MA'!K65</f>
        <v>0</v>
      </c>
      <c r="L65" s="20">
        <f t="shared" si="1"/>
        <v>0</v>
      </c>
    </row>
    <row r="66" spans="2:12" x14ac:dyDescent="0.25">
      <c r="B66" s="47">
        <f>'Begroting SUMS_SU MA'!B66</f>
        <v>0</v>
      </c>
      <c r="C66" s="47">
        <f>'Begroting SUMS_SU MA'!C66</f>
        <v>0</v>
      </c>
      <c r="D66" s="47">
        <f>'Begroting SUMS_SU MA'!D66</f>
        <v>0</v>
      </c>
      <c r="E66" s="47">
        <f>'Begroting SUMS_SU MA'!E66</f>
        <v>0</v>
      </c>
      <c r="F66" s="50">
        <f>'Begroting SUMS_SU MA'!F66</f>
        <v>0</v>
      </c>
      <c r="G66" s="50">
        <f>'Begroting SUMS_SU MA'!G66</f>
        <v>0</v>
      </c>
      <c r="H66" s="50">
        <f>'Begroting SUMS_SU MA'!H66</f>
        <v>0</v>
      </c>
      <c r="I66" s="50">
        <f>'Begroting SUMS_SU MA'!I66</f>
        <v>0</v>
      </c>
      <c r="J66" s="47">
        <f>'Begroting SUMS_SU MA'!J66</f>
        <v>0</v>
      </c>
      <c r="K66" s="47">
        <f>'Begroting SUMS_SU MA'!K66</f>
        <v>0</v>
      </c>
      <c r="L66" s="20">
        <f t="shared" si="1"/>
        <v>0</v>
      </c>
    </row>
    <row r="67" spans="2:12" x14ac:dyDescent="0.25">
      <c r="B67" s="47">
        <f>'Begroting SUMS_SU MA'!B67</f>
        <v>0</v>
      </c>
      <c r="C67" s="47">
        <f>'Begroting SUMS_SU MA'!C67</f>
        <v>0</v>
      </c>
      <c r="D67" s="47">
        <f>'Begroting SUMS_SU MA'!D67</f>
        <v>0</v>
      </c>
      <c r="E67" s="47">
        <f>'Begroting SUMS_SU MA'!E67</f>
        <v>0</v>
      </c>
      <c r="F67" s="50">
        <f>'Begroting SUMS_SU MA'!F67</f>
        <v>0</v>
      </c>
      <c r="G67" s="50">
        <f>'Begroting SUMS_SU MA'!G67</f>
        <v>0</v>
      </c>
      <c r="H67" s="50">
        <f>'Begroting SUMS_SU MA'!H67</f>
        <v>0</v>
      </c>
      <c r="I67" s="50">
        <f>'Begroting SUMS_SU MA'!I67</f>
        <v>0</v>
      </c>
      <c r="J67" s="47">
        <f>'Begroting SUMS_SU MA'!J67</f>
        <v>0</v>
      </c>
      <c r="K67" s="47">
        <f>'Begroting SUMS_SU MA'!K67</f>
        <v>0</v>
      </c>
      <c r="L67" s="20">
        <f t="shared" si="1"/>
        <v>0</v>
      </c>
    </row>
    <row r="68" spans="2:12" x14ac:dyDescent="0.25">
      <c r="B68" s="47">
        <f>'Begroting SUMS_SU MA'!B68</f>
        <v>0</v>
      </c>
      <c r="C68" s="47">
        <f>'Begroting SUMS_SU MA'!C68</f>
        <v>0</v>
      </c>
      <c r="D68" s="47">
        <f>'Begroting SUMS_SU MA'!D68</f>
        <v>0</v>
      </c>
      <c r="E68" s="47">
        <f>'Begroting SUMS_SU MA'!E68</f>
        <v>0</v>
      </c>
      <c r="F68" s="50">
        <f>'Begroting SUMS_SU MA'!F68</f>
        <v>0</v>
      </c>
      <c r="G68" s="50">
        <f>'Begroting SUMS_SU MA'!G68</f>
        <v>0</v>
      </c>
      <c r="H68" s="50">
        <f>'Begroting SUMS_SU MA'!H68</f>
        <v>0</v>
      </c>
      <c r="I68" s="50">
        <f>'Begroting SUMS_SU MA'!I68</f>
        <v>0</v>
      </c>
      <c r="J68" s="47">
        <f>'Begroting SUMS_SU MA'!J68</f>
        <v>0</v>
      </c>
      <c r="K68" s="47">
        <f>'Begroting SUMS_SU MA'!K68</f>
        <v>0</v>
      </c>
      <c r="L68" s="20">
        <f t="shared" si="1"/>
        <v>0</v>
      </c>
    </row>
    <row r="69" spans="2:12" x14ac:dyDescent="0.25">
      <c r="B69" s="47">
        <f>'Begroting SUMS_SU MA'!B69</f>
        <v>0</v>
      </c>
      <c r="C69" s="47">
        <f>'Begroting SUMS_SU MA'!C69</f>
        <v>0</v>
      </c>
      <c r="D69" s="47">
        <f>'Begroting SUMS_SU MA'!D69</f>
        <v>0</v>
      </c>
      <c r="E69" s="47">
        <f>'Begroting SUMS_SU MA'!E69</f>
        <v>0</v>
      </c>
      <c r="F69" s="50">
        <f>'Begroting SUMS_SU MA'!F69</f>
        <v>0</v>
      </c>
      <c r="G69" s="50">
        <f>'Begroting SUMS_SU MA'!G69</f>
        <v>0</v>
      </c>
      <c r="H69" s="50">
        <f>'Begroting SUMS_SU MA'!H69</f>
        <v>0</v>
      </c>
      <c r="I69" s="50">
        <f>'Begroting SUMS_SU MA'!I69</f>
        <v>0</v>
      </c>
      <c r="J69" s="47">
        <f>'Begroting SUMS_SU MA'!J69</f>
        <v>0</v>
      </c>
      <c r="K69" s="47">
        <f>'Begroting SUMS_SU MA'!K69</f>
        <v>0</v>
      </c>
      <c r="L69" s="20">
        <f t="shared" si="1"/>
        <v>0</v>
      </c>
    </row>
    <row r="70" spans="2:12" x14ac:dyDescent="0.25">
      <c r="B70" s="47">
        <f>'Begroting SUMS_SU MA'!B70</f>
        <v>0</v>
      </c>
      <c r="C70" s="47">
        <f>'Begroting SUMS_SU MA'!C70</f>
        <v>0</v>
      </c>
      <c r="D70" s="47">
        <f>'Begroting SUMS_SU MA'!D70</f>
        <v>0</v>
      </c>
      <c r="E70" s="47">
        <f>'Begroting SUMS_SU MA'!E70</f>
        <v>0</v>
      </c>
      <c r="F70" s="50">
        <f>'Begroting SUMS_SU MA'!F70</f>
        <v>0</v>
      </c>
      <c r="G70" s="50">
        <f>'Begroting SUMS_SU MA'!G70</f>
        <v>0</v>
      </c>
      <c r="H70" s="50">
        <f>'Begroting SUMS_SU MA'!H70</f>
        <v>0</v>
      </c>
      <c r="I70" s="50">
        <f>'Begroting SUMS_SU MA'!I70</f>
        <v>0</v>
      </c>
      <c r="J70" s="47">
        <f>'Begroting SUMS_SU MA'!J70</f>
        <v>0</v>
      </c>
      <c r="K70" s="47">
        <f>'Begroting SUMS_SU MA'!K70</f>
        <v>0</v>
      </c>
      <c r="L70" s="20">
        <f t="shared" si="1"/>
        <v>0</v>
      </c>
    </row>
    <row r="71" spans="2:12" x14ac:dyDescent="0.25">
      <c r="B71" s="47">
        <f>'Begroting SUMS_SU MA'!B71</f>
        <v>0</v>
      </c>
      <c r="C71" s="47">
        <f>'Begroting SUMS_SU MA'!C71</f>
        <v>0</v>
      </c>
      <c r="D71" s="47">
        <f>'Begroting SUMS_SU MA'!D71</f>
        <v>0</v>
      </c>
      <c r="E71" s="47">
        <f>'Begroting SUMS_SU MA'!E71</f>
        <v>0</v>
      </c>
      <c r="F71" s="50">
        <f>'Begroting SUMS_SU MA'!F71</f>
        <v>0</v>
      </c>
      <c r="G71" s="50">
        <f>'Begroting SUMS_SU MA'!G71</f>
        <v>0</v>
      </c>
      <c r="H71" s="50">
        <f>'Begroting SUMS_SU MA'!H71</f>
        <v>0</v>
      </c>
      <c r="I71" s="50">
        <f>'Begroting SUMS_SU MA'!I71</f>
        <v>0</v>
      </c>
      <c r="J71" s="47">
        <f>'Begroting SUMS_SU MA'!J71</f>
        <v>0</v>
      </c>
      <c r="K71" s="47">
        <f>'Begroting SUMS_SU MA'!K71</f>
        <v>0</v>
      </c>
      <c r="L71" s="20">
        <f t="shared" si="1"/>
        <v>0</v>
      </c>
    </row>
    <row r="72" spans="2:12" x14ac:dyDescent="0.25">
      <c r="B72" s="47">
        <f>'Begroting SUMS_SU MA'!B72</f>
        <v>0</v>
      </c>
      <c r="C72" s="47">
        <f>'Begroting SUMS_SU MA'!C72</f>
        <v>0</v>
      </c>
      <c r="D72" s="47">
        <f>'Begroting SUMS_SU MA'!D72</f>
        <v>0</v>
      </c>
      <c r="E72" s="47">
        <f>'Begroting SUMS_SU MA'!E72</f>
        <v>0</v>
      </c>
      <c r="F72" s="50">
        <f>'Begroting SUMS_SU MA'!F72</f>
        <v>0</v>
      </c>
      <c r="G72" s="50">
        <f>'Begroting SUMS_SU MA'!G72</f>
        <v>0</v>
      </c>
      <c r="H72" s="50">
        <f>'Begroting SUMS_SU MA'!H72</f>
        <v>0</v>
      </c>
      <c r="I72" s="50">
        <f>'Begroting SUMS_SU MA'!I72</f>
        <v>0</v>
      </c>
      <c r="J72" s="47">
        <f>'Begroting SUMS_SU MA'!J72</f>
        <v>0</v>
      </c>
      <c r="K72" s="47">
        <f>'Begroting SUMS_SU MA'!K72</f>
        <v>0</v>
      </c>
      <c r="L72" s="20">
        <f t="shared" si="1"/>
        <v>0</v>
      </c>
    </row>
    <row r="73" spans="2:12" x14ac:dyDescent="0.25">
      <c r="B73" s="47">
        <f>'Begroting SUMS_SU MA'!B73</f>
        <v>0</v>
      </c>
      <c r="C73" s="47">
        <f>'Begroting SUMS_SU MA'!C73</f>
        <v>0</v>
      </c>
      <c r="D73" s="47">
        <f>'Begroting SUMS_SU MA'!D73</f>
        <v>0</v>
      </c>
      <c r="E73" s="47">
        <f>'Begroting SUMS_SU MA'!E73</f>
        <v>0</v>
      </c>
      <c r="F73" s="50">
        <f>'Begroting SUMS_SU MA'!F73</f>
        <v>0</v>
      </c>
      <c r="G73" s="50">
        <f>'Begroting SUMS_SU MA'!G73</f>
        <v>0</v>
      </c>
      <c r="H73" s="50">
        <f>'Begroting SUMS_SU MA'!H73</f>
        <v>0</v>
      </c>
      <c r="I73" s="50">
        <f>'Begroting SUMS_SU MA'!I73</f>
        <v>0</v>
      </c>
      <c r="J73" s="47">
        <f>'Begroting SUMS_SU MA'!J73</f>
        <v>0</v>
      </c>
      <c r="K73" s="47">
        <f>'Begroting SUMS_SU MA'!K73</f>
        <v>0</v>
      </c>
      <c r="L73" s="20">
        <f t="shared" si="1"/>
        <v>0</v>
      </c>
    </row>
    <row r="74" spans="2:12" ht="15.75" thickBot="1" x14ac:dyDescent="0.3">
      <c r="B74" s="47">
        <f>'Begroting SUMS_SU MA'!B74</f>
        <v>0</v>
      </c>
      <c r="C74" s="47">
        <f>'Begroting SUMS_SU MA'!C74</f>
        <v>0</v>
      </c>
      <c r="D74" s="47">
        <f>'Begroting SUMS_SU MA'!D74</f>
        <v>0</v>
      </c>
      <c r="E74" s="47">
        <f>'Begroting SUMS_SU MA'!E74</f>
        <v>0</v>
      </c>
      <c r="F74" s="50">
        <f>'Begroting SUMS_SU MA'!F74</f>
        <v>0</v>
      </c>
      <c r="G74" s="50">
        <f>'Begroting SUMS_SU MA'!G74</f>
        <v>0</v>
      </c>
      <c r="H74" s="50">
        <f>'Begroting SUMS_SU MA'!H74</f>
        <v>0</v>
      </c>
      <c r="I74" s="50">
        <f>'Begroting SUMS_SU MA'!I74</f>
        <v>0</v>
      </c>
      <c r="J74" s="47">
        <f>'Begroting SUMS_SU MA'!J74</f>
        <v>0</v>
      </c>
      <c r="K74" s="47">
        <f>'Begroting SUMS_SU MA'!K74</f>
        <v>0</v>
      </c>
      <c r="L74" s="20">
        <f t="shared" si="1"/>
        <v>0</v>
      </c>
    </row>
    <row r="75" spans="2:12" ht="15.75" thickBot="1" x14ac:dyDescent="0.3">
      <c r="B75" s="24"/>
      <c r="C75" s="6" t="s">
        <v>11</v>
      </c>
      <c r="D75" s="5"/>
      <c r="E75" s="5"/>
      <c r="F75" s="5"/>
      <c r="G75" s="5"/>
      <c r="H75" s="5"/>
      <c r="I75" s="5"/>
      <c r="J75" s="5"/>
      <c r="K75" s="5"/>
      <c r="L75" s="22">
        <f>SUM(L60:L74)</f>
        <v>0</v>
      </c>
    </row>
    <row r="76" spans="2:12" x14ac:dyDescent="0.25">
      <c r="B76" s="39"/>
    </row>
    <row r="79" spans="2:12" x14ac:dyDescent="0.25">
      <c r="B79" s="136" t="s">
        <v>34</v>
      </c>
      <c r="C79" s="137"/>
      <c r="D79" s="137"/>
      <c r="E79" s="137"/>
      <c r="F79" s="137"/>
      <c r="G79" s="137"/>
      <c r="H79" s="137"/>
      <c r="I79" s="137"/>
      <c r="J79" s="137"/>
    </row>
    <row r="80" spans="2:12" ht="159.75" customHeight="1" x14ac:dyDescent="0.25">
      <c r="B80" s="36" t="s">
        <v>84</v>
      </c>
      <c r="C80" s="38" t="s">
        <v>92</v>
      </c>
      <c r="D80" s="89" t="s">
        <v>77</v>
      </c>
      <c r="E80" s="38" t="s">
        <v>73</v>
      </c>
      <c r="F80" s="38" t="s">
        <v>43</v>
      </c>
      <c r="G80" s="38" t="s">
        <v>71</v>
      </c>
      <c r="H80" s="38" t="s">
        <v>122</v>
      </c>
      <c r="I80" s="38" t="s">
        <v>53</v>
      </c>
      <c r="J80" s="38" t="s">
        <v>123</v>
      </c>
    </row>
    <row r="81" spans="2:10" x14ac:dyDescent="0.25">
      <c r="B81" s="40">
        <f>'Begroting SUMS_SU MA'!B81</f>
        <v>0</v>
      </c>
      <c r="C81" s="40">
        <f>'Begroting SUMS_SU MA'!C81</f>
        <v>0</v>
      </c>
      <c r="D81" s="40">
        <f>'Begroting SUMS_SU MA'!D81</f>
        <v>0</v>
      </c>
      <c r="E81" s="45">
        <f>'Begroting SUMS_SU MA'!E81</f>
        <v>0</v>
      </c>
      <c r="F81" s="44">
        <f>'Begroting SUMS_SU MA'!F81</f>
        <v>0</v>
      </c>
      <c r="G81" s="44">
        <f>'Begroting SUMS_SU MA'!G81</f>
        <v>0</v>
      </c>
      <c r="H81" s="20">
        <f>F81-G81</f>
        <v>0</v>
      </c>
      <c r="I81" s="46">
        <f>'Begroting SUMS_SU MA'!I81</f>
        <v>0</v>
      </c>
      <c r="J81" s="20">
        <f>I81*G81</f>
        <v>0</v>
      </c>
    </row>
    <row r="82" spans="2:10" x14ac:dyDescent="0.25">
      <c r="B82" s="40">
        <f>'Begroting SUMS_SU MA'!B82</f>
        <v>0</v>
      </c>
      <c r="C82" s="40">
        <f>'Begroting SUMS_SU MA'!C82</f>
        <v>0</v>
      </c>
      <c r="D82" s="40">
        <f>'Begroting SUMS_SU MA'!D82</f>
        <v>0</v>
      </c>
      <c r="E82" s="45">
        <f>'Begroting SUMS_SU MA'!E82</f>
        <v>0</v>
      </c>
      <c r="F82" s="44">
        <f>'Begroting SUMS_SU MA'!F82</f>
        <v>0</v>
      </c>
      <c r="G82" s="44">
        <f>'Begroting SUMS_SU MA'!G82</f>
        <v>0</v>
      </c>
      <c r="H82" s="20">
        <f t="shared" ref="H82:H95" si="2">F82-G82</f>
        <v>0</v>
      </c>
      <c r="I82" s="46">
        <f>'Begroting SUMS_SU MA'!I82</f>
        <v>0</v>
      </c>
      <c r="J82" s="20">
        <f t="shared" ref="J82:J95" si="3">I82*G82</f>
        <v>0</v>
      </c>
    </row>
    <row r="83" spans="2:10" x14ac:dyDescent="0.25">
      <c r="B83" s="40">
        <f>'Begroting SUMS_SU MA'!B83</f>
        <v>0</v>
      </c>
      <c r="C83" s="40">
        <f>'Begroting SUMS_SU MA'!C83</f>
        <v>0</v>
      </c>
      <c r="D83" s="40">
        <f>'Begroting SUMS_SU MA'!D83</f>
        <v>0</v>
      </c>
      <c r="E83" s="45">
        <f>'Begroting SUMS_SU MA'!E83</f>
        <v>0</v>
      </c>
      <c r="F83" s="44">
        <f>'Begroting SUMS_SU MA'!F83</f>
        <v>0</v>
      </c>
      <c r="G83" s="44">
        <f>'Begroting SUMS_SU MA'!G83</f>
        <v>0</v>
      </c>
      <c r="H83" s="20">
        <f t="shared" si="2"/>
        <v>0</v>
      </c>
      <c r="I83" s="46">
        <f>'Begroting SUMS_SU MA'!I83</f>
        <v>0</v>
      </c>
      <c r="J83" s="20">
        <f t="shared" si="3"/>
        <v>0</v>
      </c>
    </row>
    <row r="84" spans="2:10" x14ac:dyDescent="0.25">
      <c r="B84" s="40">
        <f>'Begroting SUMS_SU MA'!B84</f>
        <v>0</v>
      </c>
      <c r="C84" s="40">
        <f>'Begroting SUMS_SU MA'!C84</f>
        <v>0</v>
      </c>
      <c r="D84" s="40">
        <f>'Begroting SUMS_SU MA'!D84</f>
        <v>0</v>
      </c>
      <c r="E84" s="45">
        <f>'Begroting SUMS_SU MA'!E84</f>
        <v>0</v>
      </c>
      <c r="F84" s="44">
        <f>'Begroting SUMS_SU MA'!F84</f>
        <v>0</v>
      </c>
      <c r="G84" s="44">
        <f>'Begroting SUMS_SU MA'!G84</f>
        <v>0</v>
      </c>
      <c r="H84" s="20">
        <f t="shared" si="2"/>
        <v>0</v>
      </c>
      <c r="I84" s="46">
        <f>'Begroting SUMS_SU MA'!I84</f>
        <v>0</v>
      </c>
      <c r="J84" s="20">
        <f t="shared" si="3"/>
        <v>0</v>
      </c>
    </row>
    <row r="85" spans="2:10" x14ac:dyDescent="0.25">
      <c r="B85" s="40">
        <f>'Begroting SUMS_SU MA'!B85</f>
        <v>0</v>
      </c>
      <c r="C85" s="40">
        <f>'Begroting SUMS_SU MA'!C85</f>
        <v>0</v>
      </c>
      <c r="D85" s="40">
        <f>'Begroting SUMS_SU MA'!D85</f>
        <v>0</v>
      </c>
      <c r="E85" s="45">
        <f>'Begroting SUMS_SU MA'!E85</f>
        <v>0</v>
      </c>
      <c r="F85" s="44">
        <f>'Begroting SUMS_SU MA'!F85</f>
        <v>0</v>
      </c>
      <c r="G85" s="44">
        <f>'Begroting SUMS_SU MA'!G85</f>
        <v>0</v>
      </c>
      <c r="H85" s="20">
        <f t="shared" si="2"/>
        <v>0</v>
      </c>
      <c r="I85" s="46">
        <f>'Begroting SUMS_SU MA'!I85</f>
        <v>0</v>
      </c>
      <c r="J85" s="20">
        <f t="shared" si="3"/>
        <v>0</v>
      </c>
    </row>
    <row r="86" spans="2:10" x14ac:dyDescent="0.25">
      <c r="B86" s="40">
        <f>'Begroting SUMS_SU MA'!B86</f>
        <v>0</v>
      </c>
      <c r="C86" s="40">
        <f>'Begroting SUMS_SU MA'!C86</f>
        <v>0</v>
      </c>
      <c r="D86" s="40">
        <f>'Begroting SUMS_SU MA'!D86</f>
        <v>0</v>
      </c>
      <c r="E86" s="45">
        <f>'Begroting SUMS_SU MA'!E86</f>
        <v>0</v>
      </c>
      <c r="F86" s="44">
        <f>'Begroting SUMS_SU MA'!F86</f>
        <v>0</v>
      </c>
      <c r="G86" s="44">
        <f>'Begroting SUMS_SU MA'!G86</f>
        <v>0</v>
      </c>
      <c r="H86" s="20">
        <f t="shared" si="2"/>
        <v>0</v>
      </c>
      <c r="I86" s="46">
        <f>'Begroting SUMS_SU MA'!I86</f>
        <v>0</v>
      </c>
      <c r="J86" s="20">
        <f t="shared" si="3"/>
        <v>0</v>
      </c>
    </row>
    <row r="87" spans="2:10" x14ac:dyDescent="0.25">
      <c r="B87" s="40">
        <f>'Begroting SUMS_SU MA'!B87</f>
        <v>0</v>
      </c>
      <c r="C87" s="40">
        <f>'Begroting SUMS_SU MA'!C87</f>
        <v>0</v>
      </c>
      <c r="D87" s="40">
        <f>'Begroting SUMS_SU MA'!D87</f>
        <v>0</v>
      </c>
      <c r="E87" s="45">
        <f>'Begroting SUMS_SU MA'!E87</f>
        <v>0</v>
      </c>
      <c r="F87" s="44">
        <f>'Begroting SUMS_SU MA'!F87</f>
        <v>0</v>
      </c>
      <c r="G87" s="44">
        <f>'Begroting SUMS_SU MA'!G87</f>
        <v>0</v>
      </c>
      <c r="H87" s="20">
        <f t="shared" si="2"/>
        <v>0</v>
      </c>
      <c r="I87" s="46">
        <f>'Begroting SUMS_SU MA'!I87</f>
        <v>0</v>
      </c>
      <c r="J87" s="20">
        <f t="shared" si="3"/>
        <v>0</v>
      </c>
    </row>
    <row r="88" spans="2:10" x14ac:dyDescent="0.25">
      <c r="B88" s="40">
        <f>'Begroting SUMS_SU MA'!B88</f>
        <v>0</v>
      </c>
      <c r="C88" s="40">
        <f>'Begroting SUMS_SU MA'!C88</f>
        <v>0</v>
      </c>
      <c r="D88" s="40">
        <f>'Begroting SUMS_SU MA'!D88</f>
        <v>0</v>
      </c>
      <c r="E88" s="45">
        <f>'Begroting SUMS_SU MA'!E88</f>
        <v>0</v>
      </c>
      <c r="F88" s="44">
        <f>'Begroting SUMS_SU MA'!F88</f>
        <v>0</v>
      </c>
      <c r="G88" s="44">
        <f>'Begroting SUMS_SU MA'!G88</f>
        <v>0</v>
      </c>
      <c r="H88" s="20">
        <f t="shared" si="2"/>
        <v>0</v>
      </c>
      <c r="I88" s="46">
        <f>'Begroting SUMS_SU MA'!I88</f>
        <v>0</v>
      </c>
      <c r="J88" s="20">
        <f t="shared" si="3"/>
        <v>0</v>
      </c>
    </row>
    <row r="89" spans="2:10" x14ac:dyDescent="0.25">
      <c r="B89" s="40">
        <f>'Begroting SUMS_SU MA'!B89</f>
        <v>0</v>
      </c>
      <c r="C89" s="40">
        <f>'Begroting SUMS_SU MA'!C89</f>
        <v>0</v>
      </c>
      <c r="D89" s="40">
        <f>'Begroting SUMS_SU MA'!D89</f>
        <v>0</v>
      </c>
      <c r="E89" s="45">
        <f>'Begroting SUMS_SU MA'!E89</f>
        <v>0</v>
      </c>
      <c r="F89" s="44">
        <f>'Begroting SUMS_SU MA'!F89</f>
        <v>0</v>
      </c>
      <c r="G89" s="44">
        <f>'Begroting SUMS_SU MA'!G89</f>
        <v>0</v>
      </c>
      <c r="H89" s="20">
        <f t="shared" si="2"/>
        <v>0</v>
      </c>
      <c r="I89" s="46">
        <f>'Begroting SUMS_SU MA'!I89</f>
        <v>0</v>
      </c>
      <c r="J89" s="20">
        <f t="shared" si="3"/>
        <v>0</v>
      </c>
    </row>
    <row r="90" spans="2:10" x14ac:dyDescent="0.25">
      <c r="B90" s="40">
        <f>'Begroting SUMS_SU MA'!B90</f>
        <v>0</v>
      </c>
      <c r="C90" s="40">
        <f>'Begroting SUMS_SU MA'!C90</f>
        <v>0</v>
      </c>
      <c r="D90" s="40">
        <f>'Begroting SUMS_SU MA'!D90</f>
        <v>0</v>
      </c>
      <c r="E90" s="45">
        <f>'Begroting SUMS_SU MA'!E90</f>
        <v>0</v>
      </c>
      <c r="F90" s="44">
        <f>'Begroting SUMS_SU MA'!F90</f>
        <v>0</v>
      </c>
      <c r="G90" s="44">
        <f>'Begroting SUMS_SU MA'!G90</f>
        <v>0</v>
      </c>
      <c r="H90" s="20">
        <f t="shared" si="2"/>
        <v>0</v>
      </c>
      <c r="I90" s="46">
        <f>'Begroting SUMS_SU MA'!I90</f>
        <v>0</v>
      </c>
      <c r="J90" s="20">
        <f t="shared" si="3"/>
        <v>0</v>
      </c>
    </row>
    <row r="91" spans="2:10" x14ac:dyDescent="0.25">
      <c r="B91" s="40">
        <f>'Begroting SUMS_SU MA'!B91</f>
        <v>0</v>
      </c>
      <c r="C91" s="40">
        <f>'Begroting SUMS_SU MA'!C91</f>
        <v>0</v>
      </c>
      <c r="D91" s="40">
        <f>'Begroting SUMS_SU MA'!D91</f>
        <v>0</v>
      </c>
      <c r="E91" s="45">
        <f>'Begroting SUMS_SU MA'!E91</f>
        <v>0</v>
      </c>
      <c r="F91" s="44">
        <f>'Begroting SUMS_SU MA'!F91</f>
        <v>0</v>
      </c>
      <c r="G91" s="44">
        <f>'Begroting SUMS_SU MA'!G91</f>
        <v>0</v>
      </c>
      <c r="H91" s="20">
        <f t="shared" si="2"/>
        <v>0</v>
      </c>
      <c r="I91" s="46">
        <f>'Begroting SUMS_SU MA'!I91</f>
        <v>0</v>
      </c>
      <c r="J91" s="20">
        <f t="shared" si="3"/>
        <v>0</v>
      </c>
    </row>
    <row r="92" spans="2:10" x14ac:dyDescent="0.25">
      <c r="B92" s="40">
        <f>'Begroting SUMS_SU MA'!B92</f>
        <v>0</v>
      </c>
      <c r="C92" s="40">
        <f>'Begroting SUMS_SU MA'!C92</f>
        <v>0</v>
      </c>
      <c r="D92" s="40">
        <f>'Begroting SUMS_SU MA'!D92</f>
        <v>0</v>
      </c>
      <c r="E92" s="45">
        <f>'Begroting SUMS_SU MA'!E92</f>
        <v>0</v>
      </c>
      <c r="F92" s="44">
        <f>'Begroting SUMS_SU MA'!F92</f>
        <v>0</v>
      </c>
      <c r="G92" s="44">
        <f>'Begroting SUMS_SU MA'!G92</f>
        <v>0</v>
      </c>
      <c r="H92" s="20">
        <f t="shared" si="2"/>
        <v>0</v>
      </c>
      <c r="I92" s="46">
        <f>'Begroting SUMS_SU MA'!I92</f>
        <v>0</v>
      </c>
      <c r="J92" s="20">
        <f t="shared" si="3"/>
        <v>0</v>
      </c>
    </row>
    <row r="93" spans="2:10" x14ac:dyDescent="0.25">
      <c r="B93" s="40">
        <f>'Begroting SUMS_SU MA'!B93</f>
        <v>0</v>
      </c>
      <c r="C93" s="40">
        <f>'Begroting SUMS_SU MA'!C93</f>
        <v>0</v>
      </c>
      <c r="D93" s="40">
        <f>'Begroting SUMS_SU MA'!D93</f>
        <v>0</v>
      </c>
      <c r="E93" s="45">
        <f>'Begroting SUMS_SU MA'!E93</f>
        <v>0</v>
      </c>
      <c r="F93" s="44">
        <f>'Begroting SUMS_SU MA'!F93</f>
        <v>0</v>
      </c>
      <c r="G93" s="44">
        <f>'Begroting SUMS_SU MA'!G93</f>
        <v>0</v>
      </c>
      <c r="H93" s="20">
        <f t="shared" si="2"/>
        <v>0</v>
      </c>
      <c r="I93" s="46">
        <f>'Begroting SUMS_SU MA'!I93</f>
        <v>0</v>
      </c>
      <c r="J93" s="20">
        <f t="shared" si="3"/>
        <v>0</v>
      </c>
    </row>
    <row r="94" spans="2:10" x14ac:dyDescent="0.25">
      <c r="B94" s="40">
        <f>'Begroting SUMS_SU MA'!B94</f>
        <v>0</v>
      </c>
      <c r="C94" s="40">
        <f>'Begroting SUMS_SU MA'!C94</f>
        <v>0</v>
      </c>
      <c r="D94" s="40">
        <f>'Begroting SUMS_SU MA'!D94</f>
        <v>0</v>
      </c>
      <c r="E94" s="45">
        <f>'Begroting SUMS_SU MA'!E94</f>
        <v>0</v>
      </c>
      <c r="F94" s="44">
        <f>'Begroting SUMS_SU MA'!F94</f>
        <v>0</v>
      </c>
      <c r="G94" s="44">
        <f>'Begroting SUMS_SU MA'!G94</f>
        <v>0</v>
      </c>
      <c r="H94" s="20">
        <f t="shared" si="2"/>
        <v>0</v>
      </c>
      <c r="I94" s="46">
        <f>'Begroting SUMS_SU MA'!I94</f>
        <v>0</v>
      </c>
      <c r="J94" s="20">
        <f t="shared" si="3"/>
        <v>0</v>
      </c>
    </row>
    <row r="95" spans="2:10" ht="15.75" thickBot="1" x14ac:dyDescent="0.3">
      <c r="B95" s="40">
        <f>'Begroting SUMS_SU MA'!B95</f>
        <v>0</v>
      </c>
      <c r="C95" s="40">
        <f>'Begroting SUMS_SU MA'!C95</f>
        <v>0</v>
      </c>
      <c r="D95" s="40">
        <f>'Begroting SUMS_SU MA'!D95</f>
        <v>0</v>
      </c>
      <c r="E95" s="45">
        <f>'Begroting SUMS_SU MA'!E95</f>
        <v>0</v>
      </c>
      <c r="F95" s="44">
        <f>'Begroting SUMS_SU MA'!F95</f>
        <v>0</v>
      </c>
      <c r="G95" s="44">
        <f>'Begroting SUMS_SU MA'!G95</f>
        <v>0</v>
      </c>
      <c r="H95" s="20">
        <f t="shared" si="2"/>
        <v>0</v>
      </c>
      <c r="I95" s="46">
        <f>'Begroting SUMS_SU MA'!I95</f>
        <v>0</v>
      </c>
      <c r="J95" s="20">
        <f t="shared" si="3"/>
        <v>0</v>
      </c>
    </row>
    <row r="96" spans="2:10" ht="15.75" thickBot="1" x14ac:dyDescent="0.3">
      <c r="B96" s="23"/>
      <c r="C96" s="6" t="s">
        <v>11</v>
      </c>
      <c r="D96" s="5"/>
      <c r="E96" s="5"/>
      <c r="F96" s="5"/>
      <c r="G96" s="5"/>
      <c r="H96" s="5"/>
      <c r="I96" s="5"/>
      <c r="J96" s="22">
        <f>SUM(J81:J95)</f>
        <v>0</v>
      </c>
    </row>
    <row r="97" spans="2:4" x14ac:dyDescent="0.25">
      <c r="B97" s="39"/>
    </row>
    <row r="100" spans="2:4" x14ac:dyDescent="0.25">
      <c r="B100" s="25" t="s">
        <v>147</v>
      </c>
      <c r="C100" s="90"/>
      <c r="D100" s="90"/>
    </row>
    <row r="101" spans="2:4" x14ac:dyDescent="0.25">
      <c r="B101" s="25" t="s">
        <v>84</v>
      </c>
      <c r="C101" s="25" t="s">
        <v>45</v>
      </c>
      <c r="D101" s="91" t="s">
        <v>54</v>
      </c>
    </row>
    <row r="102" spans="2:4" x14ac:dyDescent="0.25">
      <c r="B102" s="40">
        <f>'Begroting SUMS_SU MA'!B102</f>
        <v>0</v>
      </c>
      <c r="C102" s="47">
        <f>'Begroting SUMS_SU MA'!C102</f>
        <v>0</v>
      </c>
      <c r="D102" s="42">
        <f>'Begroting SUMS_SU MA'!D102</f>
        <v>0</v>
      </c>
    </row>
    <row r="103" spans="2:4" x14ac:dyDescent="0.25">
      <c r="B103" s="40">
        <f>'Begroting SUMS_SU MA'!B103</f>
        <v>0</v>
      </c>
      <c r="C103" s="47">
        <f>'Begroting SUMS_SU MA'!C103</f>
        <v>0</v>
      </c>
      <c r="D103" s="86">
        <f>'Begroting SUMS_SU MA'!D103</f>
        <v>0</v>
      </c>
    </row>
    <row r="104" spans="2:4" x14ac:dyDescent="0.25">
      <c r="B104" s="40">
        <f>'Begroting SUMS_SU MA'!B104</f>
        <v>0</v>
      </c>
      <c r="C104" s="47">
        <f>'Begroting SUMS_SU MA'!C104</f>
        <v>0</v>
      </c>
      <c r="D104" s="86">
        <f>'Begroting SUMS_SU MA'!D104</f>
        <v>0</v>
      </c>
    </row>
    <row r="105" spans="2:4" x14ac:dyDescent="0.25">
      <c r="B105" s="40">
        <f>'Begroting SUMS_SU MA'!B105</f>
        <v>0</v>
      </c>
      <c r="C105" s="47">
        <f>'Begroting SUMS_SU MA'!C105</f>
        <v>0</v>
      </c>
      <c r="D105" s="86">
        <f>'Begroting SUMS_SU MA'!D105</f>
        <v>0</v>
      </c>
    </row>
    <row r="106" spans="2:4" x14ac:dyDescent="0.25">
      <c r="B106" s="40">
        <f>'Begroting SUMS_SU MA'!B106</f>
        <v>0</v>
      </c>
      <c r="C106" s="47">
        <f>'Begroting SUMS_SU MA'!C106</f>
        <v>0</v>
      </c>
      <c r="D106" s="86">
        <f>'Begroting SUMS_SU MA'!D106</f>
        <v>0</v>
      </c>
    </row>
    <row r="107" spans="2:4" x14ac:dyDescent="0.25">
      <c r="B107" s="40">
        <f>'Begroting SUMS_SU MA'!B107</f>
        <v>0</v>
      </c>
      <c r="C107" s="47">
        <f>'Begroting SUMS_SU MA'!C107</f>
        <v>0</v>
      </c>
      <c r="D107" s="86">
        <f>'Begroting SUMS_SU MA'!D107</f>
        <v>0</v>
      </c>
    </row>
    <row r="108" spans="2:4" x14ac:dyDescent="0.25">
      <c r="B108" s="40">
        <f>'Begroting SUMS_SU MA'!B108</f>
        <v>0</v>
      </c>
      <c r="C108" s="47">
        <f>'Begroting SUMS_SU MA'!C108</f>
        <v>0</v>
      </c>
      <c r="D108" s="86">
        <f>'Begroting SUMS_SU MA'!D108</f>
        <v>0</v>
      </c>
    </row>
    <row r="109" spans="2:4" x14ac:dyDescent="0.25">
      <c r="B109" s="40">
        <f>'Begroting SUMS_SU MA'!B109</f>
        <v>0</v>
      </c>
      <c r="C109" s="47">
        <f>'Begroting SUMS_SU MA'!C109</f>
        <v>0</v>
      </c>
      <c r="D109" s="86">
        <f>'Begroting SUMS_SU MA'!D109</f>
        <v>0</v>
      </c>
    </row>
    <row r="110" spans="2:4" x14ac:dyDescent="0.25">
      <c r="B110" s="40">
        <f>'Begroting SUMS_SU MA'!B110</f>
        <v>0</v>
      </c>
      <c r="C110" s="47">
        <f>'Begroting SUMS_SU MA'!C110</f>
        <v>0</v>
      </c>
      <c r="D110" s="86">
        <f>'Begroting SUMS_SU MA'!D110</f>
        <v>0</v>
      </c>
    </row>
    <row r="111" spans="2:4" x14ac:dyDescent="0.25">
      <c r="B111" s="40">
        <f>'Begroting SUMS_SU MA'!B111</f>
        <v>0</v>
      </c>
      <c r="C111" s="47">
        <f>'Begroting SUMS_SU MA'!C111</f>
        <v>0</v>
      </c>
      <c r="D111" s="86">
        <f>'Begroting SUMS_SU MA'!D111</f>
        <v>0</v>
      </c>
    </row>
    <row r="112" spans="2:4" x14ac:dyDescent="0.25">
      <c r="B112" s="40">
        <f>'Begroting SUMS_SU MA'!B112</f>
        <v>0</v>
      </c>
      <c r="C112" s="47">
        <f>'Begroting SUMS_SU MA'!C112</f>
        <v>0</v>
      </c>
      <c r="D112" s="86">
        <f>'Begroting SUMS_SU MA'!D112</f>
        <v>0</v>
      </c>
    </row>
    <row r="113" spans="2:11" x14ac:dyDescent="0.25">
      <c r="B113" s="40">
        <f>'Begroting SUMS_SU MA'!B113</f>
        <v>0</v>
      </c>
      <c r="C113" s="47">
        <f>'Begroting SUMS_SU MA'!C113</f>
        <v>0</v>
      </c>
      <c r="D113" s="86">
        <f>'Begroting SUMS_SU MA'!D113</f>
        <v>0</v>
      </c>
    </row>
    <row r="114" spans="2:11" x14ac:dyDescent="0.25">
      <c r="B114" s="40">
        <f>'Begroting SUMS_SU MA'!B114</f>
        <v>0</v>
      </c>
      <c r="C114" s="47">
        <f>'Begroting SUMS_SU MA'!C114</f>
        <v>0</v>
      </c>
      <c r="D114" s="86">
        <f>'Begroting SUMS_SU MA'!D114</f>
        <v>0</v>
      </c>
    </row>
    <row r="115" spans="2:11" x14ac:dyDescent="0.25">
      <c r="B115" s="40">
        <f>'Begroting SUMS_SU MA'!B115</f>
        <v>0</v>
      </c>
      <c r="C115" s="47">
        <f>'Begroting SUMS_SU MA'!C115</f>
        <v>0</v>
      </c>
      <c r="D115" s="86">
        <f>'Begroting SUMS_SU MA'!D115</f>
        <v>0</v>
      </c>
    </row>
    <row r="116" spans="2:11" ht="15.75" thickBot="1" x14ac:dyDescent="0.3">
      <c r="B116" s="40">
        <f>'Begroting SUMS_SU MA'!B116</f>
        <v>0</v>
      </c>
      <c r="C116" s="47">
        <f>'Begroting SUMS_SU MA'!C116</f>
        <v>0</v>
      </c>
      <c r="D116" s="95">
        <f>'Begroting SUMS_SU MA'!D116</f>
        <v>0</v>
      </c>
    </row>
    <row r="117" spans="2:11" ht="15.75" thickBot="1" x14ac:dyDescent="0.3">
      <c r="B117" s="23"/>
      <c r="C117" s="6" t="s">
        <v>11</v>
      </c>
      <c r="D117" s="29">
        <f>SUM(D102:D116)</f>
        <v>0</v>
      </c>
    </row>
    <row r="118" spans="2:11" x14ac:dyDescent="0.25">
      <c r="B118" s="39"/>
    </row>
    <row r="120" spans="2:11" ht="15.75" thickBot="1" x14ac:dyDescent="0.3"/>
    <row r="121" spans="2:11" ht="15.75" x14ac:dyDescent="0.25">
      <c r="B121" s="139" t="s">
        <v>13</v>
      </c>
      <c r="C121" s="140"/>
      <c r="D121" s="140"/>
      <c r="E121" s="140"/>
      <c r="F121" s="140"/>
      <c r="G121" s="140"/>
      <c r="H121" s="140"/>
      <c r="I121" s="140"/>
      <c r="J121" s="141"/>
    </row>
    <row r="122" spans="2:11" ht="75" x14ac:dyDescent="0.25">
      <c r="B122" s="64" t="s">
        <v>84</v>
      </c>
      <c r="C122" s="62" t="s">
        <v>7</v>
      </c>
      <c r="D122" s="62" t="s">
        <v>27</v>
      </c>
      <c r="E122" s="62" t="s">
        <v>28</v>
      </c>
      <c r="F122" s="62" t="s">
        <v>34</v>
      </c>
      <c r="G122" s="63" t="s">
        <v>40</v>
      </c>
      <c r="H122" s="63" t="s">
        <v>48</v>
      </c>
      <c r="I122" s="63" t="s">
        <v>41</v>
      </c>
      <c r="J122" s="65" t="s">
        <v>140</v>
      </c>
      <c r="K122" s="1"/>
    </row>
    <row r="123" spans="2:11" x14ac:dyDescent="0.25">
      <c r="B123" s="40">
        <f>'Begroting SUMS_SU MA'!B123</f>
        <v>0</v>
      </c>
      <c r="C123" s="20">
        <f>IFERROR(VLOOKUP(B123,$B$18:$H$31,7,0)," ")</f>
        <v>0</v>
      </c>
      <c r="D123" s="20">
        <f>IFERROR(VLOOKUP(B123,$B$39:$D$53,3,0)," ")</f>
        <v>0</v>
      </c>
      <c r="E123" s="20">
        <f>IFERROR(VLOOKUP(B123,$B$60:$L$74,11,0)," ")</f>
        <v>0</v>
      </c>
      <c r="F123" s="20">
        <f>IFERROR(VLOOKUP(B123,$B$81:$J$95,9,0)," ")</f>
        <v>0</v>
      </c>
      <c r="G123" s="20">
        <f>SUM(C123:F123)</f>
        <v>0</v>
      </c>
      <c r="H123" s="20">
        <f>IFERROR(VLOOKUP(B123,$B$102:$D$116,3,0),0)</f>
        <v>0</v>
      </c>
      <c r="I123" s="27">
        <f>G123-H123</f>
        <v>0</v>
      </c>
      <c r="J123" s="42">
        <f>'Begroting SUMS_SU MA'!J123</f>
        <v>0</v>
      </c>
      <c r="K123" s="15"/>
    </row>
    <row r="124" spans="2:11" x14ac:dyDescent="0.25">
      <c r="B124" s="40">
        <f>'Begroting SUMS_SU MA'!B124</f>
        <v>0</v>
      </c>
      <c r="C124" s="20">
        <f t="shared" ref="C124:C133" si="4">IFERROR(VLOOKUP(B124,$B$18:$H$31,7,0)," ")</f>
        <v>0</v>
      </c>
      <c r="D124" s="20">
        <f t="shared" ref="D124:D133" si="5">IFERROR(VLOOKUP(B124,$B$39:$D$53,3,0)," ")</f>
        <v>0</v>
      </c>
      <c r="E124" s="20">
        <f t="shared" ref="E124:E133" si="6">IFERROR(VLOOKUP(B124,$B$60:$L$74,11,0)," ")</f>
        <v>0</v>
      </c>
      <c r="F124" s="20">
        <f t="shared" ref="F124:F133" si="7">IFERROR(VLOOKUP(B124,$B$81:$J$95,9,0)," ")</f>
        <v>0</v>
      </c>
      <c r="G124" s="20">
        <f t="shared" ref="G124:G133" si="8">SUM(C124:F124)</f>
        <v>0</v>
      </c>
      <c r="H124" s="20">
        <f>IFERROR(VLOOKUP(B124,$B$102:$D$116,3,0),0)</f>
        <v>0</v>
      </c>
      <c r="I124" s="27">
        <f t="shared" ref="I124:I133" si="9">G124-H124</f>
        <v>0</v>
      </c>
      <c r="J124" s="42">
        <f>'Begroting SUMS_SU MA'!J124</f>
        <v>0</v>
      </c>
      <c r="K124" s="15"/>
    </row>
    <row r="125" spans="2:11" x14ac:dyDescent="0.25">
      <c r="B125" s="40" t="str">
        <f>'Begroting SUMS_SU MA'!B125</f>
        <v/>
      </c>
      <c r="C125" s="20" t="str">
        <f t="shared" si="4"/>
        <v xml:space="preserve"> </v>
      </c>
      <c r="D125" s="20" t="str">
        <f t="shared" si="5"/>
        <v xml:space="preserve"> </v>
      </c>
      <c r="E125" s="20" t="str">
        <f t="shared" si="6"/>
        <v xml:space="preserve"> </v>
      </c>
      <c r="F125" s="20" t="str">
        <f t="shared" si="7"/>
        <v xml:space="preserve"> </v>
      </c>
      <c r="G125" s="20">
        <f t="shared" si="8"/>
        <v>0</v>
      </c>
      <c r="H125" s="20">
        <f t="shared" ref="H125:H133" si="10">IFERROR(VLOOKUP(B125,$B$102:$D$116,3,0),0)</f>
        <v>0</v>
      </c>
      <c r="I125" s="27">
        <f t="shared" si="9"/>
        <v>0</v>
      </c>
      <c r="J125" s="42">
        <f>'Begroting SUMS_SU MA'!J125</f>
        <v>0</v>
      </c>
      <c r="K125" s="15"/>
    </row>
    <row r="126" spans="2:11" x14ac:dyDescent="0.25">
      <c r="B126" s="40">
        <f>'Begroting SUMS_SU MA'!B126</f>
        <v>0</v>
      </c>
      <c r="C126" s="20">
        <f t="shared" si="4"/>
        <v>0</v>
      </c>
      <c r="D126" s="20">
        <f t="shared" si="5"/>
        <v>0</v>
      </c>
      <c r="E126" s="20">
        <f t="shared" si="6"/>
        <v>0</v>
      </c>
      <c r="F126" s="20">
        <f t="shared" si="7"/>
        <v>0</v>
      </c>
      <c r="G126" s="20">
        <f t="shared" si="8"/>
        <v>0</v>
      </c>
      <c r="H126" s="20">
        <f t="shared" si="10"/>
        <v>0</v>
      </c>
      <c r="I126" s="27">
        <f t="shared" si="9"/>
        <v>0</v>
      </c>
      <c r="J126" s="42">
        <f>'Begroting SUMS_SU MA'!J126</f>
        <v>0</v>
      </c>
      <c r="K126" s="15"/>
    </row>
    <row r="127" spans="2:11" x14ac:dyDescent="0.25">
      <c r="B127" s="40">
        <f>'Begroting SUMS_SU MA'!B127</f>
        <v>0</v>
      </c>
      <c r="C127" s="20">
        <f t="shared" si="4"/>
        <v>0</v>
      </c>
      <c r="D127" s="20">
        <f t="shared" si="5"/>
        <v>0</v>
      </c>
      <c r="E127" s="20">
        <f t="shared" si="6"/>
        <v>0</v>
      </c>
      <c r="F127" s="20">
        <f t="shared" si="7"/>
        <v>0</v>
      </c>
      <c r="G127" s="20">
        <f t="shared" si="8"/>
        <v>0</v>
      </c>
      <c r="H127" s="20">
        <f t="shared" si="10"/>
        <v>0</v>
      </c>
      <c r="I127" s="27">
        <f t="shared" si="9"/>
        <v>0</v>
      </c>
      <c r="J127" s="42">
        <f>'Begroting SUMS_SU MA'!J127</f>
        <v>0</v>
      </c>
      <c r="K127" s="15"/>
    </row>
    <row r="128" spans="2:11" x14ac:dyDescent="0.25">
      <c r="B128" s="40">
        <f>'Begroting SUMS_SU MA'!B128</f>
        <v>0</v>
      </c>
      <c r="C128" s="20">
        <f t="shared" si="4"/>
        <v>0</v>
      </c>
      <c r="D128" s="20">
        <f t="shared" si="5"/>
        <v>0</v>
      </c>
      <c r="E128" s="20">
        <f t="shared" si="6"/>
        <v>0</v>
      </c>
      <c r="F128" s="20">
        <f t="shared" si="7"/>
        <v>0</v>
      </c>
      <c r="G128" s="20">
        <f t="shared" si="8"/>
        <v>0</v>
      </c>
      <c r="H128" s="20">
        <f t="shared" si="10"/>
        <v>0</v>
      </c>
      <c r="I128" s="27">
        <f t="shared" si="9"/>
        <v>0</v>
      </c>
      <c r="J128" s="42">
        <f>'Begroting SUMS_SU MA'!J128</f>
        <v>0</v>
      </c>
      <c r="K128" s="15"/>
    </row>
    <row r="129" spans="2:21" x14ac:dyDescent="0.25">
      <c r="B129" s="40">
        <f>'Begroting SUMS_SU MA'!B129</f>
        <v>0</v>
      </c>
      <c r="C129" s="20">
        <f t="shared" si="4"/>
        <v>0</v>
      </c>
      <c r="D129" s="20">
        <f t="shared" si="5"/>
        <v>0</v>
      </c>
      <c r="E129" s="20">
        <f t="shared" si="6"/>
        <v>0</v>
      </c>
      <c r="F129" s="20">
        <f t="shared" si="7"/>
        <v>0</v>
      </c>
      <c r="G129" s="20">
        <f t="shared" si="8"/>
        <v>0</v>
      </c>
      <c r="H129" s="20">
        <f t="shared" si="10"/>
        <v>0</v>
      </c>
      <c r="I129" s="27">
        <f t="shared" si="9"/>
        <v>0</v>
      </c>
      <c r="J129" s="42">
        <f>'Begroting SUMS_SU MA'!J129</f>
        <v>0</v>
      </c>
      <c r="K129" s="15"/>
    </row>
    <row r="130" spans="2:21" x14ac:dyDescent="0.25">
      <c r="B130" s="40">
        <f>'Begroting SUMS_SU MA'!B130</f>
        <v>0</v>
      </c>
      <c r="C130" s="20">
        <f t="shared" si="4"/>
        <v>0</v>
      </c>
      <c r="D130" s="20">
        <f t="shared" si="5"/>
        <v>0</v>
      </c>
      <c r="E130" s="20">
        <f t="shared" si="6"/>
        <v>0</v>
      </c>
      <c r="F130" s="20">
        <f t="shared" si="7"/>
        <v>0</v>
      </c>
      <c r="G130" s="20">
        <f t="shared" si="8"/>
        <v>0</v>
      </c>
      <c r="H130" s="20">
        <f t="shared" si="10"/>
        <v>0</v>
      </c>
      <c r="I130" s="27">
        <f t="shared" si="9"/>
        <v>0</v>
      </c>
      <c r="J130" s="42">
        <f>'Begroting SUMS_SU MA'!J130</f>
        <v>0</v>
      </c>
      <c r="K130" s="15"/>
    </row>
    <row r="131" spans="2:21" x14ac:dyDescent="0.25">
      <c r="B131" s="40" t="str">
        <f>'Begroting SUMS_SU MA'!B131</f>
        <v/>
      </c>
      <c r="C131" s="20" t="str">
        <f t="shared" si="4"/>
        <v xml:space="preserve"> </v>
      </c>
      <c r="D131" s="20" t="str">
        <f t="shared" si="5"/>
        <v xml:space="preserve"> </v>
      </c>
      <c r="E131" s="20" t="str">
        <f t="shared" si="6"/>
        <v xml:space="preserve"> </v>
      </c>
      <c r="F131" s="20" t="str">
        <f t="shared" si="7"/>
        <v xml:space="preserve"> </v>
      </c>
      <c r="G131" s="20">
        <f t="shared" si="8"/>
        <v>0</v>
      </c>
      <c r="H131" s="20">
        <f t="shared" si="10"/>
        <v>0</v>
      </c>
      <c r="I131" s="27">
        <f t="shared" si="9"/>
        <v>0</v>
      </c>
      <c r="J131" s="42">
        <f>'Begroting SUMS_SU MA'!J131</f>
        <v>0</v>
      </c>
      <c r="K131" s="15"/>
      <c r="L131" s="144"/>
      <c r="M131" s="144"/>
      <c r="N131" s="144"/>
      <c r="O131" s="144"/>
      <c r="P131" s="144"/>
      <c r="Q131" s="144"/>
      <c r="R131" s="144"/>
      <c r="S131" s="144"/>
      <c r="T131" s="144"/>
      <c r="U131" s="144"/>
    </row>
    <row r="132" spans="2:21" x14ac:dyDescent="0.25">
      <c r="B132" s="40">
        <f>'Begroting SUMS_SU MA'!B132</f>
        <v>0</v>
      </c>
      <c r="C132" s="20">
        <f t="shared" si="4"/>
        <v>0</v>
      </c>
      <c r="D132" s="20">
        <f t="shared" si="5"/>
        <v>0</v>
      </c>
      <c r="E132" s="20">
        <f t="shared" si="6"/>
        <v>0</v>
      </c>
      <c r="F132" s="20">
        <f t="shared" si="7"/>
        <v>0</v>
      </c>
      <c r="G132" s="20">
        <f t="shared" si="8"/>
        <v>0</v>
      </c>
      <c r="H132" s="20">
        <f t="shared" si="10"/>
        <v>0</v>
      </c>
      <c r="I132" s="27">
        <f t="shared" si="9"/>
        <v>0</v>
      </c>
      <c r="J132" s="42">
        <f>'Begroting SUMS_SU MA'!J132</f>
        <v>0</v>
      </c>
      <c r="K132" s="15"/>
      <c r="L132" t="s">
        <v>126</v>
      </c>
    </row>
    <row r="133" spans="2:21" ht="15.75" thickBot="1" x14ac:dyDescent="0.3">
      <c r="B133" s="94"/>
      <c r="C133" s="20">
        <f t="shared" si="4"/>
        <v>0</v>
      </c>
      <c r="D133" s="20">
        <f t="shared" si="5"/>
        <v>0</v>
      </c>
      <c r="E133" s="20">
        <f t="shared" si="6"/>
        <v>0</v>
      </c>
      <c r="F133" s="20">
        <f t="shared" si="7"/>
        <v>0</v>
      </c>
      <c r="G133" s="20">
        <f t="shared" si="8"/>
        <v>0</v>
      </c>
      <c r="H133" s="20">
        <f t="shared" si="10"/>
        <v>0</v>
      </c>
      <c r="I133" s="27">
        <f t="shared" si="9"/>
        <v>0</v>
      </c>
      <c r="J133" s="42">
        <f>'Begroting SUMS_SU MA'!J133</f>
        <v>0</v>
      </c>
      <c r="K133" s="15"/>
    </row>
    <row r="134" spans="2:21" ht="15.75" thickBot="1" x14ac:dyDescent="0.3">
      <c r="B134" s="66" t="s">
        <v>29</v>
      </c>
      <c r="C134" s="26">
        <f>SUM(C123:C133)</f>
        <v>0</v>
      </c>
      <c r="D134" s="26">
        <f t="shared" ref="D134:E134" si="11">SUM(D123:D133)</f>
        <v>0</v>
      </c>
      <c r="E134" s="26">
        <f t="shared" si="11"/>
        <v>0</v>
      </c>
      <c r="F134" s="26"/>
      <c r="G134" s="26">
        <f>SUM(G123:G133)</f>
        <v>0</v>
      </c>
      <c r="H134" s="28">
        <f>SUM(H123:H133)</f>
        <v>0</v>
      </c>
      <c r="I134" s="28">
        <f>SUM(I123:I133)</f>
        <v>0</v>
      </c>
      <c r="J134" s="67">
        <f>SUM(J123:J133)</f>
        <v>0</v>
      </c>
      <c r="L134" s="145" t="s">
        <v>38</v>
      </c>
      <c r="M134" s="145"/>
    </row>
    <row r="135" spans="2:21" x14ac:dyDescent="0.25">
      <c r="B135" s="13"/>
      <c r="J135" s="14"/>
      <c r="L135" s="78" t="s">
        <v>35</v>
      </c>
      <c r="M135" s="146" t="s">
        <v>125</v>
      </c>
      <c r="N135" s="147"/>
      <c r="O135" s="147"/>
      <c r="P135" s="147"/>
      <c r="Q135" s="147"/>
      <c r="R135" s="147"/>
      <c r="S135" s="147"/>
      <c r="T135" s="147"/>
    </row>
    <row r="136" spans="2:21" x14ac:dyDescent="0.25">
      <c r="L136" s="79" t="s">
        <v>36</v>
      </c>
      <c r="M136" s="146" t="s">
        <v>127</v>
      </c>
      <c r="N136" s="147"/>
      <c r="O136" s="147"/>
      <c r="P136" s="147"/>
      <c r="Q136" s="147"/>
      <c r="R136" s="147"/>
      <c r="S136" s="147"/>
      <c r="T136" s="147"/>
    </row>
    <row r="137" spans="2:21" ht="15.75" thickBot="1" x14ac:dyDescent="0.3">
      <c r="J137" s="14"/>
    </row>
    <row r="138" spans="2:21" ht="30.75" thickBot="1" x14ac:dyDescent="0.3">
      <c r="B138" s="32" t="s">
        <v>72</v>
      </c>
      <c r="E138" s="11"/>
      <c r="H138" s="22">
        <f>E134</f>
        <v>0</v>
      </c>
      <c r="L138" s="79" t="s">
        <v>124</v>
      </c>
      <c r="M138" s="80" t="str">
        <f>IF(J134&lt;5000,"Minmale subsidiebedrag = € 5000",IF(J134&lt;25000,"Naar RUS 1",IF(J134&lt;125000,"RUS 2",IF(J134&gt;500000,"Subsidiemaximum overschreden","RUS 3"))))</f>
        <v>Minmale subsidiebedrag = € 5000</v>
      </c>
      <c r="O138" s="147" t="s">
        <v>139</v>
      </c>
      <c r="P138" s="147"/>
    </row>
    <row r="139" spans="2:21" ht="43.5" customHeight="1" thickBot="1" x14ac:dyDescent="0.3">
      <c r="B139" s="136" t="s">
        <v>89</v>
      </c>
      <c r="C139" s="136"/>
      <c r="E139" s="1"/>
      <c r="G139" s="68" t="s">
        <v>37</v>
      </c>
      <c r="H139" s="82" t="e">
        <f>H138/I134</f>
        <v>#DIV/0!</v>
      </c>
      <c r="I139" s="39"/>
    </row>
    <row r="140" spans="2:21" x14ac:dyDescent="0.25">
      <c r="I140" s="4" t="s">
        <v>91</v>
      </c>
    </row>
    <row r="144" spans="2:21" x14ac:dyDescent="0.25">
      <c r="B144" s="131" t="s">
        <v>26</v>
      </c>
      <c r="C144" s="131"/>
      <c r="D144" s="131"/>
      <c r="E144" s="131"/>
      <c r="F144" s="131"/>
      <c r="G144" s="131"/>
      <c r="H144" s="131"/>
    </row>
    <row r="145" spans="2:8" x14ac:dyDescent="0.25">
      <c r="B145" s="143" t="s">
        <v>90</v>
      </c>
      <c r="C145" s="143"/>
      <c r="D145" s="143"/>
      <c r="E145" s="143"/>
      <c r="F145" s="143"/>
      <c r="G145" s="143"/>
      <c r="H145" s="143"/>
    </row>
    <row r="146" spans="2:8" x14ac:dyDescent="0.25">
      <c r="B146" s="143"/>
      <c r="C146" s="143"/>
      <c r="D146" s="143"/>
      <c r="E146" s="143"/>
      <c r="F146" s="143"/>
      <c r="G146" s="143"/>
      <c r="H146" s="143"/>
    </row>
    <row r="147" spans="2:8" x14ac:dyDescent="0.25">
      <c r="B147" s="143"/>
      <c r="C147" s="143"/>
      <c r="D147" s="143"/>
      <c r="E147" s="143"/>
      <c r="F147" s="143"/>
      <c r="G147" s="143"/>
      <c r="H147" s="143"/>
    </row>
    <row r="148" spans="2:8" x14ac:dyDescent="0.25">
      <c r="B148" s="143"/>
      <c r="C148" s="143"/>
      <c r="D148" s="143"/>
      <c r="E148" s="143"/>
      <c r="F148" s="143"/>
      <c r="G148" s="143"/>
      <c r="H148" s="143"/>
    </row>
    <row r="149" spans="2:8" x14ac:dyDescent="0.25">
      <c r="B149" s="143"/>
      <c r="C149" s="143"/>
      <c r="D149" s="143"/>
      <c r="E149" s="143"/>
      <c r="F149" s="143"/>
      <c r="G149" s="143"/>
      <c r="H149" s="143"/>
    </row>
    <row r="150" spans="2:8" x14ac:dyDescent="0.25">
      <c r="B150" s="143"/>
      <c r="C150" s="143"/>
      <c r="D150" s="143"/>
      <c r="E150" s="143"/>
      <c r="F150" s="143"/>
      <c r="G150" s="143"/>
      <c r="H150" s="143"/>
    </row>
    <row r="151" spans="2:8" x14ac:dyDescent="0.25">
      <c r="B151" s="143"/>
      <c r="C151" s="143"/>
      <c r="D151" s="143"/>
      <c r="E151" s="143"/>
      <c r="F151" s="143"/>
      <c r="G151" s="143"/>
      <c r="H151" s="143"/>
    </row>
    <row r="152" spans="2:8" x14ac:dyDescent="0.25">
      <c r="B152" s="143"/>
      <c r="C152" s="143"/>
      <c r="D152" s="143"/>
      <c r="E152" s="143"/>
      <c r="F152" s="143"/>
      <c r="G152" s="143"/>
      <c r="H152" s="143"/>
    </row>
  </sheetData>
  <mergeCells count="14">
    <mergeCell ref="B139:C139"/>
    <mergeCell ref="B144:H144"/>
    <mergeCell ref="B145:H152"/>
    <mergeCell ref="L131:U131"/>
    <mergeCell ref="L134:M134"/>
    <mergeCell ref="M135:T135"/>
    <mergeCell ref="M136:T136"/>
    <mergeCell ref="O138:P138"/>
    <mergeCell ref="B121:J121"/>
    <mergeCell ref="B16:G16"/>
    <mergeCell ref="H16:H17"/>
    <mergeCell ref="B37:D37"/>
    <mergeCell ref="B58:L58"/>
    <mergeCell ref="B79:J79"/>
  </mergeCells>
  <conditionalFormatting sqref="E138">
    <cfRule type="expression" dxfId="10" priority="7">
      <formula>E138&lt;&gt;""</formula>
    </cfRule>
  </conditionalFormatting>
  <conditionalFormatting sqref="H139">
    <cfRule type="cellIs" dxfId="9" priority="4" operator="lessThanOrEqual">
      <formula>0.08</formula>
    </cfRule>
    <cfRule type="cellIs" dxfId="8" priority="5" operator="lessThanOrEqual">
      <formula>0.08</formula>
    </cfRule>
    <cfRule type="cellIs" dxfId="7" priority="6" operator="greaterThan">
      <formula>0.08</formula>
    </cfRule>
  </conditionalFormatting>
  <conditionalFormatting sqref="J134">
    <cfRule type="cellIs" dxfId="6" priority="1" operator="greaterThan">
      <formula>500000</formula>
    </cfRule>
    <cfRule type="cellIs" dxfId="5" priority="2" operator="lessThan">
      <formula>5000</formula>
    </cfRule>
  </conditionalFormatting>
  <conditionalFormatting sqref="M138">
    <cfRule type="cellIs" dxfId="4" priority="3" operator="lessThan">
      <formula>5000</formula>
    </cfRule>
  </conditionalFormatting>
  <dataValidations count="2">
    <dataValidation type="list" allowBlank="1" showInputMessage="1" showErrorMessage="1" sqref="O6:O13" xr:uid="{DC5A2AAC-7EBB-4B7A-B015-42553267DA3B}">
      <formula1>$D$19:$D$28</formula1>
    </dataValidation>
    <dataValidation allowBlank="1" showErrorMessage="1" sqref="B17 G17 B38 B37:D37 B59 B80 B100:B101" xr:uid="{EC827868-3437-4E48-A608-080EF6AF43A0}"/>
  </dataValidations>
  <pageMargins left="0.7" right="0.7" top="0.75" bottom="0.75" header="0.3" footer="0.3"/>
  <pageSetup paperSize="0" orientation="portrait" horizontalDpi="0" verticalDpi="0" copie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C764F-9927-49C2-A861-9AD08AE42AE2}">
  <sheetPr>
    <tabColor theme="5" tint="-0.249977111117893"/>
  </sheetPr>
  <dimension ref="A1:U152"/>
  <sheetViews>
    <sheetView zoomScale="85" zoomScaleNormal="85" workbookViewId="0">
      <selection activeCell="I152" sqref="I152"/>
    </sheetView>
  </sheetViews>
  <sheetFormatPr defaultRowHeight="15" x14ac:dyDescent="0.25"/>
  <cols>
    <col min="2" max="2" width="27.7109375" customWidth="1"/>
    <col min="3" max="3" width="38.28515625" customWidth="1"/>
    <col min="4" max="4" width="27.7109375" customWidth="1"/>
    <col min="5" max="5" width="29" customWidth="1"/>
    <col min="6" max="6" width="26.5703125" customWidth="1"/>
    <col min="7" max="7" width="28.42578125" customWidth="1"/>
    <col min="8" max="8" width="25.5703125" customWidth="1"/>
    <col min="9" max="9" width="18.28515625" customWidth="1"/>
    <col min="10" max="10" width="33.140625" customWidth="1"/>
    <col min="11" max="11" width="14.85546875" bestFit="1" customWidth="1"/>
    <col min="12" max="12" width="20.85546875" bestFit="1" customWidth="1"/>
    <col min="13" max="13" width="13.5703125" customWidth="1"/>
    <col min="15" max="15" width="12.85546875" hidden="1" customWidth="1"/>
  </cols>
  <sheetData>
    <row r="1" spans="1:15" x14ac:dyDescent="0.25">
      <c r="B1" s="1"/>
      <c r="O1" s="34" t="s">
        <v>58</v>
      </c>
    </row>
    <row r="2" spans="1:15" x14ac:dyDescent="0.25">
      <c r="O2" s="35" t="s">
        <v>59</v>
      </c>
    </row>
    <row r="3" spans="1:15" x14ac:dyDescent="0.25">
      <c r="O3" s="35" t="s">
        <v>60</v>
      </c>
    </row>
    <row r="4" spans="1:15" x14ac:dyDescent="0.25">
      <c r="B4" s="10" t="s">
        <v>44</v>
      </c>
      <c r="O4" s="35"/>
    </row>
    <row r="5" spans="1:15" x14ac:dyDescent="0.25">
      <c r="B5" s="10"/>
      <c r="O5" s="34" t="s">
        <v>61</v>
      </c>
    </row>
    <row r="6" spans="1:15" ht="23.25" x14ac:dyDescent="0.35">
      <c r="B6" s="9" t="s">
        <v>6</v>
      </c>
      <c r="C6" s="84" t="s">
        <v>128</v>
      </c>
      <c r="O6" s="35" t="s">
        <v>42</v>
      </c>
    </row>
    <row r="7" spans="1:15" x14ac:dyDescent="0.25">
      <c r="B7" s="10"/>
      <c r="O7" s="35" t="s">
        <v>62</v>
      </c>
    </row>
    <row r="8" spans="1:15" ht="15.75" x14ac:dyDescent="0.25">
      <c r="B8" s="3" t="s">
        <v>2</v>
      </c>
      <c r="O8" s="35" t="s">
        <v>63</v>
      </c>
    </row>
    <row r="9" spans="1:15" x14ac:dyDescent="0.25">
      <c r="B9" s="2" t="s">
        <v>3</v>
      </c>
      <c r="C9" s="33">
        <f>Partneroverzicht!C13</f>
        <v>0</v>
      </c>
      <c r="O9" s="35" t="s">
        <v>64</v>
      </c>
    </row>
    <row r="10" spans="1:15" x14ac:dyDescent="0.25">
      <c r="B10" s="2" t="s">
        <v>32</v>
      </c>
      <c r="C10" s="33">
        <f>Partneroverzicht!C14</f>
        <v>0</v>
      </c>
      <c r="D10" s="17"/>
      <c r="O10" s="35" t="s">
        <v>65</v>
      </c>
    </row>
    <row r="11" spans="1:15" x14ac:dyDescent="0.25">
      <c r="B11" s="2" t="s">
        <v>4</v>
      </c>
      <c r="C11" s="49">
        <f>Partneroverzicht!C15</f>
        <v>0</v>
      </c>
      <c r="O11" s="35" t="s">
        <v>66</v>
      </c>
    </row>
    <row r="12" spans="1:15" x14ac:dyDescent="0.25">
      <c r="B12" s="8" t="s">
        <v>5</v>
      </c>
      <c r="C12" s="49">
        <f>Partneroverzicht!C16</f>
        <v>0</v>
      </c>
      <c r="O12" s="35" t="s">
        <v>67</v>
      </c>
    </row>
    <row r="13" spans="1:15" x14ac:dyDescent="0.25">
      <c r="O13" s="35" t="s">
        <v>68</v>
      </c>
    </row>
    <row r="14" spans="1:15" x14ac:dyDescent="0.25">
      <c r="O14" s="35"/>
    </row>
    <row r="15" spans="1:15" ht="15.75" thickBot="1" x14ac:dyDescent="0.3">
      <c r="O15" s="35" t="s">
        <v>15</v>
      </c>
    </row>
    <row r="16" spans="1:15" x14ac:dyDescent="0.25">
      <c r="A16" s="7"/>
      <c r="B16" s="161" t="s">
        <v>7</v>
      </c>
      <c r="C16" s="162"/>
      <c r="D16" s="162"/>
      <c r="E16" s="162"/>
      <c r="F16" s="162"/>
      <c r="G16" s="162"/>
      <c r="H16" s="134" t="s">
        <v>57</v>
      </c>
      <c r="O16" s="35" t="s">
        <v>16</v>
      </c>
    </row>
    <row r="17" spans="2:15" x14ac:dyDescent="0.25">
      <c r="B17" s="2" t="s">
        <v>84</v>
      </c>
      <c r="C17" s="2" t="s">
        <v>47</v>
      </c>
      <c r="D17" s="2" t="s">
        <v>8</v>
      </c>
      <c r="E17" s="2" t="s">
        <v>10</v>
      </c>
      <c r="F17" s="2" t="s">
        <v>9</v>
      </c>
      <c r="G17" s="2" t="s">
        <v>143</v>
      </c>
      <c r="H17" s="142"/>
      <c r="O17" s="35" t="s">
        <v>17</v>
      </c>
    </row>
    <row r="18" spans="2:15" x14ac:dyDescent="0.25">
      <c r="B18" s="40">
        <f>'Begroting SUMS_SU MA'!B18</f>
        <v>0</v>
      </c>
      <c r="C18" s="40">
        <f>'Begroting SUMS_SU MA'!C18</f>
        <v>0</v>
      </c>
      <c r="D18" s="40">
        <f>'Begroting SUMS_SU MA'!D18</f>
        <v>0</v>
      </c>
      <c r="E18" s="40">
        <f>'Begroting SUMS_SU MA'!E18</f>
        <v>0</v>
      </c>
      <c r="F18" s="40">
        <f>'Begroting SUMS_SU MA'!F18</f>
        <v>0</v>
      </c>
      <c r="G18" s="41">
        <f>'Begroting SUMS_SU MA'!G18</f>
        <v>0</v>
      </c>
      <c r="H18" s="20">
        <f t="shared" ref="H18:H32" si="0">F18*G18</f>
        <v>0</v>
      </c>
      <c r="O18" s="35" t="s">
        <v>18</v>
      </c>
    </row>
    <row r="19" spans="2:15" x14ac:dyDescent="0.25">
      <c r="B19" s="40">
        <f>'Begroting SUMS_SU MA'!B19</f>
        <v>0</v>
      </c>
      <c r="C19" s="40">
        <f>'Begroting SUMS_SU MA'!C19</f>
        <v>0</v>
      </c>
      <c r="D19" s="40">
        <f>'Begroting SUMS_SU MA'!D19</f>
        <v>0</v>
      </c>
      <c r="E19" s="40">
        <f>'Begroting SUMS_SU MA'!E19</f>
        <v>0</v>
      </c>
      <c r="F19" s="40">
        <f>'Begroting SUMS_SU MA'!F19</f>
        <v>0</v>
      </c>
      <c r="G19" s="41">
        <f>'Begroting SUMS_SU MA'!G19</f>
        <v>0</v>
      </c>
      <c r="H19" s="20">
        <f t="shared" si="0"/>
        <v>0</v>
      </c>
      <c r="O19" s="35" t="s">
        <v>19</v>
      </c>
    </row>
    <row r="20" spans="2:15" x14ac:dyDescent="0.25">
      <c r="B20" s="40">
        <f>'Begroting SUMS_SU MA'!B20</f>
        <v>0</v>
      </c>
      <c r="C20" s="40">
        <f>'Begroting SUMS_SU MA'!C20</f>
        <v>0</v>
      </c>
      <c r="D20" s="40">
        <f>'Begroting SUMS_SU MA'!D20</f>
        <v>0</v>
      </c>
      <c r="E20" s="40">
        <f>'Begroting SUMS_SU MA'!E20</f>
        <v>0</v>
      </c>
      <c r="F20" s="40">
        <f>'Begroting SUMS_SU MA'!F20</f>
        <v>0</v>
      </c>
      <c r="G20" s="41">
        <f>'Begroting SUMS_SU MA'!G20</f>
        <v>0</v>
      </c>
      <c r="H20" s="20">
        <f t="shared" si="0"/>
        <v>0</v>
      </c>
      <c r="O20" s="35" t="s">
        <v>20</v>
      </c>
    </row>
    <row r="21" spans="2:15" x14ac:dyDescent="0.25">
      <c r="B21" s="40">
        <f>'Begroting SUMS_SU MA'!B21</f>
        <v>0</v>
      </c>
      <c r="C21" s="40">
        <f>'Begroting SUMS_SU MA'!C21</f>
        <v>0</v>
      </c>
      <c r="D21" s="40">
        <f>'Begroting SUMS_SU MA'!D21</f>
        <v>0</v>
      </c>
      <c r="E21" s="40">
        <f>'Begroting SUMS_SU MA'!E21</f>
        <v>0</v>
      </c>
      <c r="F21" s="40">
        <f>'Begroting SUMS_SU MA'!F21</f>
        <v>0</v>
      </c>
      <c r="G21" s="41">
        <f>'Begroting SUMS_SU MA'!G21</f>
        <v>0</v>
      </c>
      <c r="H21" s="20">
        <f t="shared" si="0"/>
        <v>0</v>
      </c>
      <c r="O21" s="35" t="s">
        <v>21</v>
      </c>
    </row>
    <row r="22" spans="2:15" x14ac:dyDescent="0.25">
      <c r="B22" s="40">
        <f>'Begroting SUMS_SU MA'!B22</f>
        <v>0</v>
      </c>
      <c r="C22" s="40">
        <f>'Begroting SUMS_SU MA'!C22</f>
        <v>0</v>
      </c>
      <c r="D22" s="40">
        <f>'Begroting SUMS_SU MA'!D22</f>
        <v>0</v>
      </c>
      <c r="E22" s="40">
        <f>'Begroting SUMS_SU MA'!E22</f>
        <v>0</v>
      </c>
      <c r="F22" s="40">
        <f>'Begroting SUMS_SU MA'!F22</f>
        <v>0</v>
      </c>
      <c r="G22" s="41">
        <f>'Begroting SUMS_SU MA'!G22</f>
        <v>0</v>
      </c>
      <c r="H22" s="20">
        <f t="shared" si="0"/>
        <v>0</v>
      </c>
      <c r="O22" s="35" t="s">
        <v>22</v>
      </c>
    </row>
    <row r="23" spans="2:15" x14ac:dyDescent="0.25">
      <c r="B23" s="40">
        <f>'Begroting SUMS_SU MA'!B23</f>
        <v>0</v>
      </c>
      <c r="C23" s="40">
        <f>'Begroting SUMS_SU MA'!C23</f>
        <v>0</v>
      </c>
      <c r="D23" s="40">
        <f>'Begroting SUMS_SU MA'!D23</f>
        <v>0</v>
      </c>
      <c r="E23" s="40">
        <f>'Begroting SUMS_SU MA'!E23</f>
        <v>0</v>
      </c>
      <c r="F23" s="40">
        <f>'Begroting SUMS_SU MA'!F23</f>
        <v>0</v>
      </c>
      <c r="G23" s="41">
        <f>'Begroting SUMS_SU MA'!G23</f>
        <v>0</v>
      </c>
      <c r="H23" s="20">
        <f t="shared" si="0"/>
        <v>0</v>
      </c>
      <c r="O23" s="35" t="s">
        <v>23</v>
      </c>
    </row>
    <row r="24" spans="2:15" x14ac:dyDescent="0.25">
      <c r="B24" s="40">
        <f>'Begroting SUMS_SU MA'!B24</f>
        <v>0</v>
      </c>
      <c r="C24" s="40">
        <f>'Begroting SUMS_SU MA'!C24</f>
        <v>0</v>
      </c>
      <c r="D24" s="40">
        <f>'Begroting SUMS_SU MA'!D24</f>
        <v>0</v>
      </c>
      <c r="E24" s="40">
        <f>'Begroting SUMS_SU MA'!E24</f>
        <v>0</v>
      </c>
      <c r="F24" s="40">
        <f>'Begroting SUMS_SU MA'!F24</f>
        <v>0</v>
      </c>
      <c r="G24" s="41">
        <f>'Begroting SUMS_SU MA'!G24</f>
        <v>0</v>
      </c>
      <c r="H24" s="20">
        <f t="shared" si="0"/>
        <v>0</v>
      </c>
      <c r="O24" s="35" t="s">
        <v>24</v>
      </c>
    </row>
    <row r="25" spans="2:15" x14ac:dyDescent="0.25">
      <c r="B25" s="40">
        <f>'Begroting SUMS_SU MA'!B25</f>
        <v>0</v>
      </c>
      <c r="C25" s="40">
        <f>'Begroting SUMS_SU MA'!C25</f>
        <v>0</v>
      </c>
      <c r="D25" s="40">
        <f>'Begroting SUMS_SU MA'!D25</f>
        <v>0</v>
      </c>
      <c r="E25" s="40">
        <f>'Begroting SUMS_SU MA'!E25</f>
        <v>0</v>
      </c>
      <c r="F25" s="40">
        <f>'Begroting SUMS_SU MA'!F25</f>
        <v>0</v>
      </c>
      <c r="G25" s="41">
        <f>'Begroting SUMS_SU MA'!G25</f>
        <v>0</v>
      </c>
      <c r="H25" s="20">
        <f t="shared" si="0"/>
        <v>0</v>
      </c>
      <c r="O25" s="35" t="s">
        <v>25</v>
      </c>
    </row>
    <row r="26" spans="2:15" x14ac:dyDescent="0.25">
      <c r="B26" s="40">
        <f>'Begroting SUMS_SU MA'!B26</f>
        <v>0</v>
      </c>
      <c r="C26" s="40">
        <f>'Begroting SUMS_SU MA'!C26</f>
        <v>0</v>
      </c>
      <c r="D26" s="40">
        <f>'Begroting SUMS_SU MA'!D26</f>
        <v>0</v>
      </c>
      <c r="E26" s="40">
        <f>'Begroting SUMS_SU MA'!E26</f>
        <v>0</v>
      </c>
      <c r="F26" s="40">
        <f>'Begroting SUMS_SU MA'!F26</f>
        <v>0</v>
      </c>
      <c r="G26" s="41">
        <f>'Begroting SUMS_SU MA'!G26</f>
        <v>0</v>
      </c>
      <c r="H26" s="20">
        <f t="shared" si="0"/>
        <v>0</v>
      </c>
    </row>
    <row r="27" spans="2:15" x14ac:dyDescent="0.25">
      <c r="B27" s="40">
        <f>'Begroting SUMS_SU MA'!B27</f>
        <v>0</v>
      </c>
      <c r="C27" s="40">
        <f>'Begroting SUMS_SU MA'!C27</f>
        <v>0</v>
      </c>
      <c r="D27" s="40">
        <f>'Begroting SUMS_SU MA'!D27</f>
        <v>0</v>
      </c>
      <c r="E27" s="40">
        <f>'Begroting SUMS_SU MA'!E27</f>
        <v>0</v>
      </c>
      <c r="F27" s="40">
        <f>'Begroting SUMS_SU MA'!F27</f>
        <v>0</v>
      </c>
      <c r="G27" s="41">
        <f>'Begroting SUMS_SU MA'!G27</f>
        <v>0</v>
      </c>
      <c r="H27" s="20">
        <f t="shared" si="0"/>
        <v>0</v>
      </c>
      <c r="O27" s="34" t="s">
        <v>76</v>
      </c>
    </row>
    <row r="28" spans="2:15" x14ac:dyDescent="0.25">
      <c r="B28" s="40">
        <f>'Begroting SUMS_SU MA'!B28</f>
        <v>0</v>
      </c>
      <c r="C28" s="40">
        <f>'Begroting SUMS_SU MA'!C28</f>
        <v>0</v>
      </c>
      <c r="D28" s="40">
        <f>'Begroting SUMS_SU MA'!D28</f>
        <v>0</v>
      </c>
      <c r="E28" s="40">
        <f>'Begroting SUMS_SU MA'!E28</f>
        <v>0</v>
      </c>
      <c r="F28" s="40">
        <f>'Begroting SUMS_SU MA'!F28</f>
        <v>0</v>
      </c>
      <c r="G28" s="41">
        <f>'Begroting SUMS_SU MA'!G28</f>
        <v>0</v>
      </c>
      <c r="H28" s="20">
        <f t="shared" si="0"/>
        <v>0</v>
      </c>
      <c r="O28" s="35" t="s">
        <v>74</v>
      </c>
    </row>
    <row r="29" spans="2:15" x14ac:dyDescent="0.25">
      <c r="B29" s="40">
        <f>'Begroting SUMS_SU MA'!B29</f>
        <v>0</v>
      </c>
      <c r="C29" s="40">
        <f>'Begroting SUMS_SU MA'!C29</f>
        <v>0</v>
      </c>
      <c r="D29" s="40">
        <f>'Begroting SUMS_SU MA'!D29</f>
        <v>0</v>
      </c>
      <c r="E29" s="40">
        <f>'Begroting SUMS_SU MA'!E29</f>
        <v>0</v>
      </c>
      <c r="F29" s="40">
        <f>'Begroting SUMS_SU MA'!F29</f>
        <v>0</v>
      </c>
      <c r="G29" s="41">
        <f>'Begroting SUMS_SU MA'!G29</f>
        <v>0</v>
      </c>
      <c r="H29" s="20">
        <f t="shared" si="0"/>
        <v>0</v>
      </c>
      <c r="O29" s="35" t="s">
        <v>75</v>
      </c>
    </row>
    <row r="30" spans="2:15" x14ac:dyDescent="0.25">
      <c r="B30" s="40">
        <f>'Begroting SUMS_SU MA'!B30</f>
        <v>0</v>
      </c>
      <c r="C30" s="40">
        <f>'Begroting SUMS_SU MA'!C30</f>
        <v>0</v>
      </c>
      <c r="D30" s="40">
        <f>'Begroting SUMS_SU MA'!D30</f>
        <v>0</v>
      </c>
      <c r="E30" s="40">
        <f>'Begroting SUMS_SU MA'!E30</f>
        <v>0</v>
      </c>
      <c r="F30" s="40">
        <f>'Begroting SUMS_SU MA'!F30</f>
        <v>0</v>
      </c>
      <c r="G30" s="41">
        <f>'Begroting SUMS_SU MA'!G30</f>
        <v>0</v>
      </c>
      <c r="H30" s="20">
        <f t="shared" si="0"/>
        <v>0</v>
      </c>
    </row>
    <row r="31" spans="2:15" x14ac:dyDescent="0.25">
      <c r="B31" s="40">
        <f>'Begroting SUMS_SU MA'!B31</f>
        <v>0</v>
      </c>
      <c r="C31" s="40">
        <f>'Begroting SUMS_SU MA'!C31</f>
        <v>0</v>
      </c>
      <c r="D31" s="40">
        <f>'Begroting SUMS_SU MA'!D31</f>
        <v>0</v>
      </c>
      <c r="E31" s="40">
        <f>'Begroting SUMS_SU MA'!E31</f>
        <v>0</v>
      </c>
      <c r="F31" s="40">
        <f>'Begroting SUMS_SU MA'!F31</f>
        <v>0</v>
      </c>
      <c r="G31" s="41">
        <f>'Begroting SUMS_SU MA'!G31</f>
        <v>0</v>
      </c>
      <c r="H31" s="20">
        <f t="shared" si="0"/>
        <v>0</v>
      </c>
    </row>
    <row r="32" spans="2:15" ht="15.75" thickBot="1" x14ac:dyDescent="0.3">
      <c r="B32" s="40">
        <f>'Begroting SUMS_SU MA'!B32</f>
        <v>0</v>
      </c>
      <c r="C32" s="40">
        <f>'Begroting SUMS_SU MA'!C32</f>
        <v>0</v>
      </c>
      <c r="D32" s="40">
        <f>'Begroting SUMS_SU MA'!D32</f>
        <v>0</v>
      </c>
      <c r="E32" s="40">
        <f>'Begroting SUMS_SU MA'!E32</f>
        <v>0</v>
      </c>
      <c r="F32" s="40">
        <f>'Begroting SUMS_SU MA'!F32</f>
        <v>0</v>
      </c>
      <c r="G32" s="41">
        <f>'Begroting SUMS_SU MA'!G32</f>
        <v>0</v>
      </c>
      <c r="H32" s="21">
        <f t="shared" si="0"/>
        <v>0</v>
      </c>
    </row>
    <row r="33" spans="1:8" ht="15.75" thickBot="1" x14ac:dyDescent="0.3">
      <c r="A33" s="7"/>
      <c r="B33" s="5"/>
      <c r="C33" s="6" t="s">
        <v>11</v>
      </c>
      <c r="D33" s="5"/>
      <c r="E33" s="5"/>
      <c r="F33" s="5"/>
      <c r="G33" s="6"/>
      <c r="H33" s="22">
        <f>SUM(H18:H32)</f>
        <v>0</v>
      </c>
    </row>
    <row r="34" spans="1:8" x14ac:dyDescent="0.25">
      <c r="B34" s="39"/>
    </row>
    <row r="36" spans="1:8" ht="15.75" thickBot="1" x14ac:dyDescent="0.3"/>
    <row r="37" spans="1:8" x14ac:dyDescent="0.25">
      <c r="A37" s="7"/>
      <c r="B37" s="161" t="s">
        <v>27</v>
      </c>
      <c r="C37" s="162"/>
      <c r="D37" s="163"/>
    </row>
    <row r="38" spans="1:8" ht="30" x14ac:dyDescent="0.25">
      <c r="B38" s="2" t="s">
        <v>85</v>
      </c>
      <c r="C38" s="2" t="s">
        <v>12</v>
      </c>
      <c r="D38" s="31" t="s">
        <v>56</v>
      </c>
    </row>
    <row r="39" spans="1:8" x14ac:dyDescent="0.25">
      <c r="B39" s="40">
        <f>'Begroting SUMS_SU MA'!B39</f>
        <v>0</v>
      </c>
      <c r="C39" s="40">
        <f>'Begroting SUMS_SU MA'!C39</f>
        <v>0</v>
      </c>
      <c r="D39" s="42">
        <f>'Begroting SUMS_SU MA'!D39</f>
        <v>0</v>
      </c>
    </row>
    <row r="40" spans="1:8" x14ac:dyDescent="0.25">
      <c r="B40" s="40">
        <f>'Begroting SUMS_SU MA'!B40</f>
        <v>0</v>
      </c>
      <c r="C40" s="40">
        <f>'Begroting SUMS_SU MA'!C40</f>
        <v>0</v>
      </c>
      <c r="D40" s="42">
        <f>'Begroting SUMS_SU MA'!D40</f>
        <v>0</v>
      </c>
    </row>
    <row r="41" spans="1:8" x14ac:dyDescent="0.25">
      <c r="B41" s="40">
        <f>'Begroting SUMS_SU MA'!B41</f>
        <v>0</v>
      </c>
      <c r="C41" s="40">
        <f>'Begroting SUMS_SU MA'!C41</f>
        <v>0</v>
      </c>
      <c r="D41" s="42">
        <f>'Begroting SUMS_SU MA'!D41</f>
        <v>0</v>
      </c>
    </row>
    <row r="42" spans="1:8" x14ac:dyDescent="0.25">
      <c r="B42" s="40">
        <f>'Begroting SUMS_SU MA'!B42</f>
        <v>0</v>
      </c>
      <c r="C42" s="40">
        <f>'Begroting SUMS_SU MA'!C42</f>
        <v>0</v>
      </c>
      <c r="D42" s="42">
        <f>'Begroting SUMS_SU MA'!D42</f>
        <v>0</v>
      </c>
    </row>
    <row r="43" spans="1:8" x14ac:dyDescent="0.25">
      <c r="B43" s="40">
        <f>'Begroting SUMS_SU MA'!B43</f>
        <v>0</v>
      </c>
      <c r="C43" s="40">
        <f>'Begroting SUMS_SU MA'!C43</f>
        <v>0</v>
      </c>
      <c r="D43" s="42">
        <f>'Begroting SUMS_SU MA'!D43</f>
        <v>0</v>
      </c>
    </row>
    <row r="44" spans="1:8" x14ac:dyDescent="0.25">
      <c r="B44" s="40">
        <f>'Begroting SUMS_SU MA'!B44</f>
        <v>0</v>
      </c>
      <c r="C44" s="40">
        <f>'Begroting SUMS_SU MA'!C44</f>
        <v>0</v>
      </c>
      <c r="D44" s="42">
        <f>'Begroting SUMS_SU MA'!D44</f>
        <v>0</v>
      </c>
    </row>
    <row r="45" spans="1:8" x14ac:dyDescent="0.25">
      <c r="B45" s="40">
        <f>'Begroting SUMS_SU MA'!B45</f>
        <v>0</v>
      </c>
      <c r="C45" s="40">
        <f>'Begroting SUMS_SU MA'!C45</f>
        <v>0</v>
      </c>
      <c r="D45" s="42">
        <f>'Begroting SUMS_SU MA'!D45</f>
        <v>0</v>
      </c>
    </row>
    <row r="46" spans="1:8" x14ac:dyDescent="0.25">
      <c r="B46" s="40">
        <f>'Begroting SUMS_SU MA'!B46</f>
        <v>0</v>
      </c>
      <c r="C46" s="40">
        <f>'Begroting SUMS_SU MA'!C46</f>
        <v>0</v>
      </c>
      <c r="D46" s="42">
        <f>'Begroting SUMS_SU MA'!D46</f>
        <v>0</v>
      </c>
    </row>
    <row r="47" spans="1:8" x14ac:dyDescent="0.25">
      <c r="B47" s="40">
        <f>'Begroting SUMS_SU MA'!B47</f>
        <v>0</v>
      </c>
      <c r="C47" s="40">
        <f>'Begroting SUMS_SU MA'!C47</f>
        <v>0</v>
      </c>
      <c r="D47" s="42">
        <f>'Begroting SUMS_SU MA'!D47</f>
        <v>0</v>
      </c>
    </row>
    <row r="48" spans="1:8" x14ac:dyDescent="0.25">
      <c r="B48" s="40">
        <f>'Begroting SUMS_SU MA'!B48</f>
        <v>0</v>
      </c>
      <c r="C48" s="40">
        <f>'Begroting SUMS_SU MA'!C48</f>
        <v>0</v>
      </c>
      <c r="D48" s="42">
        <f>'Begroting SUMS_SU MA'!D48</f>
        <v>0</v>
      </c>
    </row>
    <row r="49" spans="1:12" x14ac:dyDescent="0.25">
      <c r="B49" s="40">
        <f>'Begroting SUMS_SU MA'!B49</f>
        <v>0</v>
      </c>
      <c r="C49" s="40">
        <f>'Begroting SUMS_SU MA'!C49</f>
        <v>0</v>
      </c>
      <c r="D49" s="42">
        <f>'Begroting SUMS_SU MA'!D49</f>
        <v>0</v>
      </c>
    </row>
    <row r="50" spans="1:12" x14ac:dyDescent="0.25">
      <c r="B50" s="40">
        <f>'Begroting SUMS_SU MA'!B50</f>
        <v>0</v>
      </c>
      <c r="C50" s="40">
        <f>'Begroting SUMS_SU MA'!C50</f>
        <v>0</v>
      </c>
      <c r="D50" s="42">
        <f>'Begroting SUMS_SU MA'!D50</f>
        <v>0</v>
      </c>
    </row>
    <row r="51" spans="1:12" x14ac:dyDescent="0.25">
      <c r="B51" s="40">
        <f>'Begroting SUMS_SU MA'!B51</f>
        <v>0</v>
      </c>
      <c r="C51" s="40">
        <f>'Begroting SUMS_SU MA'!C51</f>
        <v>0</v>
      </c>
      <c r="D51" s="42">
        <f>'Begroting SUMS_SU MA'!D51</f>
        <v>0</v>
      </c>
    </row>
    <row r="52" spans="1:12" x14ac:dyDescent="0.25">
      <c r="B52" s="40">
        <f>'Begroting SUMS_SU MA'!B52</f>
        <v>0</v>
      </c>
      <c r="C52" s="40">
        <f>'Begroting SUMS_SU MA'!C52</f>
        <v>0</v>
      </c>
      <c r="D52" s="42">
        <f>'Begroting SUMS_SU MA'!D52</f>
        <v>0</v>
      </c>
    </row>
    <row r="53" spans="1:12" ht="15.75" thickBot="1" x14ac:dyDescent="0.3">
      <c r="B53" s="40">
        <f>'Begroting SUMS_SU MA'!B53</f>
        <v>0</v>
      </c>
      <c r="C53" s="40">
        <f>'Begroting SUMS_SU MA'!C53</f>
        <v>0</v>
      </c>
      <c r="D53" s="42">
        <f>'Begroting SUMS_SU MA'!D53</f>
        <v>0</v>
      </c>
    </row>
    <row r="54" spans="1:12" ht="15.75" thickBot="1" x14ac:dyDescent="0.3">
      <c r="A54" s="7"/>
      <c r="B54" s="5"/>
      <c r="C54" s="6" t="s">
        <v>11</v>
      </c>
      <c r="D54" s="22">
        <f>SUM(D39:D53)</f>
        <v>0</v>
      </c>
    </row>
    <row r="55" spans="1:12" x14ac:dyDescent="0.25">
      <c r="B55" s="39"/>
    </row>
    <row r="57" spans="1:12" ht="15.75" thickBot="1" x14ac:dyDescent="0.3"/>
    <row r="58" spans="1:12" ht="15.75" thickBot="1" x14ac:dyDescent="0.3">
      <c r="B58" s="164" t="s">
        <v>88</v>
      </c>
      <c r="C58" s="165"/>
      <c r="D58" s="165"/>
      <c r="E58" s="165"/>
      <c r="F58" s="165"/>
      <c r="G58" s="165"/>
      <c r="H58" s="165"/>
      <c r="I58" s="165"/>
      <c r="J58" s="165"/>
      <c r="K58" s="165"/>
      <c r="L58" s="166"/>
    </row>
    <row r="59" spans="1:12" ht="126.75" customHeight="1" thickBot="1" x14ac:dyDescent="0.3">
      <c r="B59" s="52" t="s">
        <v>84</v>
      </c>
      <c r="C59" s="53" t="s">
        <v>70</v>
      </c>
      <c r="D59" s="53" t="s">
        <v>69</v>
      </c>
      <c r="E59" s="53" t="s">
        <v>39</v>
      </c>
      <c r="F59" s="53" t="s">
        <v>49</v>
      </c>
      <c r="G59" s="53" t="s">
        <v>50</v>
      </c>
      <c r="H59" s="53" t="s">
        <v>33</v>
      </c>
      <c r="I59" s="53" t="s">
        <v>51</v>
      </c>
      <c r="J59" s="53" t="s">
        <v>46</v>
      </c>
      <c r="K59" s="53" t="s">
        <v>52</v>
      </c>
      <c r="L59" s="53" t="s">
        <v>55</v>
      </c>
    </row>
    <row r="60" spans="1:12" x14ac:dyDescent="0.25">
      <c r="B60" s="47">
        <f>'Begroting SUMS_SU MA'!B60</f>
        <v>0</v>
      </c>
      <c r="C60" s="47">
        <f>'Begroting SUMS_SU MA'!C60</f>
        <v>0</v>
      </c>
      <c r="D60" s="47">
        <f>'Begroting SUMS_SU MA'!D60</f>
        <v>0</v>
      </c>
      <c r="E60" s="47">
        <f>'Begroting SUMS_SU MA'!E60</f>
        <v>0</v>
      </c>
      <c r="F60" s="50">
        <f>'Begroting SUMS_SU MA'!F60</f>
        <v>0</v>
      </c>
      <c r="G60" s="50">
        <f>'Begroting SUMS_SU MA'!G60</f>
        <v>0</v>
      </c>
      <c r="H60" s="50">
        <f>'Begroting SUMS_SU MA'!H60</f>
        <v>0</v>
      </c>
      <c r="I60" s="50">
        <f>'Begroting SUMS_SU MA'!I60</f>
        <v>0</v>
      </c>
      <c r="J60" s="47">
        <f>'Begroting SUMS_SU MA'!J60</f>
        <v>0</v>
      </c>
      <c r="K60" s="47">
        <f>'Begroting SUMS_SU MA'!K60</f>
        <v>0</v>
      </c>
      <c r="L60" s="51">
        <f t="shared" ref="L60:L74" si="1">K60*(E60*(F60+G60)+H60+I60)</f>
        <v>0</v>
      </c>
    </row>
    <row r="61" spans="1:12" x14ac:dyDescent="0.25">
      <c r="B61" s="47">
        <f>'Begroting SUMS_SU MA'!B61</f>
        <v>0</v>
      </c>
      <c r="C61" s="47">
        <f>'Begroting SUMS_SU MA'!C61</f>
        <v>0</v>
      </c>
      <c r="D61" s="47">
        <f>'Begroting SUMS_SU MA'!D61</f>
        <v>0</v>
      </c>
      <c r="E61" s="47">
        <f>'Begroting SUMS_SU MA'!E61</f>
        <v>0</v>
      </c>
      <c r="F61" s="50">
        <f>'Begroting SUMS_SU MA'!F61</f>
        <v>0</v>
      </c>
      <c r="G61" s="50">
        <f>'Begroting SUMS_SU MA'!G61</f>
        <v>0</v>
      </c>
      <c r="H61" s="50">
        <f>'Begroting SUMS_SU MA'!H61</f>
        <v>0</v>
      </c>
      <c r="I61" s="50">
        <f>'Begroting SUMS_SU MA'!I61</f>
        <v>0</v>
      </c>
      <c r="J61" s="47">
        <f>'Begroting SUMS_SU MA'!J61</f>
        <v>0</v>
      </c>
      <c r="K61" s="47">
        <f>'Begroting SUMS_SU MA'!K61</f>
        <v>0</v>
      </c>
      <c r="L61" s="20">
        <f t="shared" si="1"/>
        <v>0</v>
      </c>
    </row>
    <row r="62" spans="1:12" x14ac:dyDescent="0.25">
      <c r="B62" s="47">
        <f>'Begroting SUMS_SU MA'!B62</f>
        <v>0</v>
      </c>
      <c r="C62" s="47">
        <f>'Begroting SUMS_SU MA'!C62</f>
        <v>0</v>
      </c>
      <c r="D62" s="47">
        <f>'Begroting SUMS_SU MA'!D62</f>
        <v>0</v>
      </c>
      <c r="E62" s="47">
        <f>'Begroting SUMS_SU MA'!E62</f>
        <v>0</v>
      </c>
      <c r="F62" s="50">
        <f>'Begroting SUMS_SU MA'!F62</f>
        <v>0</v>
      </c>
      <c r="G62" s="50">
        <f>'Begroting SUMS_SU MA'!G62</f>
        <v>0</v>
      </c>
      <c r="H62" s="50">
        <f>'Begroting SUMS_SU MA'!H62</f>
        <v>0</v>
      </c>
      <c r="I62" s="50">
        <f>'Begroting SUMS_SU MA'!I62</f>
        <v>0</v>
      </c>
      <c r="J62" s="47">
        <f>'Begroting SUMS_SU MA'!J62</f>
        <v>0</v>
      </c>
      <c r="K62" s="47">
        <f>'Begroting SUMS_SU MA'!K62</f>
        <v>0</v>
      </c>
      <c r="L62" s="20">
        <f t="shared" si="1"/>
        <v>0</v>
      </c>
    </row>
    <row r="63" spans="1:12" x14ac:dyDescent="0.25">
      <c r="B63" s="47">
        <f>'Begroting SUMS_SU MA'!B63</f>
        <v>0</v>
      </c>
      <c r="C63" s="47">
        <f>'Begroting SUMS_SU MA'!C63</f>
        <v>0</v>
      </c>
      <c r="D63" s="47">
        <f>'Begroting SUMS_SU MA'!D63</f>
        <v>0</v>
      </c>
      <c r="E63" s="47">
        <f>'Begroting SUMS_SU MA'!E63</f>
        <v>0</v>
      </c>
      <c r="F63" s="50">
        <f>'Begroting SUMS_SU MA'!F63</f>
        <v>0</v>
      </c>
      <c r="G63" s="50">
        <f>'Begroting SUMS_SU MA'!G63</f>
        <v>0</v>
      </c>
      <c r="H63" s="50">
        <f>'Begroting SUMS_SU MA'!H63</f>
        <v>0</v>
      </c>
      <c r="I63" s="50">
        <f>'Begroting SUMS_SU MA'!I63</f>
        <v>0</v>
      </c>
      <c r="J63" s="47">
        <f>'Begroting SUMS_SU MA'!J63</f>
        <v>0</v>
      </c>
      <c r="K63" s="47">
        <f>'Begroting SUMS_SU MA'!K63</f>
        <v>0</v>
      </c>
      <c r="L63" s="20">
        <f t="shared" si="1"/>
        <v>0</v>
      </c>
    </row>
    <row r="64" spans="1:12" x14ac:dyDescent="0.25">
      <c r="B64" s="47">
        <f>'Begroting SUMS_SU MA'!B64</f>
        <v>0</v>
      </c>
      <c r="C64" s="47">
        <f>'Begroting SUMS_SU MA'!C64</f>
        <v>0</v>
      </c>
      <c r="D64" s="47">
        <f>'Begroting SUMS_SU MA'!D64</f>
        <v>0</v>
      </c>
      <c r="E64" s="47">
        <f>'Begroting SUMS_SU MA'!E64</f>
        <v>0</v>
      </c>
      <c r="F64" s="50">
        <f>'Begroting SUMS_SU MA'!F64</f>
        <v>0</v>
      </c>
      <c r="G64" s="50">
        <f>'Begroting SUMS_SU MA'!G64</f>
        <v>0</v>
      </c>
      <c r="H64" s="50">
        <f>'Begroting SUMS_SU MA'!H64</f>
        <v>0</v>
      </c>
      <c r="I64" s="50">
        <f>'Begroting SUMS_SU MA'!I64</f>
        <v>0</v>
      </c>
      <c r="J64" s="47">
        <f>'Begroting SUMS_SU MA'!J64</f>
        <v>0</v>
      </c>
      <c r="K64" s="47">
        <f>'Begroting SUMS_SU MA'!K64</f>
        <v>0</v>
      </c>
      <c r="L64" s="20">
        <f t="shared" si="1"/>
        <v>0</v>
      </c>
    </row>
    <row r="65" spans="2:12" x14ac:dyDescent="0.25">
      <c r="B65" s="47">
        <f>'Begroting SUMS_SU MA'!B65</f>
        <v>0</v>
      </c>
      <c r="C65" s="47">
        <f>'Begroting SUMS_SU MA'!C65</f>
        <v>0</v>
      </c>
      <c r="D65" s="47">
        <f>'Begroting SUMS_SU MA'!D65</f>
        <v>0</v>
      </c>
      <c r="E65" s="47">
        <f>'Begroting SUMS_SU MA'!E65</f>
        <v>0</v>
      </c>
      <c r="F65" s="50">
        <f>'Begroting SUMS_SU MA'!F65</f>
        <v>0</v>
      </c>
      <c r="G65" s="50">
        <f>'Begroting SUMS_SU MA'!G65</f>
        <v>0</v>
      </c>
      <c r="H65" s="50">
        <f>'Begroting SUMS_SU MA'!H65</f>
        <v>0</v>
      </c>
      <c r="I65" s="50">
        <f>'Begroting SUMS_SU MA'!I65</f>
        <v>0</v>
      </c>
      <c r="J65" s="47">
        <f>'Begroting SUMS_SU MA'!J65</f>
        <v>0</v>
      </c>
      <c r="K65" s="47">
        <f>'Begroting SUMS_SU MA'!K65</f>
        <v>0</v>
      </c>
      <c r="L65" s="20">
        <f t="shared" si="1"/>
        <v>0</v>
      </c>
    </row>
    <row r="66" spans="2:12" x14ac:dyDescent="0.25">
      <c r="B66" s="47">
        <f>'Begroting SUMS_SU MA'!B66</f>
        <v>0</v>
      </c>
      <c r="C66" s="47">
        <f>'Begroting SUMS_SU MA'!C66</f>
        <v>0</v>
      </c>
      <c r="D66" s="47">
        <f>'Begroting SUMS_SU MA'!D66</f>
        <v>0</v>
      </c>
      <c r="E66" s="47">
        <f>'Begroting SUMS_SU MA'!E66</f>
        <v>0</v>
      </c>
      <c r="F66" s="50">
        <f>'Begroting SUMS_SU MA'!F66</f>
        <v>0</v>
      </c>
      <c r="G66" s="50">
        <f>'Begroting SUMS_SU MA'!G66</f>
        <v>0</v>
      </c>
      <c r="H66" s="50">
        <f>'Begroting SUMS_SU MA'!H66</f>
        <v>0</v>
      </c>
      <c r="I66" s="50">
        <f>'Begroting SUMS_SU MA'!I66</f>
        <v>0</v>
      </c>
      <c r="J66" s="47">
        <f>'Begroting SUMS_SU MA'!J66</f>
        <v>0</v>
      </c>
      <c r="K66" s="47">
        <f>'Begroting SUMS_SU MA'!K66</f>
        <v>0</v>
      </c>
      <c r="L66" s="20">
        <f t="shared" si="1"/>
        <v>0</v>
      </c>
    </row>
    <row r="67" spans="2:12" x14ac:dyDescent="0.25">
      <c r="B67" s="47">
        <f>'Begroting SUMS_SU MA'!B67</f>
        <v>0</v>
      </c>
      <c r="C67" s="47">
        <f>'Begroting SUMS_SU MA'!C67</f>
        <v>0</v>
      </c>
      <c r="D67" s="47">
        <f>'Begroting SUMS_SU MA'!D67</f>
        <v>0</v>
      </c>
      <c r="E67" s="47">
        <f>'Begroting SUMS_SU MA'!E67</f>
        <v>0</v>
      </c>
      <c r="F67" s="50">
        <f>'Begroting SUMS_SU MA'!F67</f>
        <v>0</v>
      </c>
      <c r="G67" s="50">
        <f>'Begroting SUMS_SU MA'!G67</f>
        <v>0</v>
      </c>
      <c r="H67" s="50">
        <f>'Begroting SUMS_SU MA'!H67</f>
        <v>0</v>
      </c>
      <c r="I67" s="50">
        <f>'Begroting SUMS_SU MA'!I67</f>
        <v>0</v>
      </c>
      <c r="J67" s="47">
        <f>'Begroting SUMS_SU MA'!J67</f>
        <v>0</v>
      </c>
      <c r="K67" s="47">
        <f>'Begroting SUMS_SU MA'!K67</f>
        <v>0</v>
      </c>
      <c r="L67" s="20">
        <f t="shared" si="1"/>
        <v>0</v>
      </c>
    </row>
    <row r="68" spans="2:12" x14ac:dyDescent="0.25">
      <c r="B68" s="47">
        <f>'Begroting SUMS_SU MA'!B68</f>
        <v>0</v>
      </c>
      <c r="C68" s="47">
        <f>'Begroting SUMS_SU MA'!C68</f>
        <v>0</v>
      </c>
      <c r="D68" s="47">
        <f>'Begroting SUMS_SU MA'!D68</f>
        <v>0</v>
      </c>
      <c r="E68" s="47">
        <f>'Begroting SUMS_SU MA'!E68</f>
        <v>0</v>
      </c>
      <c r="F68" s="50">
        <f>'Begroting SUMS_SU MA'!F68</f>
        <v>0</v>
      </c>
      <c r="G68" s="50">
        <f>'Begroting SUMS_SU MA'!G68</f>
        <v>0</v>
      </c>
      <c r="H68" s="50">
        <f>'Begroting SUMS_SU MA'!H68</f>
        <v>0</v>
      </c>
      <c r="I68" s="50">
        <f>'Begroting SUMS_SU MA'!I68</f>
        <v>0</v>
      </c>
      <c r="J68" s="47">
        <f>'Begroting SUMS_SU MA'!J68</f>
        <v>0</v>
      </c>
      <c r="K68" s="47">
        <f>'Begroting SUMS_SU MA'!K68</f>
        <v>0</v>
      </c>
      <c r="L68" s="20">
        <f t="shared" si="1"/>
        <v>0</v>
      </c>
    </row>
    <row r="69" spans="2:12" x14ac:dyDescent="0.25">
      <c r="B69" s="47">
        <f>'Begroting SUMS_SU MA'!B69</f>
        <v>0</v>
      </c>
      <c r="C69" s="47">
        <f>'Begroting SUMS_SU MA'!C69</f>
        <v>0</v>
      </c>
      <c r="D69" s="47">
        <f>'Begroting SUMS_SU MA'!D69</f>
        <v>0</v>
      </c>
      <c r="E69" s="47">
        <f>'Begroting SUMS_SU MA'!E69</f>
        <v>0</v>
      </c>
      <c r="F69" s="50">
        <f>'Begroting SUMS_SU MA'!F69</f>
        <v>0</v>
      </c>
      <c r="G69" s="50">
        <f>'Begroting SUMS_SU MA'!G69</f>
        <v>0</v>
      </c>
      <c r="H69" s="50">
        <f>'Begroting SUMS_SU MA'!H69</f>
        <v>0</v>
      </c>
      <c r="I69" s="50">
        <f>'Begroting SUMS_SU MA'!I69</f>
        <v>0</v>
      </c>
      <c r="J69" s="47">
        <f>'Begroting SUMS_SU MA'!J69</f>
        <v>0</v>
      </c>
      <c r="K69" s="47">
        <f>'Begroting SUMS_SU MA'!K69</f>
        <v>0</v>
      </c>
      <c r="L69" s="20">
        <f t="shared" si="1"/>
        <v>0</v>
      </c>
    </row>
    <row r="70" spans="2:12" x14ac:dyDescent="0.25">
      <c r="B70" s="47">
        <f>'Begroting SUMS_SU MA'!B70</f>
        <v>0</v>
      </c>
      <c r="C70" s="47">
        <f>'Begroting SUMS_SU MA'!C70</f>
        <v>0</v>
      </c>
      <c r="D70" s="47">
        <f>'Begroting SUMS_SU MA'!D70</f>
        <v>0</v>
      </c>
      <c r="E70" s="47">
        <f>'Begroting SUMS_SU MA'!E70</f>
        <v>0</v>
      </c>
      <c r="F70" s="50">
        <f>'Begroting SUMS_SU MA'!F70</f>
        <v>0</v>
      </c>
      <c r="G70" s="50">
        <f>'Begroting SUMS_SU MA'!G70</f>
        <v>0</v>
      </c>
      <c r="H70" s="50">
        <f>'Begroting SUMS_SU MA'!H70</f>
        <v>0</v>
      </c>
      <c r="I70" s="50">
        <f>'Begroting SUMS_SU MA'!I70</f>
        <v>0</v>
      </c>
      <c r="J70" s="47">
        <f>'Begroting SUMS_SU MA'!J70</f>
        <v>0</v>
      </c>
      <c r="K70" s="47">
        <f>'Begroting SUMS_SU MA'!K70</f>
        <v>0</v>
      </c>
      <c r="L70" s="20">
        <f t="shared" si="1"/>
        <v>0</v>
      </c>
    </row>
    <row r="71" spans="2:12" x14ac:dyDescent="0.25">
      <c r="B71" s="47">
        <f>'Begroting SUMS_SU MA'!B71</f>
        <v>0</v>
      </c>
      <c r="C71" s="47">
        <f>'Begroting SUMS_SU MA'!C71</f>
        <v>0</v>
      </c>
      <c r="D71" s="47">
        <f>'Begroting SUMS_SU MA'!D71</f>
        <v>0</v>
      </c>
      <c r="E71" s="47">
        <f>'Begroting SUMS_SU MA'!E71</f>
        <v>0</v>
      </c>
      <c r="F71" s="50">
        <f>'Begroting SUMS_SU MA'!F71</f>
        <v>0</v>
      </c>
      <c r="G71" s="50">
        <f>'Begroting SUMS_SU MA'!G71</f>
        <v>0</v>
      </c>
      <c r="H71" s="50">
        <f>'Begroting SUMS_SU MA'!H71</f>
        <v>0</v>
      </c>
      <c r="I71" s="50">
        <f>'Begroting SUMS_SU MA'!I71</f>
        <v>0</v>
      </c>
      <c r="J71" s="47">
        <f>'Begroting SUMS_SU MA'!J71</f>
        <v>0</v>
      </c>
      <c r="K71" s="47">
        <f>'Begroting SUMS_SU MA'!K71</f>
        <v>0</v>
      </c>
      <c r="L71" s="20">
        <f t="shared" si="1"/>
        <v>0</v>
      </c>
    </row>
    <row r="72" spans="2:12" x14ac:dyDescent="0.25">
      <c r="B72" s="47">
        <f>'Begroting SUMS_SU MA'!B72</f>
        <v>0</v>
      </c>
      <c r="C72" s="47">
        <f>'Begroting SUMS_SU MA'!C72</f>
        <v>0</v>
      </c>
      <c r="D72" s="47">
        <f>'Begroting SUMS_SU MA'!D72</f>
        <v>0</v>
      </c>
      <c r="E72" s="47">
        <f>'Begroting SUMS_SU MA'!E72</f>
        <v>0</v>
      </c>
      <c r="F72" s="50">
        <f>'Begroting SUMS_SU MA'!F72</f>
        <v>0</v>
      </c>
      <c r="G72" s="50">
        <f>'Begroting SUMS_SU MA'!G72</f>
        <v>0</v>
      </c>
      <c r="H72" s="50">
        <f>'Begroting SUMS_SU MA'!H72</f>
        <v>0</v>
      </c>
      <c r="I72" s="50">
        <f>'Begroting SUMS_SU MA'!I72</f>
        <v>0</v>
      </c>
      <c r="J72" s="47">
        <f>'Begroting SUMS_SU MA'!J72</f>
        <v>0</v>
      </c>
      <c r="K72" s="47">
        <f>'Begroting SUMS_SU MA'!K72</f>
        <v>0</v>
      </c>
      <c r="L72" s="20">
        <f t="shared" si="1"/>
        <v>0</v>
      </c>
    </row>
    <row r="73" spans="2:12" x14ac:dyDescent="0.25">
      <c r="B73" s="47">
        <f>'Begroting SUMS_SU MA'!B73</f>
        <v>0</v>
      </c>
      <c r="C73" s="47">
        <f>'Begroting SUMS_SU MA'!C73</f>
        <v>0</v>
      </c>
      <c r="D73" s="47">
        <f>'Begroting SUMS_SU MA'!D73</f>
        <v>0</v>
      </c>
      <c r="E73" s="47">
        <f>'Begroting SUMS_SU MA'!E73</f>
        <v>0</v>
      </c>
      <c r="F73" s="50">
        <f>'Begroting SUMS_SU MA'!F73</f>
        <v>0</v>
      </c>
      <c r="G73" s="50">
        <f>'Begroting SUMS_SU MA'!G73</f>
        <v>0</v>
      </c>
      <c r="H73" s="50">
        <f>'Begroting SUMS_SU MA'!H73</f>
        <v>0</v>
      </c>
      <c r="I73" s="50">
        <f>'Begroting SUMS_SU MA'!I73</f>
        <v>0</v>
      </c>
      <c r="J73" s="47">
        <f>'Begroting SUMS_SU MA'!J73</f>
        <v>0</v>
      </c>
      <c r="K73" s="47">
        <f>'Begroting SUMS_SU MA'!K73</f>
        <v>0</v>
      </c>
      <c r="L73" s="20">
        <f t="shared" si="1"/>
        <v>0</v>
      </c>
    </row>
    <row r="74" spans="2:12" ht="15.75" thickBot="1" x14ac:dyDescent="0.3">
      <c r="B74" s="47">
        <f>'Begroting SUMS_SU MA'!B74</f>
        <v>0</v>
      </c>
      <c r="C74" s="47">
        <f>'Begroting SUMS_SU MA'!C74</f>
        <v>0</v>
      </c>
      <c r="D74" s="47">
        <f>'Begroting SUMS_SU MA'!D74</f>
        <v>0</v>
      </c>
      <c r="E74" s="47">
        <f>'Begroting SUMS_SU MA'!E74</f>
        <v>0</v>
      </c>
      <c r="F74" s="50">
        <f>'Begroting SUMS_SU MA'!F74</f>
        <v>0</v>
      </c>
      <c r="G74" s="50">
        <f>'Begroting SUMS_SU MA'!G74</f>
        <v>0</v>
      </c>
      <c r="H74" s="50">
        <f>'Begroting SUMS_SU MA'!H74</f>
        <v>0</v>
      </c>
      <c r="I74" s="50">
        <f>'Begroting SUMS_SU MA'!I74</f>
        <v>0</v>
      </c>
      <c r="J74" s="47">
        <f>'Begroting SUMS_SU MA'!J74</f>
        <v>0</v>
      </c>
      <c r="K74" s="47">
        <f>'Begroting SUMS_SU MA'!K74</f>
        <v>0</v>
      </c>
      <c r="L74" s="20">
        <f t="shared" si="1"/>
        <v>0</v>
      </c>
    </row>
    <row r="75" spans="2:12" ht="15.75" thickBot="1" x14ac:dyDescent="0.3">
      <c r="B75" s="24"/>
      <c r="C75" s="6" t="s">
        <v>11</v>
      </c>
      <c r="D75" s="5"/>
      <c r="E75" s="5"/>
      <c r="F75" s="5"/>
      <c r="G75" s="5"/>
      <c r="H75" s="5"/>
      <c r="I75" s="5"/>
      <c r="J75" s="5"/>
      <c r="K75" s="5"/>
      <c r="L75" s="22">
        <f>SUM(L60:L74)</f>
        <v>0</v>
      </c>
    </row>
    <row r="76" spans="2:12" x14ac:dyDescent="0.25">
      <c r="B76" s="39"/>
    </row>
    <row r="78" spans="2:12" ht="15.75" thickBot="1" x14ac:dyDescent="0.3"/>
    <row r="79" spans="2:12" ht="15.75" thickBot="1" x14ac:dyDescent="0.3">
      <c r="B79" s="164" t="s">
        <v>34</v>
      </c>
      <c r="C79" s="165"/>
      <c r="D79" s="165"/>
      <c r="E79" s="165"/>
      <c r="F79" s="165"/>
      <c r="G79" s="165"/>
      <c r="H79" s="165"/>
      <c r="I79" s="165"/>
      <c r="J79" s="166"/>
    </row>
    <row r="80" spans="2:12" ht="159.75" customHeight="1" x14ac:dyDescent="0.25">
      <c r="B80" s="36" t="s">
        <v>84</v>
      </c>
      <c r="C80" s="19" t="s">
        <v>92</v>
      </c>
      <c r="D80" s="30" t="s">
        <v>77</v>
      </c>
      <c r="E80" s="19" t="s">
        <v>73</v>
      </c>
      <c r="F80" s="19" t="s">
        <v>43</v>
      </c>
      <c r="G80" s="19" t="s">
        <v>71</v>
      </c>
      <c r="H80" s="19" t="s">
        <v>122</v>
      </c>
      <c r="I80" s="19" t="s">
        <v>53</v>
      </c>
      <c r="J80" s="19" t="s">
        <v>123</v>
      </c>
    </row>
    <row r="81" spans="2:10" x14ac:dyDescent="0.25">
      <c r="B81" s="40">
        <f>'Begroting SUMS_SU MA'!B81</f>
        <v>0</v>
      </c>
      <c r="C81" s="40">
        <f>'Begroting SUMS_SU MA'!C81</f>
        <v>0</v>
      </c>
      <c r="D81" s="40">
        <f>'Begroting SUMS_SU MA'!D81</f>
        <v>0</v>
      </c>
      <c r="E81" s="45">
        <f>'Begroting SUMS_SU MA'!E81</f>
        <v>0</v>
      </c>
      <c r="F81" s="44">
        <f>'Begroting SUMS_SU MA'!F81</f>
        <v>0</v>
      </c>
      <c r="G81" s="44">
        <f>'Begroting SUMS_SU MA'!G81</f>
        <v>0</v>
      </c>
      <c r="H81" s="20">
        <f>F81-G81</f>
        <v>0</v>
      </c>
      <c r="I81" s="46">
        <f>'Begroting SUMS_SU MA'!I81</f>
        <v>0</v>
      </c>
      <c r="J81" s="20">
        <f>I81*G81</f>
        <v>0</v>
      </c>
    </row>
    <row r="82" spans="2:10" x14ac:dyDescent="0.25">
      <c r="B82" s="40">
        <f>'Begroting SUMS_SU MA'!B82</f>
        <v>0</v>
      </c>
      <c r="C82" s="40">
        <f>'Begroting SUMS_SU MA'!C82</f>
        <v>0</v>
      </c>
      <c r="D82" s="40">
        <f>'Begroting SUMS_SU MA'!D82</f>
        <v>0</v>
      </c>
      <c r="E82" s="45">
        <f>'Begroting SUMS_SU MA'!E82</f>
        <v>0</v>
      </c>
      <c r="F82" s="44">
        <f>'Begroting SUMS_SU MA'!F82</f>
        <v>0</v>
      </c>
      <c r="G82" s="44">
        <f>'Begroting SUMS_SU MA'!G82</f>
        <v>0</v>
      </c>
      <c r="H82" s="20">
        <f t="shared" ref="H82:H95" si="2">F82-G82</f>
        <v>0</v>
      </c>
      <c r="I82" s="46">
        <f>'Begroting SUMS_SU MA'!I82</f>
        <v>0</v>
      </c>
      <c r="J82" s="20">
        <f t="shared" ref="J82:J95" si="3">I82*G82</f>
        <v>0</v>
      </c>
    </row>
    <row r="83" spans="2:10" x14ac:dyDescent="0.25">
      <c r="B83" s="40">
        <f>'Begroting SUMS_SU MA'!B83</f>
        <v>0</v>
      </c>
      <c r="C83" s="40">
        <f>'Begroting SUMS_SU MA'!C83</f>
        <v>0</v>
      </c>
      <c r="D83" s="40">
        <f>'Begroting SUMS_SU MA'!D83</f>
        <v>0</v>
      </c>
      <c r="E83" s="45">
        <f>'Begroting SUMS_SU MA'!E83</f>
        <v>0</v>
      </c>
      <c r="F83" s="44">
        <f>'Begroting SUMS_SU MA'!F83</f>
        <v>0</v>
      </c>
      <c r="G83" s="44">
        <f>'Begroting SUMS_SU MA'!G83</f>
        <v>0</v>
      </c>
      <c r="H83" s="20">
        <f t="shared" si="2"/>
        <v>0</v>
      </c>
      <c r="I83" s="46">
        <f>'Begroting SUMS_SU MA'!I83</f>
        <v>0</v>
      </c>
      <c r="J83" s="20">
        <f t="shared" si="3"/>
        <v>0</v>
      </c>
    </row>
    <row r="84" spans="2:10" x14ac:dyDescent="0.25">
      <c r="B84" s="40">
        <f>'Begroting SUMS_SU MA'!B84</f>
        <v>0</v>
      </c>
      <c r="C84" s="40">
        <f>'Begroting SUMS_SU MA'!C84</f>
        <v>0</v>
      </c>
      <c r="D84" s="40">
        <f>'Begroting SUMS_SU MA'!D84</f>
        <v>0</v>
      </c>
      <c r="E84" s="45">
        <f>'Begroting SUMS_SU MA'!E84</f>
        <v>0</v>
      </c>
      <c r="F84" s="44">
        <f>'Begroting SUMS_SU MA'!F84</f>
        <v>0</v>
      </c>
      <c r="G84" s="44">
        <f>'Begroting SUMS_SU MA'!G84</f>
        <v>0</v>
      </c>
      <c r="H84" s="20">
        <f t="shared" si="2"/>
        <v>0</v>
      </c>
      <c r="I84" s="46">
        <f>'Begroting SUMS_SU MA'!I84</f>
        <v>0</v>
      </c>
      <c r="J84" s="20">
        <f t="shared" si="3"/>
        <v>0</v>
      </c>
    </row>
    <row r="85" spans="2:10" x14ac:dyDescent="0.25">
      <c r="B85" s="40">
        <f>'Begroting SUMS_SU MA'!B85</f>
        <v>0</v>
      </c>
      <c r="C85" s="40">
        <f>'Begroting SUMS_SU MA'!C85</f>
        <v>0</v>
      </c>
      <c r="D85" s="40">
        <f>'Begroting SUMS_SU MA'!D85</f>
        <v>0</v>
      </c>
      <c r="E85" s="45">
        <f>'Begroting SUMS_SU MA'!E85</f>
        <v>0</v>
      </c>
      <c r="F85" s="44">
        <f>'Begroting SUMS_SU MA'!F85</f>
        <v>0</v>
      </c>
      <c r="G85" s="44">
        <f>'Begroting SUMS_SU MA'!G85</f>
        <v>0</v>
      </c>
      <c r="H85" s="20">
        <f t="shared" si="2"/>
        <v>0</v>
      </c>
      <c r="I85" s="46">
        <f>'Begroting SUMS_SU MA'!I85</f>
        <v>0</v>
      </c>
      <c r="J85" s="20">
        <f t="shared" si="3"/>
        <v>0</v>
      </c>
    </row>
    <row r="86" spans="2:10" x14ac:dyDescent="0.25">
      <c r="B86" s="40">
        <f>'Begroting SUMS_SU MA'!B86</f>
        <v>0</v>
      </c>
      <c r="C86" s="40">
        <f>'Begroting SUMS_SU MA'!C86</f>
        <v>0</v>
      </c>
      <c r="D86" s="40">
        <f>'Begroting SUMS_SU MA'!D86</f>
        <v>0</v>
      </c>
      <c r="E86" s="45">
        <f>'Begroting SUMS_SU MA'!E86</f>
        <v>0</v>
      </c>
      <c r="F86" s="44">
        <f>'Begroting SUMS_SU MA'!F86</f>
        <v>0</v>
      </c>
      <c r="G86" s="44">
        <f>'Begroting SUMS_SU MA'!G86</f>
        <v>0</v>
      </c>
      <c r="H86" s="20">
        <f t="shared" si="2"/>
        <v>0</v>
      </c>
      <c r="I86" s="46">
        <f>'Begroting SUMS_SU MA'!I86</f>
        <v>0</v>
      </c>
      <c r="J86" s="20">
        <f t="shared" si="3"/>
        <v>0</v>
      </c>
    </row>
    <row r="87" spans="2:10" x14ac:dyDescent="0.25">
      <c r="B87" s="40">
        <f>'Begroting SUMS_SU MA'!B87</f>
        <v>0</v>
      </c>
      <c r="C87" s="40">
        <f>'Begroting SUMS_SU MA'!C87</f>
        <v>0</v>
      </c>
      <c r="D87" s="40">
        <f>'Begroting SUMS_SU MA'!D87</f>
        <v>0</v>
      </c>
      <c r="E87" s="45">
        <f>'Begroting SUMS_SU MA'!E87</f>
        <v>0</v>
      </c>
      <c r="F87" s="44">
        <f>'Begroting SUMS_SU MA'!F87</f>
        <v>0</v>
      </c>
      <c r="G87" s="44">
        <f>'Begroting SUMS_SU MA'!G87</f>
        <v>0</v>
      </c>
      <c r="H87" s="20">
        <f t="shared" si="2"/>
        <v>0</v>
      </c>
      <c r="I87" s="46">
        <f>'Begroting SUMS_SU MA'!I87</f>
        <v>0</v>
      </c>
      <c r="J87" s="20">
        <f t="shared" si="3"/>
        <v>0</v>
      </c>
    </row>
    <row r="88" spans="2:10" x14ac:dyDescent="0.25">
      <c r="B88" s="40">
        <f>'Begroting SUMS_SU MA'!B88</f>
        <v>0</v>
      </c>
      <c r="C88" s="40">
        <f>'Begroting SUMS_SU MA'!C88</f>
        <v>0</v>
      </c>
      <c r="D88" s="40">
        <f>'Begroting SUMS_SU MA'!D88</f>
        <v>0</v>
      </c>
      <c r="E88" s="45">
        <f>'Begroting SUMS_SU MA'!E88</f>
        <v>0</v>
      </c>
      <c r="F88" s="44">
        <f>'Begroting SUMS_SU MA'!F88</f>
        <v>0</v>
      </c>
      <c r="G88" s="44">
        <f>'Begroting SUMS_SU MA'!G88</f>
        <v>0</v>
      </c>
      <c r="H88" s="20">
        <f t="shared" si="2"/>
        <v>0</v>
      </c>
      <c r="I88" s="46">
        <f>'Begroting SUMS_SU MA'!I88</f>
        <v>0</v>
      </c>
      <c r="J88" s="20">
        <f t="shared" si="3"/>
        <v>0</v>
      </c>
    </row>
    <row r="89" spans="2:10" x14ac:dyDescent="0.25">
      <c r="B89" s="40">
        <f>'Begroting SUMS_SU MA'!B89</f>
        <v>0</v>
      </c>
      <c r="C89" s="40">
        <f>'Begroting SUMS_SU MA'!C89</f>
        <v>0</v>
      </c>
      <c r="D89" s="40">
        <f>'Begroting SUMS_SU MA'!D89</f>
        <v>0</v>
      </c>
      <c r="E89" s="45">
        <f>'Begroting SUMS_SU MA'!E89</f>
        <v>0</v>
      </c>
      <c r="F89" s="44">
        <f>'Begroting SUMS_SU MA'!F89</f>
        <v>0</v>
      </c>
      <c r="G89" s="44">
        <f>'Begroting SUMS_SU MA'!G89</f>
        <v>0</v>
      </c>
      <c r="H89" s="20">
        <f t="shared" si="2"/>
        <v>0</v>
      </c>
      <c r="I89" s="46">
        <f>'Begroting SUMS_SU MA'!I89</f>
        <v>0</v>
      </c>
      <c r="J89" s="20">
        <f t="shared" si="3"/>
        <v>0</v>
      </c>
    </row>
    <row r="90" spans="2:10" x14ac:dyDescent="0.25">
      <c r="B90" s="40">
        <f>'Begroting SUMS_SU MA'!B90</f>
        <v>0</v>
      </c>
      <c r="C90" s="40">
        <f>'Begroting SUMS_SU MA'!C90</f>
        <v>0</v>
      </c>
      <c r="D90" s="40">
        <f>'Begroting SUMS_SU MA'!D90</f>
        <v>0</v>
      </c>
      <c r="E90" s="45">
        <f>'Begroting SUMS_SU MA'!E90</f>
        <v>0</v>
      </c>
      <c r="F90" s="44">
        <f>'Begroting SUMS_SU MA'!F90</f>
        <v>0</v>
      </c>
      <c r="G90" s="44">
        <f>'Begroting SUMS_SU MA'!G90</f>
        <v>0</v>
      </c>
      <c r="H90" s="20">
        <f t="shared" si="2"/>
        <v>0</v>
      </c>
      <c r="I90" s="46">
        <f>'Begroting SUMS_SU MA'!I90</f>
        <v>0</v>
      </c>
      <c r="J90" s="20">
        <f t="shared" si="3"/>
        <v>0</v>
      </c>
    </row>
    <row r="91" spans="2:10" x14ac:dyDescent="0.25">
      <c r="B91" s="40">
        <f>'Begroting SUMS_SU MA'!B91</f>
        <v>0</v>
      </c>
      <c r="C91" s="40">
        <f>'Begroting SUMS_SU MA'!C91</f>
        <v>0</v>
      </c>
      <c r="D91" s="40">
        <f>'Begroting SUMS_SU MA'!D91</f>
        <v>0</v>
      </c>
      <c r="E91" s="45">
        <f>'Begroting SUMS_SU MA'!E91</f>
        <v>0</v>
      </c>
      <c r="F91" s="44">
        <f>'Begroting SUMS_SU MA'!F91</f>
        <v>0</v>
      </c>
      <c r="G91" s="44">
        <f>'Begroting SUMS_SU MA'!G91</f>
        <v>0</v>
      </c>
      <c r="H91" s="20">
        <f t="shared" si="2"/>
        <v>0</v>
      </c>
      <c r="I91" s="46">
        <f>'Begroting SUMS_SU MA'!I91</f>
        <v>0</v>
      </c>
      <c r="J91" s="20">
        <f t="shared" si="3"/>
        <v>0</v>
      </c>
    </row>
    <row r="92" spans="2:10" x14ac:dyDescent="0.25">
      <c r="B92" s="40">
        <f>'Begroting SUMS_SU MA'!B92</f>
        <v>0</v>
      </c>
      <c r="C92" s="40">
        <f>'Begroting SUMS_SU MA'!C92</f>
        <v>0</v>
      </c>
      <c r="D92" s="40">
        <f>'Begroting SUMS_SU MA'!D92</f>
        <v>0</v>
      </c>
      <c r="E92" s="45">
        <f>'Begroting SUMS_SU MA'!E92</f>
        <v>0</v>
      </c>
      <c r="F92" s="44">
        <f>'Begroting SUMS_SU MA'!F92</f>
        <v>0</v>
      </c>
      <c r="G92" s="44">
        <f>'Begroting SUMS_SU MA'!G92</f>
        <v>0</v>
      </c>
      <c r="H92" s="20">
        <f t="shared" si="2"/>
        <v>0</v>
      </c>
      <c r="I92" s="46">
        <f>'Begroting SUMS_SU MA'!I92</f>
        <v>0</v>
      </c>
      <c r="J92" s="20">
        <f t="shared" si="3"/>
        <v>0</v>
      </c>
    </row>
    <row r="93" spans="2:10" x14ac:dyDescent="0.25">
      <c r="B93" s="40">
        <f>'Begroting SUMS_SU MA'!B93</f>
        <v>0</v>
      </c>
      <c r="C93" s="40">
        <f>'Begroting SUMS_SU MA'!C93</f>
        <v>0</v>
      </c>
      <c r="D93" s="40">
        <f>'Begroting SUMS_SU MA'!D93</f>
        <v>0</v>
      </c>
      <c r="E93" s="45">
        <f>'Begroting SUMS_SU MA'!E93</f>
        <v>0</v>
      </c>
      <c r="F93" s="44">
        <f>'Begroting SUMS_SU MA'!F93</f>
        <v>0</v>
      </c>
      <c r="G93" s="44">
        <f>'Begroting SUMS_SU MA'!G93</f>
        <v>0</v>
      </c>
      <c r="H93" s="20">
        <f t="shared" si="2"/>
        <v>0</v>
      </c>
      <c r="I93" s="46">
        <f>'Begroting SUMS_SU MA'!I93</f>
        <v>0</v>
      </c>
      <c r="J93" s="20">
        <f t="shared" si="3"/>
        <v>0</v>
      </c>
    </row>
    <row r="94" spans="2:10" x14ac:dyDescent="0.25">
      <c r="B94" s="40">
        <f>'Begroting SUMS_SU MA'!B94</f>
        <v>0</v>
      </c>
      <c r="C94" s="40">
        <f>'Begroting SUMS_SU MA'!C94</f>
        <v>0</v>
      </c>
      <c r="D94" s="40">
        <f>'Begroting SUMS_SU MA'!D94</f>
        <v>0</v>
      </c>
      <c r="E94" s="45">
        <f>'Begroting SUMS_SU MA'!E94</f>
        <v>0</v>
      </c>
      <c r="F94" s="44">
        <f>'Begroting SUMS_SU MA'!F94</f>
        <v>0</v>
      </c>
      <c r="G94" s="44">
        <f>'Begroting SUMS_SU MA'!G94</f>
        <v>0</v>
      </c>
      <c r="H94" s="20">
        <f t="shared" si="2"/>
        <v>0</v>
      </c>
      <c r="I94" s="46">
        <f>'Begroting SUMS_SU MA'!I94</f>
        <v>0</v>
      </c>
      <c r="J94" s="20">
        <f t="shared" si="3"/>
        <v>0</v>
      </c>
    </row>
    <row r="95" spans="2:10" ht="15.75" thickBot="1" x14ac:dyDescent="0.3">
      <c r="B95" s="40">
        <f>'Begroting SUMS_SU MA'!B95</f>
        <v>0</v>
      </c>
      <c r="C95" s="40">
        <f>'Begroting SUMS_SU MA'!C95</f>
        <v>0</v>
      </c>
      <c r="D95" s="40">
        <f>'Begroting SUMS_SU MA'!D95</f>
        <v>0</v>
      </c>
      <c r="E95" s="45">
        <f>'Begroting SUMS_SU MA'!E95</f>
        <v>0</v>
      </c>
      <c r="F95" s="44">
        <f>'Begroting SUMS_SU MA'!F95</f>
        <v>0</v>
      </c>
      <c r="G95" s="44">
        <f>'Begroting SUMS_SU MA'!G95</f>
        <v>0</v>
      </c>
      <c r="H95" s="20">
        <f t="shared" si="2"/>
        <v>0</v>
      </c>
      <c r="I95" s="46">
        <f>'Begroting SUMS_SU MA'!I95</f>
        <v>0</v>
      </c>
      <c r="J95" s="20">
        <f t="shared" si="3"/>
        <v>0</v>
      </c>
    </row>
    <row r="96" spans="2:10" ht="15.75" thickBot="1" x14ac:dyDescent="0.3">
      <c r="B96" s="23"/>
      <c r="C96" s="6" t="s">
        <v>11</v>
      </c>
      <c r="D96" s="5"/>
      <c r="E96" s="5"/>
      <c r="F96" s="5"/>
      <c r="G96" s="5"/>
      <c r="H96" s="5"/>
      <c r="I96" s="5"/>
      <c r="J96" s="22">
        <f>SUM(J81:J95)</f>
        <v>0</v>
      </c>
    </row>
    <row r="97" spans="2:4" x14ac:dyDescent="0.25">
      <c r="B97" s="39"/>
    </row>
    <row r="99" spans="2:4" ht="15.75" thickBot="1" x14ac:dyDescent="0.3"/>
    <row r="100" spans="2:4" x14ac:dyDescent="0.25">
      <c r="B100" s="54" t="s">
        <v>147</v>
      </c>
      <c r="C100" s="55"/>
      <c r="D100" s="56"/>
    </row>
    <row r="101" spans="2:4" x14ac:dyDescent="0.25">
      <c r="B101" s="57" t="s">
        <v>84</v>
      </c>
      <c r="C101" s="25" t="s">
        <v>45</v>
      </c>
      <c r="D101" s="58" t="s">
        <v>54</v>
      </c>
    </row>
    <row r="102" spans="2:4" x14ac:dyDescent="0.25">
      <c r="B102" s="59">
        <f>'Begroting SUMS_SU MA'!B102</f>
        <v>0</v>
      </c>
      <c r="C102" s="47">
        <f>'Begroting SUMS_SU MA'!C102</f>
        <v>0</v>
      </c>
      <c r="D102" s="60">
        <f>'Begroting SUMS_SU MA'!D102</f>
        <v>0</v>
      </c>
    </row>
    <row r="103" spans="2:4" x14ac:dyDescent="0.25">
      <c r="B103" s="59">
        <f>'Begroting SUMS_SU MA'!B103</f>
        <v>0</v>
      </c>
      <c r="C103" s="47">
        <f>'Begroting SUMS_SU MA'!C103</f>
        <v>0</v>
      </c>
      <c r="D103" s="60">
        <f>'Begroting SUMS_SU MA'!D103</f>
        <v>0</v>
      </c>
    </row>
    <row r="104" spans="2:4" x14ac:dyDescent="0.25">
      <c r="B104" s="59">
        <f>'Begroting SUMS_SU MA'!B104</f>
        <v>0</v>
      </c>
      <c r="C104" s="47">
        <f>'Begroting SUMS_SU MA'!C104</f>
        <v>0</v>
      </c>
      <c r="D104" s="60">
        <f>'Begroting SUMS_SU MA'!D104</f>
        <v>0</v>
      </c>
    </row>
    <row r="105" spans="2:4" x14ac:dyDescent="0.25">
      <c r="B105" s="59">
        <f>'Begroting SUMS_SU MA'!B105</f>
        <v>0</v>
      </c>
      <c r="C105" s="47">
        <f>'Begroting SUMS_SU MA'!C105</f>
        <v>0</v>
      </c>
      <c r="D105" s="60">
        <f>'Begroting SUMS_SU MA'!D105</f>
        <v>0</v>
      </c>
    </row>
    <row r="106" spans="2:4" x14ac:dyDescent="0.25">
      <c r="B106" s="59">
        <f>'Begroting SUMS_SU MA'!B106</f>
        <v>0</v>
      </c>
      <c r="C106" s="47">
        <f>'Begroting SUMS_SU MA'!C106</f>
        <v>0</v>
      </c>
      <c r="D106" s="60">
        <f>'Begroting SUMS_SU MA'!D106</f>
        <v>0</v>
      </c>
    </row>
    <row r="107" spans="2:4" x14ac:dyDescent="0.25">
      <c r="B107" s="59">
        <f>'Begroting SUMS_SU MA'!B107</f>
        <v>0</v>
      </c>
      <c r="C107" s="47">
        <f>'Begroting SUMS_SU MA'!C107</f>
        <v>0</v>
      </c>
      <c r="D107" s="60">
        <f>'Begroting SUMS_SU MA'!D107</f>
        <v>0</v>
      </c>
    </row>
    <row r="108" spans="2:4" x14ac:dyDescent="0.25">
      <c r="B108" s="59">
        <f>'Begroting SUMS_SU MA'!B108</f>
        <v>0</v>
      </c>
      <c r="C108" s="47">
        <f>'Begroting SUMS_SU MA'!C108</f>
        <v>0</v>
      </c>
      <c r="D108" s="60">
        <f>'Begroting SUMS_SU MA'!D108</f>
        <v>0</v>
      </c>
    </row>
    <row r="109" spans="2:4" x14ac:dyDescent="0.25">
      <c r="B109" s="59">
        <f>'Begroting SUMS_SU MA'!B109</f>
        <v>0</v>
      </c>
      <c r="C109" s="47">
        <f>'Begroting SUMS_SU MA'!C109</f>
        <v>0</v>
      </c>
      <c r="D109" s="60">
        <f>'Begroting SUMS_SU MA'!D109</f>
        <v>0</v>
      </c>
    </row>
    <row r="110" spans="2:4" x14ac:dyDescent="0.25">
      <c r="B110" s="59">
        <f>'Begroting SUMS_SU MA'!B110</f>
        <v>0</v>
      </c>
      <c r="C110" s="47">
        <f>'Begroting SUMS_SU MA'!C110</f>
        <v>0</v>
      </c>
      <c r="D110" s="60">
        <f>'Begroting SUMS_SU MA'!D110</f>
        <v>0</v>
      </c>
    </row>
    <row r="111" spans="2:4" x14ac:dyDescent="0.25">
      <c r="B111" s="59">
        <f>'Begroting SUMS_SU MA'!B111</f>
        <v>0</v>
      </c>
      <c r="C111" s="47">
        <f>'Begroting SUMS_SU MA'!C111</f>
        <v>0</v>
      </c>
      <c r="D111" s="60">
        <f>'Begroting SUMS_SU MA'!D111</f>
        <v>0</v>
      </c>
    </row>
    <row r="112" spans="2:4" x14ac:dyDescent="0.25">
      <c r="B112" s="59">
        <f>'Begroting SUMS_SU MA'!B112</f>
        <v>0</v>
      </c>
      <c r="C112" s="47">
        <f>'Begroting SUMS_SU MA'!C112</f>
        <v>0</v>
      </c>
      <c r="D112" s="60">
        <f>'Begroting SUMS_SU MA'!D112</f>
        <v>0</v>
      </c>
    </row>
    <row r="113" spans="2:11" x14ac:dyDescent="0.25">
      <c r="B113" s="59">
        <f>'Begroting SUMS_SU MA'!B113</f>
        <v>0</v>
      </c>
      <c r="C113" s="47">
        <f>'Begroting SUMS_SU MA'!C113</f>
        <v>0</v>
      </c>
      <c r="D113" s="60">
        <f>'Begroting SUMS_SU MA'!D113</f>
        <v>0</v>
      </c>
    </row>
    <row r="114" spans="2:11" x14ac:dyDescent="0.25">
      <c r="B114" s="59">
        <f>'Begroting SUMS_SU MA'!B114</f>
        <v>0</v>
      </c>
      <c r="C114" s="47">
        <f>'Begroting SUMS_SU MA'!C114</f>
        <v>0</v>
      </c>
      <c r="D114" s="60">
        <f>'Begroting SUMS_SU MA'!D114</f>
        <v>0</v>
      </c>
    </row>
    <row r="115" spans="2:11" x14ac:dyDescent="0.25">
      <c r="B115" s="59">
        <f>'Begroting SUMS_SU MA'!B115</f>
        <v>0</v>
      </c>
      <c r="C115" s="47">
        <f>'Begroting SUMS_SU MA'!C115</f>
        <v>0</v>
      </c>
      <c r="D115" s="60">
        <f>'Begroting SUMS_SU MA'!D115</f>
        <v>0</v>
      </c>
    </row>
    <row r="116" spans="2:11" ht="15.75" thickBot="1" x14ac:dyDescent="0.3">
      <c r="B116" s="59">
        <f>'Begroting SUMS_SU MA'!B116</f>
        <v>0</v>
      </c>
      <c r="C116" s="47">
        <f>'Begroting SUMS_SU MA'!C116</f>
        <v>0</v>
      </c>
      <c r="D116" s="60">
        <f>'Begroting SUMS_SU MA'!D116</f>
        <v>0</v>
      </c>
    </row>
    <row r="117" spans="2:11" ht="15.75" thickBot="1" x14ac:dyDescent="0.3">
      <c r="B117" s="23"/>
      <c r="C117" s="6" t="s">
        <v>11</v>
      </c>
      <c r="D117" s="29">
        <f>SUM(D102:D116)</f>
        <v>0</v>
      </c>
    </row>
    <row r="118" spans="2:11" x14ac:dyDescent="0.25">
      <c r="B118" s="39"/>
    </row>
    <row r="120" spans="2:11" ht="15.75" thickBot="1" x14ac:dyDescent="0.3"/>
    <row r="121" spans="2:11" ht="15.75" x14ac:dyDescent="0.25">
      <c r="B121" s="139" t="s">
        <v>13</v>
      </c>
      <c r="C121" s="140"/>
      <c r="D121" s="140"/>
      <c r="E121" s="140"/>
      <c r="F121" s="140"/>
      <c r="G121" s="140"/>
      <c r="H121" s="140"/>
      <c r="I121" s="140"/>
      <c r="J121" s="141"/>
    </row>
    <row r="122" spans="2:11" ht="90" x14ac:dyDescent="0.25">
      <c r="B122" s="64" t="s">
        <v>84</v>
      </c>
      <c r="C122" s="62" t="s">
        <v>7</v>
      </c>
      <c r="D122" s="62" t="s">
        <v>27</v>
      </c>
      <c r="E122" s="62" t="s">
        <v>28</v>
      </c>
      <c r="F122" s="62" t="s">
        <v>34</v>
      </c>
      <c r="G122" s="63" t="s">
        <v>40</v>
      </c>
      <c r="H122" s="63" t="s">
        <v>48</v>
      </c>
      <c r="I122" s="63" t="s">
        <v>41</v>
      </c>
      <c r="J122" s="65" t="s">
        <v>141</v>
      </c>
      <c r="K122" s="1"/>
    </row>
    <row r="123" spans="2:11" x14ac:dyDescent="0.25">
      <c r="B123" s="59">
        <f>'Begroting SUMS_SU MA'!B123</f>
        <v>0</v>
      </c>
      <c r="C123" s="20">
        <f>IFERROR(VLOOKUP(B123,$B$18:$H$31,7,0)," ")</f>
        <v>0</v>
      </c>
      <c r="D123" s="20">
        <f>IFERROR(VLOOKUP(B123,$B$39:$D$53,3,0)," ")</f>
        <v>0</v>
      </c>
      <c r="E123" s="20">
        <f>IFERROR(VLOOKUP(B123,$B$60:$L$74,11,0)," ")</f>
        <v>0</v>
      </c>
      <c r="F123" s="20">
        <f>IFERROR(VLOOKUP(B123,$B$81:$J$95,9,0)," ")</f>
        <v>0</v>
      </c>
      <c r="G123" s="20">
        <f>SUM(C123:F123)</f>
        <v>0</v>
      </c>
      <c r="H123" s="20">
        <f>IFERROR(VLOOKUP(B123,$B$102:$D$116,3,0),0)</f>
        <v>0</v>
      </c>
      <c r="I123" s="27">
        <f>G123-H123</f>
        <v>0</v>
      </c>
      <c r="J123" s="61">
        <f>'Begroting SUMS_SU MA'!J123</f>
        <v>0</v>
      </c>
      <c r="K123" s="15"/>
    </row>
    <row r="124" spans="2:11" x14ac:dyDescent="0.25">
      <c r="B124" s="59">
        <f>'Begroting SUMS_SU MA'!B124</f>
        <v>0</v>
      </c>
      <c r="C124" s="20">
        <f t="shared" ref="C124:C133" si="4">IFERROR(VLOOKUP(B124,$B$18:$H$31,7,0)," ")</f>
        <v>0</v>
      </c>
      <c r="D124" s="20">
        <f t="shared" ref="D124:D133" si="5">IFERROR(VLOOKUP(B124,$B$39:$D$53,3,0)," ")</f>
        <v>0</v>
      </c>
      <c r="E124" s="20">
        <f t="shared" ref="E124:E133" si="6">IFERROR(VLOOKUP(B124,$B$60:$L$74,11,0)," ")</f>
        <v>0</v>
      </c>
      <c r="F124" s="20">
        <f t="shared" ref="F124:F133" si="7">IFERROR(VLOOKUP(B124,$B$81:$J$95,9,0)," ")</f>
        <v>0</v>
      </c>
      <c r="G124" s="20">
        <f t="shared" ref="G124:G133" si="8">SUM(C124:F124)</f>
        <v>0</v>
      </c>
      <c r="H124" s="20">
        <f>IFERROR(VLOOKUP(B124,$B$102:$D$116,3,0),0)</f>
        <v>0</v>
      </c>
      <c r="I124" s="27">
        <f t="shared" ref="I124:I133" si="9">G124-H124</f>
        <v>0</v>
      </c>
      <c r="J124" s="61">
        <f>'Begroting SUMS_SU MA'!J124</f>
        <v>0</v>
      </c>
      <c r="K124" s="15"/>
    </row>
    <row r="125" spans="2:11" x14ac:dyDescent="0.25">
      <c r="B125" s="59" t="str">
        <f>'Begroting SUMS_SU MA'!B125</f>
        <v/>
      </c>
      <c r="C125" s="20" t="str">
        <f t="shared" si="4"/>
        <v xml:space="preserve"> </v>
      </c>
      <c r="D125" s="20" t="str">
        <f t="shared" si="5"/>
        <v xml:space="preserve"> </v>
      </c>
      <c r="E125" s="20" t="str">
        <f t="shared" si="6"/>
        <v xml:space="preserve"> </v>
      </c>
      <c r="F125" s="20" t="str">
        <f t="shared" si="7"/>
        <v xml:space="preserve"> </v>
      </c>
      <c r="G125" s="20">
        <f t="shared" si="8"/>
        <v>0</v>
      </c>
      <c r="H125" s="20">
        <f t="shared" ref="H125:H133" si="10">IFERROR(VLOOKUP(B125,$B$102:$D$116,3,0),0)</f>
        <v>0</v>
      </c>
      <c r="I125" s="27">
        <f t="shared" si="9"/>
        <v>0</v>
      </c>
      <c r="J125" s="61">
        <f>'Begroting SUMS_SU MA'!J125</f>
        <v>0</v>
      </c>
      <c r="K125" s="15"/>
    </row>
    <row r="126" spans="2:11" x14ac:dyDescent="0.25">
      <c r="B126" s="59">
        <f>'Begroting SUMS_SU MA'!B126</f>
        <v>0</v>
      </c>
      <c r="C126" s="20">
        <f t="shared" si="4"/>
        <v>0</v>
      </c>
      <c r="D126" s="20">
        <f t="shared" si="5"/>
        <v>0</v>
      </c>
      <c r="E126" s="20">
        <f t="shared" si="6"/>
        <v>0</v>
      </c>
      <c r="F126" s="20">
        <f t="shared" si="7"/>
        <v>0</v>
      </c>
      <c r="G126" s="20">
        <f t="shared" si="8"/>
        <v>0</v>
      </c>
      <c r="H126" s="20">
        <f t="shared" si="10"/>
        <v>0</v>
      </c>
      <c r="I126" s="27">
        <f t="shared" si="9"/>
        <v>0</v>
      </c>
      <c r="J126" s="61">
        <f>'Begroting SUMS_SU MA'!J126</f>
        <v>0</v>
      </c>
      <c r="K126" s="15"/>
    </row>
    <row r="127" spans="2:11" x14ac:dyDescent="0.25">
      <c r="B127" s="59">
        <f>'Begroting SUMS_SU MA'!B127</f>
        <v>0</v>
      </c>
      <c r="C127" s="20">
        <f t="shared" si="4"/>
        <v>0</v>
      </c>
      <c r="D127" s="20">
        <f t="shared" si="5"/>
        <v>0</v>
      </c>
      <c r="E127" s="20">
        <f t="shared" si="6"/>
        <v>0</v>
      </c>
      <c r="F127" s="20">
        <f t="shared" si="7"/>
        <v>0</v>
      </c>
      <c r="G127" s="20">
        <f t="shared" si="8"/>
        <v>0</v>
      </c>
      <c r="H127" s="20">
        <f t="shared" si="10"/>
        <v>0</v>
      </c>
      <c r="I127" s="27">
        <f t="shared" si="9"/>
        <v>0</v>
      </c>
      <c r="J127" s="61">
        <f>'Begroting SUMS_SU MA'!J127</f>
        <v>0</v>
      </c>
      <c r="K127" s="15"/>
    </row>
    <row r="128" spans="2:11" x14ac:dyDescent="0.25">
      <c r="B128" s="59">
        <f>'Begroting SUMS_SU MA'!B128</f>
        <v>0</v>
      </c>
      <c r="C128" s="20">
        <f t="shared" si="4"/>
        <v>0</v>
      </c>
      <c r="D128" s="20">
        <f t="shared" si="5"/>
        <v>0</v>
      </c>
      <c r="E128" s="20">
        <f t="shared" si="6"/>
        <v>0</v>
      </c>
      <c r="F128" s="20">
        <f t="shared" si="7"/>
        <v>0</v>
      </c>
      <c r="G128" s="20">
        <f t="shared" si="8"/>
        <v>0</v>
      </c>
      <c r="H128" s="20">
        <f t="shared" si="10"/>
        <v>0</v>
      </c>
      <c r="I128" s="27">
        <f t="shared" si="9"/>
        <v>0</v>
      </c>
      <c r="J128" s="61">
        <f>'Begroting SUMS_SU MA'!J128</f>
        <v>0</v>
      </c>
      <c r="K128" s="15"/>
    </row>
    <row r="129" spans="2:21" x14ac:dyDescent="0.25">
      <c r="B129" s="59">
        <f>'Begroting SUMS_SU MA'!B129</f>
        <v>0</v>
      </c>
      <c r="C129" s="20">
        <f t="shared" si="4"/>
        <v>0</v>
      </c>
      <c r="D129" s="20">
        <f t="shared" si="5"/>
        <v>0</v>
      </c>
      <c r="E129" s="20">
        <f t="shared" si="6"/>
        <v>0</v>
      </c>
      <c r="F129" s="20">
        <f t="shared" si="7"/>
        <v>0</v>
      </c>
      <c r="G129" s="20">
        <f t="shared" si="8"/>
        <v>0</v>
      </c>
      <c r="H129" s="20">
        <f t="shared" si="10"/>
        <v>0</v>
      </c>
      <c r="I129" s="27">
        <f t="shared" si="9"/>
        <v>0</v>
      </c>
      <c r="J129" s="61">
        <f>'Begroting SUMS_SU MA'!J129</f>
        <v>0</v>
      </c>
      <c r="K129" s="15"/>
    </row>
    <row r="130" spans="2:21" x14ac:dyDescent="0.25">
      <c r="B130" s="59">
        <f>'Begroting SUMS_SU MA'!B130</f>
        <v>0</v>
      </c>
      <c r="C130" s="20">
        <f t="shared" si="4"/>
        <v>0</v>
      </c>
      <c r="D130" s="20">
        <f t="shared" si="5"/>
        <v>0</v>
      </c>
      <c r="E130" s="20">
        <f t="shared" si="6"/>
        <v>0</v>
      </c>
      <c r="F130" s="20">
        <f t="shared" si="7"/>
        <v>0</v>
      </c>
      <c r="G130" s="20">
        <f t="shared" si="8"/>
        <v>0</v>
      </c>
      <c r="H130" s="20">
        <f t="shared" si="10"/>
        <v>0</v>
      </c>
      <c r="I130" s="27">
        <f t="shared" si="9"/>
        <v>0</v>
      </c>
      <c r="J130" s="61">
        <f>'Begroting SUMS_SU MA'!J130</f>
        <v>0</v>
      </c>
      <c r="K130" s="15"/>
    </row>
    <row r="131" spans="2:21" x14ac:dyDescent="0.25">
      <c r="B131" s="59" t="str">
        <f>'Begroting SUMS_SU MA'!B131</f>
        <v/>
      </c>
      <c r="C131" s="20" t="str">
        <f t="shared" si="4"/>
        <v xml:space="preserve"> </v>
      </c>
      <c r="D131" s="20" t="str">
        <f t="shared" si="5"/>
        <v xml:space="preserve"> </v>
      </c>
      <c r="E131" s="20" t="str">
        <f t="shared" si="6"/>
        <v xml:space="preserve"> </v>
      </c>
      <c r="F131" s="20" t="str">
        <f t="shared" si="7"/>
        <v xml:space="preserve"> </v>
      </c>
      <c r="G131" s="20">
        <f t="shared" si="8"/>
        <v>0</v>
      </c>
      <c r="H131" s="20">
        <f t="shared" si="10"/>
        <v>0</v>
      </c>
      <c r="I131" s="27">
        <f t="shared" si="9"/>
        <v>0</v>
      </c>
      <c r="J131" s="61">
        <f>'Begroting SUMS_SU MA'!J131</f>
        <v>0</v>
      </c>
      <c r="K131" s="15"/>
      <c r="L131" s="81"/>
      <c r="M131" s="81"/>
      <c r="N131" s="81"/>
      <c r="O131" s="81"/>
      <c r="P131" s="81"/>
      <c r="Q131" s="81"/>
      <c r="R131" s="81"/>
      <c r="S131" s="81"/>
      <c r="T131" s="81"/>
      <c r="U131" s="81"/>
    </row>
    <row r="132" spans="2:21" x14ac:dyDescent="0.25">
      <c r="B132" s="59">
        <f>'Begroting SUMS_SU MA'!B132</f>
        <v>0</v>
      </c>
      <c r="C132" s="20">
        <f t="shared" si="4"/>
        <v>0</v>
      </c>
      <c r="D132" s="20">
        <f t="shared" si="5"/>
        <v>0</v>
      </c>
      <c r="E132" s="20">
        <f t="shared" si="6"/>
        <v>0</v>
      </c>
      <c r="F132" s="20">
        <f t="shared" si="7"/>
        <v>0</v>
      </c>
      <c r="G132" s="20">
        <f t="shared" si="8"/>
        <v>0</v>
      </c>
      <c r="H132" s="20">
        <f t="shared" si="10"/>
        <v>0</v>
      </c>
      <c r="I132" s="27">
        <f t="shared" si="9"/>
        <v>0</v>
      </c>
      <c r="J132" s="61">
        <f>'Begroting SUMS_SU MA'!J132</f>
        <v>0</v>
      </c>
      <c r="K132" s="15"/>
      <c r="L132" t="s">
        <v>126</v>
      </c>
    </row>
    <row r="133" spans="2:21" ht="15.75" thickBot="1" x14ac:dyDescent="0.3">
      <c r="B133" s="59"/>
      <c r="C133" s="20">
        <f t="shared" si="4"/>
        <v>0</v>
      </c>
      <c r="D133" s="20">
        <f t="shared" si="5"/>
        <v>0</v>
      </c>
      <c r="E133" s="20">
        <f t="shared" si="6"/>
        <v>0</v>
      </c>
      <c r="F133" s="20">
        <f t="shared" si="7"/>
        <v>0</v>
      </c>
      <c r="G133" s="20">
        <f t="shared" si="8"/>
        <v>0</v>
      </c>
      <c r="H133" s="20">
        <f t="shared" si="10"/>
        <v>0</v>
      </c>
      <c r="I133" s="27">
        <f t="shared" si="9"/>
        <v>0</v>
      </c>
      <c r="J133" s="61">
        <f>'Begroting SUMS_SU MA'!J133</f>
        <v>0</v>
      </c>
      <c r="K133" s="15"/>
    </row>
    <row r="134" spans="2:21" ht="15.75" thickBot="1" x14ac:dyDescent="0.3">
      <c r="B134" s="66" t="s">
        <v>29</v>
      </c>
      <c r="C134" s="26">
        <f>SUM(C123:C133)</f>
        <v>0</v>
      </c>
      <c r="D134" s="26">
        <f t="shared" ref="D134:E134" si="11">SUM(D123:D133)</f>
        <v>0</v>
      </c>
      <c r="E134" s="26">
        <f t="shared" si="11"/>
        <v>0</v>
      </c>
      <c r="F134" s="26"/>
      <c r="G134" s="26">
        <f>SUM(G123:G133)</f>
        <v>0</v>
      </c>
      <c r="H134" s="28">
        <f>SUM(H123:H133)</f>
        <v>0</v>
      </c>
      <c r="I134" s="28">
        <f>SUM(I123:I133)</f>
        <v>0</v>
      </c>
      <c r="J134" s="67">
        <f>SUM(J123:J133)</f>
        <v>0</v>
      </c>
      <c r="L134" s="157"/>
      <c r="M134" s="157"/>
    </row>
    <row r="135" spans="2:21" x14ac:dyDescent="0.25">
      <c r="B135" s="13"/>
      <c r="J135" s="14"/>
      <c r="L135" s="1"/>
    </row>
    <row r="136" spans="2:21" x14ac:dyDescent="0.25">
      <c r="L136" s="1"/>
    </row>
    <row r="137" spans="2:21" ht="15.75" thickBot="1" x14ac:dyDescent="0.3">
      <c r="J137" s="14"/>
    </row>
    <row r="138" spans="2:21" ht="30.75" thickBot="1" x14ac:dyDescent="0.3">
      <c r="B138" s="32" t="s">
        <v>72</v>
      </c>
      <c r="E138" s="11"/>
      <c r="H138" s="22">
        <f>E134</f>
        <v>0</v>
      </c>
      <c r="L138" s="1"/>
    </row>
    <row r="139" spans="2:21" ht="43.5" customHeight="1" thickBot="1" x14ac:dyDescent="0.3">
      <c r="B139" s="136" t="s">
        <v>89</v>
      </c>
      <c r="C139" s="136"/>
      <c r="E139" s="1"/>
      <c r="G139" s="68" t="s">
        <v>37</v>
      </c>
      <c r="H139" s="82" t="e">
        <f>H138/I134</f>
        <v>#DIV/0!</v>
      </c>
      <c r="I139" s="39"/>
    </row>
    <row r="140" spans="2:21" x14ac:dyDescent="0.25">
      <c r="I140" s="4" t="s">
        <v>91</v>
      </c>
    </row>
    <row r="143" spans="2:21" ht="15.75" thickBot="1" x14ac:dyDescent="0.3"/>
    <row r="144" spans="2:21" x14ac:dyDescent="0.25">
      <c r="B144" s="158" t="s">
        <v>26</v>
      </c>
      <c r="C144" s="159"/>
      <c r="D144" s="159"/>
      <c r="E144" s="159"/>
      <c r="F144" s="159"/>
      <c r="G144" s="159"/>
      <c r="H144" s="160"/>
    </row>
    <row r="145" spans="2:8" x14ac:dyDescent="0.25">
      <c r="B145" s="148" t="s">
        <v>90</v>
      </c>
      <c r="C145" s="149"/>
      <c r="D145" s="149"/>
      <c r="E145" s="149"/>
      <c r="F145" s="149"/>
      <c r="G145" s="149"/>
      <c r="H145" s="150"/>
    </row>
    <row r="146" spans="2:8" x14ac:dyDescent="0.25">
      <c r="B146" s="151"/>
      <c r="C146" s="152"/>
      <c r="D146" s="152"/>
      <c r="E146" s="152"/>
      <c r="F146" s="152"/>
      <c r="G146" s="152"/>
      <c r="H146" s="153"/>
    </row>
    <row r="147" spans="2:8" x14ac:dyDescent="0.25">
      <c r="B147" s="151"/>
      <c r="C147" s="152"/>
      <c r="D147" s="152"/>
      <c r="E147" s="152"/>
      <c r="F147" s="152"/>
      <c r="G147" s="152"/>
      <c r="H147" s="153"/>
    </row>
    <row r="148" spans="2:8" x14ac:dyDescent="0.25">
      <c r="B148" s="151"/>
      <c r="C148" s="152"/>
      <c r="D148" s="152"/>
      <c r="E148" s="152"/>
      <c r="F148" s="152"/>
      <c r="G148" s="152"/>
      <c r="H148" s="153"/>
    </row>
    <row r="149" spans="2:8" x14ac:dyDescent="0.25">
      <c r="B149" s="151"/>
      <c r="C149" s="152"/>
      <c r="D149" s="152"/>
      <c r="E149" s="152"/>
      <c r="F149" s="152"/>
      <c r="G149" s="152"/>
      <c r="H149" s="153"/>
    </row>
    <row r="150" spans="2:8" x14ac:dyDescent="0.25">
      <c r="B150" s="151"/>
      <c r="C150" s="152"/>
      <c r="D150" s="152"/>
      <c r="E150" s="152"/>
      <c r="F150" s="152"/>
      <c r="G150" s="152"/>
      <c r="H150" s="153"/>
    </row>
    <row r="151" spans="2:8" x14ac:dyDescent="0.25">
      <c r="B151" s="151"/>
      <c r="C151" s="152"/>
      <c r="D151" s="152"/>
      <c r="E151" s="152"/>
      <c r="F151" s="152"/>
      <c r="G151" s="152"/>
      <c r="H151" s="153"/>
    </row>
    <row r="152" spans="2:8" ht="15.75" thickBot="1" x14ac:dyDescent="0.3">
      <c r="B152" s="154"/>
      <c r="C152" s="155"/>
      <c r="D152" s="155"/>
      <c r="E152" s="155"/>
      <c r="F152" s="155"/>
      <c r="G152" s="155"/>
      <c r="H152" s="156"/>
    </row>
  </sheetData>
  <mergeCells count="10">
    <mergeCell ref="B145:H152"/>
    <mergeCell ref="L134:M134"/>
    <mergeCell ref="B139:C139"/>
    <mergeCell ref="B144:H144"/>
    <mergeCell ref="B16:G16"/>
    <mergeCell ref="H16:H17"/>
    <mergeCell ref="B37:D37"/>
    <mergeCell ref="B58:L58"/>
    <mergeCell ref="B79:J79"/>
    <mergeCell ref="B121:J121"/>
  </mergeCells>
  <conditionalFormatting sqref="E138">
    <cfRule type="expression" dxfId="3" priority="4">
      <formula>E138&lt;&gt;""</formula>
    </cfRule>
  </conditionalFormatting>
  <conditionalFormatting sqref="H139">
    <cfRule type="cellIs" dxfId="2" priority="1" operator="lessThanOrEqual">
      <formula>0.08</formula>
    </cfRule>
    <cfRule type="cellIs" dxfId="1" priority="2" operator="lessThanOrEqual">
      <formula>0.08</formula>
    </cfRule>
    <cfRule type="cellIs" dxfId="0" priority="3" operator="greaterThan">
      <formula>0.08</formula>
    </cfRule>
  </conditionalFormatting>
  <dataValidations count="2">
    <dataValidation allowBlank="1" showErrorMessage="1" sqref="B17 G17 B38 B37:D37 B59" xr:uid="{7CA03F06-8966-4AA9-B01D-2FF169209582}"/>
    <dataValidation type="list" allowBlank="1" showInputMessage="1" showErrorMessage="1" sqref="O6:O13" xr:uid="{64A8DC1D-7549-4924-AEB2-8C9D7119F634}">
      <formula1>$D$19:$D$28</formula1>
    </dataValidation>
  </dataValidations>
  <pageMargins left="0.7" right="0.7" top="0.75" bottom="0.75" header="0.3" footer="0.3"/>
  <pageSetup paperSize="0" orientation="portrait" horizontalDpi="0" verticalDpi="0" copies="0"/>
  <drawing r:id="rId1"/>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Instructies</vt:lpstr>
      <vt:lpstr>Partneroverzicht</vt:lpstr>
      <vt:lpstr>Begroting SUMS_SU MA</vt:lpstr>
      <vt:lpstr>Werkblad FEM </vt:lpstr>
      <vt:lpstr>Bijlage voor de beschikking</vt:lpstr>
      <vt:lpstr>Instructies!Afdrukbereik</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begroting SUMS-SU 2026</dc:title>
  <dc:creator>Rijksdienst voor Ondernemend Nederland</dc:creator>
  <cp:lastModifiedBy>Rijksdienst voor Ondernemend Nederland</cp:lastModifiedBy>
  <dcterms:created xsi:type="dcterms:W3CDTF">2026-07-02T09:02:21Z</dcterms:created>
  <dcterms:modified xsi:type="dcterms:W3CDTF">2026-09-23T10:41:17Z</dcterms:modified>
</cp:coreProperties>
</file>